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janna\Desktop\Carpeta soportes\"/>
    </mc:Choice>
  </mc:AlternateContent>
  <bookViews>
    <workbookView xWindow="0" yWindow="0" windowWidth="24000" windowHeight="8535" firstSheet="3" activeTab="3"/>
  </bookViews>
  <sheets>
    <sheet name="Cuadros" sheetId="3" state="hidden" r:id="rId1"/>
    <sheet name="Ingresos" sheetId="4" state="hidden" r:id="rId2"/>
    <sheet name="Gráfico1" sheetId="5" state="hidden" r:id="rId3"/>
    <sheet name="POAI-2019" sheetId="2" r:id="rId4"/>
  </sheets>
  <definedNames>
    <definedName name="_xlnm._FilterDatabase" localSheetId="1" hidden="1">Ingresos!$A$1:$G$190</definedName>
    <definedName name="_xlnm._FilterDatabase" localSheetId="3" hidden="1">'POAI-2019'!$A$4:$N$391</definedName>
    <definedName name="_xlnm.Print_Area" localSheetId="0">Cuadros!$F$3:$J$57</definedName>
    <definedName name="_xlnm.Print_Area" localSheetId="1">Ingresos!$B:$G</definedName>
    <definedName name="_xlnm.Print_Area" localSheetId="3">'POAI-2019'!$B:$K</definedName>
    <definedName name="_xlnm.Print_Titles" localSheetId="1">Ingresos!$1:$1</definedName>
    <definedName name="_xlnm.Print_Titles" localSheetId="3">'POAI-2019'!$4:$4</definedName>
  </definedNames>
  <calcPr calcId="152511"/>
  <pivotCaches>
    <pivotCache cacheId="0" r:id="rId5"/>
    <pivotCache cacheId="1" r:id="rId6"/>
  </pivotCache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393" i="2" l="1"/>
  <c r="K5" i="2"/>
  <c r="G2" i="4" l="1"/>
  <c r="N356" i="2"/>
  <c r="N355" i="2"/>
  <c r="N354" i="2"/>
  <c r="K354" i="2"/>
  <c r="N353" i="2"/>
  <c r="N352" i="2"/>
  <c r="K352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122" i="2"/>
  <c r="N123" i="2"/>
  <c r="N124" i="2"/>
  <c r="N125" i="2"/>
  <c r="N126" i="2"/>
  <c r="N127" i="2"/>
  <c r="N128" i="2"/>
  <c r="N129" i="2"/>
  <c r="N130" i="2"/>
  <c r="N131" i="2"/>
  <c r="N132" i="2"/>
  <c r="N133" i="2"/>
  <c r="N134" i="2"/>
  <c r="N135" i="2"/>
  <c r="N136" i="2"/>
  <c r="N137" i="2"/>
  <c r="N138" i="2"/>
  <c r="N139" i="2"/>
  <c r="N140" i="2"/>
  <c r="N141" i="2"/>
  <c r="N142" i="2"/>
  <c r="N143" i="2"/>
  <c r="N144" i="2"/>
  <c r="N145" i="2"/>
  <c r="N146" i="2"/>
  <c r="N147" i="2"/>
  <c r="N148" i="2"/>
  <c r="N149" i="2"/>
  <c r="N150" i="2"/>
  <c r="N151" i="2"/>
  <c r="N152" i="2"/>
  <c r="N153" i="2"/>
  <c r="N154" i="2"/>
  <c r="N155" i="2"/>
  <c r="N156" i="2"/>
  <c r="N157" i="2"/>
  <c r="N158" i="2"/>
  <c r="N159" i="2"/>
  <c r="N160" i="2"/>
  <c r="N161" i="2"/>
  <c r="N162" i="2"/>
  <c r="N163" i="2"/>
  <c r="N164" i="2"/>
  <c r="N165" i="2"/>
  <c r="N166" i="2"/>
  <c r="N167" i="2"/>
  <c r="N168" i="2"/>
  <c r="N169" i="2"/>
  <c r="N170" i="2"/>
  <c r="N171" i="2"/>
  <c r="N172" i="2"/>
  <c r="N173" i="2"/>
  <c r="N174" i="2"/>
  <c r="N175" i="2"/>
  <c r="N176" i="2"/>
  <c r="N177" i="2"/>
  <c r="N178" i="2"/>
  <c r="N179" i="2"/>
  <c r="N180" i="2"/>
  <c r="N181" i="2"/>
  <c r="N182" i="2"/>
  <c r="N183" i="2"/>
  <c r="N184" i="2"/>
  <c r="N185" i="2"/>
  <c r="N186" i="2"/>
  <c r="N187" i="2"/>
  <c r="N188" i="2"/>
  <c r="N189" i="2"/>
  <c r="N190" i="2"/>
  <c r="N191" i="2"/>
  <c r="N192" i="2"/>
  <c r="N193" i="2"/>
  <c r="N194" i="2"/>
  <c r="N195" i="2"/>
  <c r="N196" i="2"/>
  <c r="N197" i="2"/>
  <c r="N198" i="2"/>
  <c r="N199" i="2"/>
  <c r="N200" i="2"/>
  <c r="N201" i="2"/>
  <c r="N202" i="2"/>
  <c r="N203" i="2"/>
  <c r="N204" i="2"/>
  <c r="N205" i="2"/>
  <c r="N206" i="2"/>
  <c r="N207" i="2"/>
  <c r="N208" i="2"/>
  <c r="N209" i="2"/>
  <c r="N210" i="2"/>
  <c r="N211" i="2"/>
  <c r="N212" i="2"/>
  <c r="N213" i="2"/>
  <c r="N214" i="2"/>
  <c r="N215" i="2"/>
  <c r="N216" i="2"/>
  <c r="N217" i="2"/>
  <c r="N218" i="2"/>
  <c r="N219" i="2"/>
  <c r="N220" i="2"/>
  <c r="N221" i="2"/>
  <c r="N222" i="2"/>
  <c r="N223" i="2"/>
  <c r="N224" i="2"/>
  <c r="N225" i="2"/>
  <c r="N226" i="2"/>
  <c r="N227" i="2"/>
  <c r="N228" i="2"/>
  <c r="N229" i="2"/>
  <c r="N230" i="2"/>
  <c r="N231" i="2"/>
  <c r="N232" i="2"/>
  <c r="N233" i="2"/>
  <c r="N234" i="2"/>
  <c r="N235" i="2"/>
  <c r="N236" i="2"/>
  <c r="N237" i="2"/>
  <c r="N238" i="2"/>
  <c r="N239" i="2"/>
  <c r="N240" i="2"/>
  <c r="N241" i="2"/>
  <c r="N242" i="2"/>
  <c r="N243" i="2"/>
  <c r="N244" i="2"/>
  <c r="N245" i="2"/>
  <c r="N246" i="2"/>
  <c r="N247" i="2"/>
  <c r="N248" i="2"/>
  <c r="N249" i="2"/>
  <c r="N250" i="2"/>
  <c r="N251" i="2"/>
  <c r="N252" i="2"/>
  <c r="N253" i="2"/>
  <c r="N254" i="2"/>
  <c r="N255" i="2"/>
  <c r="N256" i="2"/>
  <c r="N257" i="2"/>
  <c r="N258" i="2"/>
  <c r="N259" i="2"/>
  <c r="N260" i="2"/>
  <c r="N261" i="2"/>
  <c r="N262" i="2"/>
  <c r="N263" i="2"/>
  <c r="N264" i="2"/>
  <c r="N265" i="2"/>
  <c r="N266" i="2"/>
  <c r="N267" i="2"/>
  <c r="N268" i="2"/>
  <c r="N269" i="2"/>
  <c r="N270" i="2"/>
  <c r="N271" i="2"/>
  <c r="N272" i="2"/>
  <c r="N273" i="2"/>
  <c r="N274" i="2"/>
  <c r="N275" i="2"/>
  <c r="N276" i="2"/>
  <c r="N277" i="2"/>
  <c r="N278" i="2"/>
  <c r="N279" i="2"/>
  <c r="N280" i="2"/>
  <c r="N281" i="2"/>
  <c r="N282" i="2"/>
  <c r="N283" i="2"/>
  <c r="N284" i="2"/>
  <c r="N285" i="2"/>
  <c r="N286" i="2"/>
  <c r="N287" i="2"/>
  <c r="N288" i="2"/>
  <c r="N289" i="2"/>
  <c r="N290" i="2"/>
  <c r="N291" i="2"/>
  <c r="N292" i="2"/>
  <c r="N293" i="2"/>
  <c r="N294" i="2"/>
  <c r="N295" i="2"/>
  <c r="N296" i="2"/>
  <c r="N297" i="2"/>
  <c r="N298" i="2"/>
  <c r="N299" i="2"/>
  <c r="N300" i="2"/>
  <c r="N301" i="2"/>
  <c r="N302" i="2"/>
  <c r="N303" i="2"/>
  <c r="N304" i="2"/>
  <c r="N305" i="2"/>
  <c r="N306" i="2"/>
  <c r="N307" i="2"/>
  <c r="N308" i="2"/>
  <c r="N309" i="2"/>
  <c r="N310" i="2"/>
  <c r="N311" i="2"/>
  <c r="N312" i="2"/>
  <c r="N313" i="2"/>
  <c r="N314" i="2"/>
  <c r="N315" i="2"/>
  <c r="N316" i="2"/>
  <c r="N317" i="2"/>
  <c r="N318" i="2"/>
  <c r="N319" i="2"/>
  <c r="N320" i="2"/>
  <c r="N321" i="2"/>
  <c r="N322" i="2"/>
  <c r="N323" i="2"/>
  <c r="N324" i="2"/>
  <c r="N325" i="2"/>
  <c r="N326" i="2"/>
  <c r="N327" i="2"/>
  <c r="N328" i="2"/>
  <c r="N329" i="2"/>
  <c r="N330" i="2"/>
  <c r="N331" i="2"/>
  <c r="N332" i="2"/>
  <c r="N333" i="2"/>
  <c r="N334" i="2"/>
  <c r="N335" i="2"/>
  <c r="N336" i="2"/>
  <c r="N337" i="2"/>
  <c r="N338" i="2"/>
  <c r="N339" i="2"/>
  <c r="N340" i="2"/>
  <c r="N341" i="2"/>
  <c r="N342" i="2"/>
  <c r="N343" i="2"/>
  <c r="N344" i="2"/>
  <c r="N345" i="2"/>
  <c r="N346" i="2"/>
  <c r="N347" i="2"/>
  <c r="N348" i="2"/>
  <c r="N349" i="2"/>
  <c r="N350" i="2"/>
  <c r="N351" i="2"/>
  <c r="N357" i="2"/>
  <c r="N358" i="2"/>
  <c r="N359" i="2"/>
  <c r="N360" i="2"/>
  <c r="N361" i="2"/>
  <c r="N362" i="2"/>
  <c r="N363" i="2"/>
  <c r="N364" i="2"/>
  <c r="N365" i="2"/>
  <c r="N366" i="2"/>
  <c r="N367" i="2"/>
  <c r="N368" i="2"/>
  <c r="N369" i="2"/>
  <c r="N370" i="2"/>
  <c r="N371" i="2"/>
  <c r="N372" i="2"/>
  <c r="N373" i="2"/>
  <c r="N374" i="2"/>
  <c r="N375" i="2"/>
  <c r="N376" i="2"/>
  <c r="N377" i="2"/>
  <c r="N378" i="2"/>
  <c r="N379" i="2"/>
  <c r="N380" i="2"/>
  <c r="N381" i="2"/>
  <c r="N382" i="2"/>
  <c r="N383" i="2"/>
  <c r="N384" i="2"/>
  <c r="N385" i="2"/>
  <c r="N386" i="2"/>
  <c r="N387" i="2"/>
  <c r="N388" i="2"/>
  <c r="N389" i="2"/>
  <c r="N390" i="2"/>
  <c r="N391" i="2"/>
  <c r="N5" i="2"/>
  <c r="K313" i="2"/>
  <c r="K391" i="2"/>
  <c r="K390" i="2"/>
  <c r="K388" i="2"/>
  <c r="K387" i="2"/>
  <c r="K386" i="2"/>
  <c r="K384" i="2"/>
  <c r="K383" i="2"/>
  <c r="K382" i="2"/>
  <c r="K381" i="2"/>
  <c r="K378" i="2"/>
  <c r="K377" i="2"/>
  <c r="K376" i="2"/>
  <c r="K373" i="2"/>
  <c r="K372" i="2"/>
  <c r="K371" i="2"/>
  <c r="K370" i="2"/>
  <c r="K369" i="2"/>
  <c r="K364" i="2"/>
  <c r="K359" i="2"/>
  <c r="K358" i="2"/>
  <c r="K350" i="2"/>
  <c r="K349" i="2"/>
  <c r="K348" i="2"/>
  <c r="K346" i="2"/>
  <c r="K345" i="2"/>
  <c r="K344" i="2"/>
  <c r="K343" i="2"/>
  <c r="K342" i="2"/>
  <c r="K341" i="2"/>
  <c r="K340" i="2"/>
  <c r="K339" i="2"/>
  <c r="K338" i="2"/>
  <c r="K337" i="2"/>
  <c r="K336" i="2"/>
  <c r="K335" i="2"/>
  <c r="K334" i="2"/>
  <c r="K333" i="2"/>
  <c r="K332" i="2"/>
  <c r="K331" i="2"/>
  <c r="K330" i="2"/>
  <c r="K329" i="2"/>
  <c r="K326" i="2"/>
  <c r="K325" i="2"/>
  <c r="K323" i="2"/>
  <c r="K322" i="2"/>
  <c r="K320" i="2"/>
  <c r="K319" i="2"/>
  <c r="K317" i="2"/>
  <c r="K316" i="2"/>
  <c r="K315" i="2"/>
  <c r="K314" i="2"/>
  <c r="K312" i="2"/>
  <c r="K311" i="2"/>
  <c r="K310" i="2"/>
  <c r="K309" i="2"/>
  <c r="K308" i="2"/>
  <c r="K306" i="2"/>
  <c r="K305" i="2"/>
  <c r="K304" i="2"/>
  <c r="K302" i="2"/>
  <c r="K301" i="2"/>
  <c r="K300" i="2"/>
  <c r="K299" i="2"/>
  <c r="K298" i="2"/>
  <c r="K297" i="2"/>
  <c r="K296" i="2"/>
  <c r="K295" i="2"/>
  <c r="K292" i="2"/>
  <c r="K290" i="2"/>
  <c r="K288" i="2"/>
  <c r="K284" i="2"/>
  <c r="K281" i="2"/>
  <c r="K280" i="2"/>
  <c r="K279" i="2"/>
  <c r="K278" i="2"/>
  <c r="K277" i="2"/>
  <c r="K276" i="2"/>
  <c r="K275" i="2"/>
  <c r="K274" i="2"/>
  <c r="K273" i="2"/>
  <c r="K272" i="2"/>
  <c r="K271" i="2"/>
  <c r="K270" i="2"/>
  <c r="K269" i="2"/>
  <c r="K268" i="2"/>
  <c r="K267" i="2"/>
  <c r="K266" i="2"/>
  <c r="K265" i="2"/>
  <c r="K264" i="2"/>
  <c r="K263" i="2"/>
  <c r="K262" i="2"/>
  <c r="K261" i="2"/>
  <c r="K259" i="2"/>
  <c r="K258" i="2"/>
  <c r="K257" i="2"/>
  <c r="K256" i="2"/>
  <c r="K255" i="2"/>
  <c r="K252" i="2"/>
  <c r="K251" i="2"/>
  <c r="K250" i="2"/>
  <c r="K249" i="2"/>
  <c r="K248" i="2"/>
  <c r="K247" i="2"/>
  <c r="K246" i="2"/>
  <c r="K245" i="2"/>
  <c r="K244" i="2"/>
  <c r="K243" i="2"/>
  <c r="K242" i="2"/>
  <c r="K241" i="2"/>
  <c r="K240" i="2"/>
  <c r="K237" i="2"/>
  <c r="K236" i="2"/>
  <c r="K235" i="2"/>
  <c r="K233" i="2"/>
  <c r="K232" i="2"/>
  <c r="K231" i="2"/>
  <c r="K229" i="2"/>
  <c r="K228" i="2"/>
  <c r="K227" i="2"/>
  <c r="K225" i="2"/>
  <c r="K223" i="2"/>
  <c r="K222" i="2"/>
  <c r="K220" i="2"/>
  <c r="K219" i="2"/>
  <c r="K217" i="2"/>
  <c r="K216" i="2"/>
  <c r="K214" i="2"/>
  <c r="K213" i="2"/>
  <c r="K211" i="2"/>
  <c r="K210" i="2"/>
  <c r="K209" i="2"/>
  <c r="K206" i="2"/>
  <c r="K205" i="2"/>
  <c r="K202" i="2"/>
  <c r="K201" i="2"/>
  <c r="K200" i="2"/>
  <c r="K198" i="2"/>
  <c r="K197" i="2"/>
  <c r="K196" i="2"/>
  <c r="K195" i="2"/>
  <c r="K194" i="2"/>
  <c r="K193" i="2"/>
  <c r="K192" i="2"/>
  <c r="K191" i="2"/>
  <c r="K190" i="2"/>
  <c r="K189" i="2"/>
  <c r="K188" i="2"/>
  <c r="K186" i="2"/>
  <c r="K185" i="2"/>
  <c r="K184" i="2"/>
  <c r="K183" i="2"/>
  <c r="K182" i="2"/>
  <c r="K180" i="2"/>
  <c r="K179" i="2"/>
  <c r="K178" i="2"/>
  <c r="K177" i="2"/>
  <c r="K176" i="2"/>
  <c r="K175" i="2"/>
  <c r="K174" i="2"/>
  <c r="K173" i="2"/>
  <c r="K172" i="2"/>
  <c r="K171" i="2"/>
  <c r="K170" i="2"/>
  <c r="K169" i="2"/>
  <c r="K168" i="2"/>
  <c r="K167" i="2"/>
  <c r="K166" i="2"/>
  <c r="K165" i="2"/>
  <c r="K164" i="2"/>
  <c r="K163" i="2"/>
  <c r="K162" i="2"/>
  <c r="K161" i="2"/>
  <c r="K160" i="2"/>
  <c r="K159" i="2"/>
  <c r="K158" i="2"/>
  <c r="K157" i="2"/>
  <c r="K156" i="2"/>
  <c r="K155" i="2"/>
  <c r="K154" i="2"/>
  <c r="K153" i="2"/>
  <c r="K152" i="2"/>
  <c r="K151" i="2"/>
  <c r="K150" i="2"/>
  <c r="K149" i="2"/>
  <c r="K148" i="2"/>
  <c r="K147" i="2"/>
  <c r="K146" i="2"/>
  <c r="K145" i="2"/>
  <c r="K144" i="2"/>
  <c r="K143" i="2"/>
  <c r="K142" i="2"/>
  <c r="K141" i="2"/>
  <c r="K140" i="2"/>
  <c r="K138" i="2"/>
  <c r="K137" i="2"/>
  <c r="K136" i="2"/>
  <c r="K135" i="2"/>
  <c r="K134" i="2"/>
  <c r="K133" i="2"/>
  <c r="K132" i="2"/>
  <c r="K131" i="2"/>
  <c r="K129" i="2"/>
  <c r="K128" i="2"/>
  <c r="K127" i="2"/>
  <c r="K126" i="2"/>
  <c r="K125" i="2"/>
  <c r="K124" i="2"/>
  <c r="K123" i="2"/>
  <c r="K122" i="2"/>
  <c r="K121" i="2"/>
  <c r="K120" i="2"/>
  <c r="K119" i="2"/>
  <c r="K118" i="2"/>
  <c r="K117" i="2"/>
  <c r="K116" i="2"/>
  <c r="K115" i="2"/>
  <c r="K114" i="2"/>
  <c r="K113" i="2"/>
  <c r="K112" i="2"/>
  <c r="K111" i="2"/>
  <c r="K110" i="2"/>
  <c r="K109" i="2"/>
  <c r="K103" i="2"/>
  <c r="K101" i="2"/>
  <c r="K100" i="2"/>
  <c r="K98" i="2"/>
  <c r="K97" i="2"/>
  <c r="K96" i="2"/>
  <c r="K94" i="2"/>
  <c r="K92" i="2"/>
  <c r="K91" i="2"/>
  <c r="K90" i="2"/>
  <c r="K89" i="2"/>
  <c r="K88" i="2"/>
  <c r="K87" i="2"/>
  <c r="K86" i="2"/>
  <c r="K85" i="2"/>
  <c r="K84" i="2"/>
  <c r="K83" i="2"/>
  <c r="K82" i="2"/>
  <c r="K81" i="2"/>
  <c r="K80" i="2"/>
  <c r="K79" i="2"/>
  <c r="K78" i="2"/>
  <c r="K77" i="2"/>
  <c r="K76" i="2"/>
  <c r="K75" i="2"/>
  <c r="K74" i="2"/>
  <c r="K73" i="2"/>
  <c r="K72" i="2"/>
  <c r="K71" i="2"/>
  <c r="K70" i="2"/>
  <c r="K69" i="2"/>
  <c r="K68" i="2"/>
  <c r="K67" i="2"/>
  <c r="K66" i="2"/>
  <c r="K65" i="2"/>
  <c r="K64" i="2"/>
  <c r="K63" i="2"/>
  <c r="K62" i="2"/>
  <c r="K61" i="2"/>
  <c r="K60" i="2"/>
  <c r="K59" i="2"/>
  <c r="K58" i="2"/>
  <c r="K57" i="2"/>
  <c r="K56" i="2"/>
  <c r="K55" i="2"/>
  <c r="K54" i="2"/>
  <c r="K53" i="2"/>
  <c r="K52" i="2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J30" i="3"/>
  <c r="K385" i="2" l="1"/>
  <c r="K212" i="2"/>
  <c r="K254" i="2"/>
  <c r="K294" i="2"/>
  <c r="K357" i="2"/>
  <c r="K226" i="2"/>
  <c r="K347" i="2"/>
  <c r="K303" i="2"/>
  <c r="K239" i="2"/>
  <c r="K328" i="2"/>
  <c r="K380" i="2"/>
  <c r="K234" i="2"/>
  <c r="K260" i="2"/>
  <c r="K375" i="2"/>
  <c r="K108" i="2"/>
  <c r="K199" i="2"/>
</calcChain>
</file>

<file path=xl/sharedStrings.xml><?xml version="1.0" encoding="utf-8"?>
<sst xmlns="http://schemas.openxmlformats.org/spreadsheetml/2006/main" count="2543" uniqueCount="1123">
  <si>
    <t>Row Labels</t>
  </si>
  <si>
    <t>Suma de Valor</t>
  </si>
  <si>
    <t>Suma de 2019</t>
  </si>
  <si>
    <t>FUNCIONAMIENTO</t>
  </si>
  <si>
    <t>ACPM</t>
  </si>
  <si>
    <t>GASTOS DE PERSONAL</t>
  </si>
  <si>
    <t>Contribucion Deporte</t>
  </si>
  <si>
    <t>GASTOS GENERALES</t>
  </si>
  <si>
    <t>Contribución Especial</t>
  </si>
  <si>
    <t>TRANSFERENCIAS</t>
  </si>
  <si>
    <t>Desahorro</t>
  </si>
  <si>
    <t>INVERSION</t>
  </si>
  <si>
    <t>Desahorro SF</t>
  </si>
  <si>
    <t>Icld</t>
  </si>
  <si>
    <t>Fondo de rentas</t>
  </si>
  <si>
    <t>Otras Estampillas</t>
  </si>
  <si>
    <t>(En blanco)</t>
  </si>
  <si>
    <t>Proancianato</t>
  </si>
  <si>
    <t>Procultura</t>
  </si>
  <si>
    <t>Total general</t>
  </si>
  <si>
    <t>Prodesarrollo</t>
  </si>
  <si>
    <t>Prohospital</t>
  </si>
  <si>
    <t>Prouniversidad</t>
  </si>
  <si>
    <t>Salud</t>
  </si>
  <si>
    <t>Sgp Agua</t>
  </si>
  <si>
    <t>SGP Educacion</t>
  </si>
  <si>
    <t>Sistematizacion</t>
  </si>
  <si>
    <t>codigo</t>
  </si>
  <si>
    <t>auxiliar</t>
  </si>
  <si>
    <t>fuentefin</t>
  </si>
  <si>
    <t>nombrefuente</t>
  </si>
  <si>
    <t>2018</t>
  </si>
  <si>
    <t>2019</t>
  </si>
  <si>
    <t>TI</t>
  </si>
  <si>
    <t>INGRESOS TOTALES</t>
  </si>
  <si>
    <t>0</t>
  </si>
  <si>
    <t>N.A.</t>
  </si>
  <si>
    <t>TI.A</t>
  </si>
  <si>
    <t>INGRESOS CORRIENTES</t>
  </si>
  <si>
    <t>TI.A.1</t>
  </si>
  <si>
    <t>TRIBUTARIOS</t>
  </si>
  <si>
    <t>TI.A.1.11</t>
  </si>
  <si>
    <t>IMPUESTO A GANADORES DE SORTEOS ORDINARIOS Y EXTRAORDINARIOS</t>
  </si>
  <si>
    <t>11</t>
  </si>
  <si>
    <t>TI.A.1.12</t>
  </si>
  <si>
    <t>IMPUESTO DE LOTERIAS FORANEAS</t>
  </si>
  <si>
    <t>TI.A.1.13</t>
  </si>
  <si>
    <t>IMPUESTO DE REGISTRO</t>
  </si>
  <si>
    <t>TI.A.1.13.1</t>
  </si>
  <si>
    <t>Impuesto de Registro</t>
  </si>
  <si>
    <t>01</t>
  </si>
  <si>
    <t>TI.A.1.14</t>
  </si>
  <si>
    <t>IMPUESTO AL CONSUMO DE LICORES, VINOS, APERITIVOS Y SIMILARES</t>
  </si>
  <si>
    <t>TI.A.1.14.2</t>
  </si>
  <si>
    <t>IMPUESTO AL CONSUMO DE VINOS, APERITIVOS Y SIMILARES</t>
  </si>
  <si>
    <t>TI.A.1.14.2.1</t>
  </si>
  <si>
    <t>TI.A.1.14.2.1.1</t>
  </si>
  <si>
    <t>TI.A.1.14.2.1.2</t>
  </si>
  <si>
    <t>TI.A.1.14.2.2</t>
  </si>
  <si>
    <t>IMPUESTO AL CONSUMO DE VINOS, APERITIVOS Y SIMILARES CON DESTINO A SALUD</t>
  </si>
  <si>
    <t>TI.A.1.14.2.2.1</t>
  </si>
  <si>
    <t>TI.A.1.14.2.2.2</t>
  </si>
  <si>
    <t>TI.A.1.14.2.3</t>
  </si>
  <si>
    <t>IMPUESTO AL CONSUMO DE VINOS, APERITIVOS Y SIMILARES CON DESTINO AL DEPORTE</t>
  </si>
  <si>
    <t>TI.A.1.14.2.3.1</t>
  </si>
  <si>
    <t>TI.A.1.14.2.3.2</t>
  </si>
  <si>
    <t>TI.A.1.14.2.3.2.1</t>
  </si>
  <si>
    <t>TI.A.1.14.2.3.2.2</t>
  </si>
  <si>
    <t>Remanente Impuesto al Consumo de Vinos, Aperitivos y Similares con Destino al Deporte Producción Extranjera</t>
  </si>
  <si>
    <t>TI.A.1.15</t>
  </si>
  <si>
    <t>DESAGREGACION IVA, LICRES, VINOS, APERTITIVOS Y SIMILARES</t>
  </si>
  <si>
    <t>TI.A.1.15.1</t>
  </si>
  <si>
    <t>Iva Licores, Vinos, Aperitivos y Similares - Salud</t>
  </si>
  <si>
    <t>TI.A.1.15.2</t>
  </si>
  <si>
    <t>Iva Licores, Vinos, Aperitivos y Similares - Deporte</t>
  </si>
  <si>
    <t>TI.A.1.15.3</t>
  </si>
  <si>
    <t>Iva tarifa 5% para licores, vinos, aperitivos y similares, con destino al aseguramiento en salud</t>
  </si>
  <si>
    <t>TI.A.1.16</t>
  </si>
  <si>
    <t>IMPUESTO AL CONSUMO DE CERVEZA</t>
  </si>
  <si>
    <t>TI.A.1.16.1</t>
  </si>
  <si>
    <t>TI.A.1.16.2</t>
  </si>
  <si>
    <t>TI.A.1.17</t>
  </si>
  <si>
    <t>IMPUESTO AL CONSUMO CON DESTINO A SALUD / CERVEZA SALUD</t>
  </si>
  <si>
    <t>TI.A.1.17.1</t>
  </si>
  <si>
    <t>TI.A.1.17.2</t>
  </si>
  <si>
    <t>TI.A.1.18</t>
  </si>
  <si>
    <t>IMPUESTO AL CONSUMO DE CIGARRILLOS Y TABACO</t>
  </si>
  <si>
    <t>TI.A.1.18.1</t>
  </si>
  <si>
    <t>IMPUESTO AL CONSUMO DE CIGARILLOS Y TABACO COMPONENTE ESPECIFICO DE LIBRE INVERSION</t>
  </si>
  <si>
    <t>TI.A.1.18.1.1</t>
  </si>
  <si>
    <t>TI.A.1.18.1.2</t>
  </si>
  <si>
    <t>TI.A.1.18.2</t>
  </si>
  <si>
    <t>COMPONENTE AD VALOREM DEL IMPUESTO AL CONSUMO DE CIGARRILLOS Y TABACO ELABORADO, CON DESTINO A SALUD</t>
  </si>
  <si>
    <t>TI.A.1.18.2.1</t>
  </si>
  <si>
    <t>TI.A.1.18.2.2</t>
  </si>
  <si>
    <t>TI.A.1.18.3</t>
  </si>
  <si>
    <t>IMPUESTO CON DESTINO AL DEPORTE LEY 181 DE 1995</t>
  </si>
  <si>
    <t>TI.A.1.18.3.1</t>
  </si>
  <si>
    <t>Impuesto con Destino al Deporte Ley 181 de 1995 de Productos Nacionales</t>
  </si>
  <si>
    <t>TI.A.1.18.3.2</t>
  </si>
  <si>
    <t>Impuesto con Destino al Deporte Ley 181 de 1995 de Productos Extranjeros</t>
  </si>
  <si>
    <t>TI.A.1.18.4</t>
  </si>
  <si>
    <t>RECAUDO POR AUMENTO TARIFA IMPUESTO AL CONSUMO DE CIGARRILLOS Y TABACO PARA ASEGURAMIENTO SALUD</t>
  </si>
  <si>
    <t>TI.A.1.18.4.1</t>
  </si>
  <si>
    <t>TI.A.1.18.4.2</t>
  </si>
  <si>
    <t>TI.A.1.2.</t>
  </si>
  <si>
    <t>VEHICULOS AUTOMOTORES</t>
  </si>
  <si>
    <t>TI.A.1.2.1</t>
  </si>
  <si>
    <t>Veh­culos Automotores Vigencia Actual</t>
  </si>
  <si>
    <t>TI.A.1.2.2</t>
  </si>
  <si>
    <t>Veh­culos Automotores Vigencias Anteriores</t>
  </si>
  <si>
    <t>TI.A.1.24</t>
  </si>
  <si>
    <t>Degello de ganado mayor</t>
  </si>
  <si>
    <t>TI.A.1.26</t>
  </si>
  <si>
    <t>Sobretasa a la Gasolina</t>
  </si>
  <si>
    <t>TI.A.1.28</t>
  </si>
  <si>
    <t>ESTAMPILLAS</t>
  </si>
  <si>
    <t>TI.A.1.28.1</t>
  </si>
  <si>
    <t>Estampilla para el bienestar del Adulto Mayor</t>
  </si>
  <si>
    <t>0502</t>
  </si>
  <si>
    <t>TI.A.1.28.4</t>
  </si>
  <si>
    <t>Estampilla Pro Cultura</t>
  </si>
  <si>
    <t>0503</t>
  </si>
  <si>
    <t>TI.A.1.28.5</t>
  </si>
  <si>
    <t>Estampilla Prodesarrollo Departamental</t>
  </si>
  <si>
    <t>0504</t>
  </si>
  <si>
    <t>TI.A.1.28.7</t>
  </si>
  <si>
    <t>Estampilla Prohospital Universitario del Caribe</t>
  </si>
  <si>
    <t>0506</t>
  </si>
  <si>
    <t>TI.A.1.28.8</t>
  </si>
  <si>
    <t>Estampillas Pro Universidad de Cartagena</t>
  </si>
  <si>
    <t>0507</t>
  </si>
  <si>
    <t>TI.A.1.28.9</t>
  </si>
  <si>
    <t>0501</t>
  </si>
  <si>
    <t>TI.A.2</t>
  </si>
  <si>
    <t>NO TRIBUTARIOS</t>
  </si>
  <si>
    <t>TI.A.2.1</t>
  </si>
  <si>
    <t>Tasas y Derechos</t>
  </si>
  <si>
    <t>TI.A.2.1.11</t>
  </si>
  <si>
    <t>TI.A.2.1.11.3</t>
  </si>
  <si>
    <t>Juegos de Apuestas Permanentes Chance</t>
  </si>
  <si>
    <t>TI.A.2.1.11.8</t>
  </si>
  <si>
    <t>Juegos de Suerte y Azar Novedosos</t>
  </si>
  <si>
    <t>TI.A.2.2</t>
  </si>
  <si>
    <t>Multas y sanciones</t>
  </si>
  <si>
    <t>TI.A.2.2.5</t>
  </si>
  <si>
    <t>Intereses moratorios</t>
  </si>
  <si>
    <t>TI.A.2.2.5.1</t>
  </si>
  <si>
    <t>TI.A.2.2.6</t>
  </si>
  <si>
    <t>Sanciones tributarias</t>
  </si>
  <si>
    <t>TI.A.2.2.6.1</t>
  </si>
  <si>
    <t>TI.A.2.3.4</t>
  </si>
  <si>
    <t>Otras Contribuciones</t>
  </si>
  <si>
    <t>TI.A.2.3.4.1</t>
  </si>
  <si>
    <t>Contribucion del Deporte</t>
  </si>
  <si>
    <t>0901</t>
  </si>
  <si>
    <t>TI.A.2.3.4.2</t>
  </si>
  <si>
    <t>0903</t>
  </si>
  <si>
    <t>TI.A.2.4</t>
  </si>
  <si>
    <t>Venta de bienes y servicios</t>
  </si>
  <si>
    <t>TI.A.2.4.8</t>
  </si>
  <si>
    <t>SERVICIOS DE SALUD Y PREVISI…N SOCIAL</t>
  </si>
  <si>
    <t>TI.A.2.4.8.1</t>
  </si>
  <si>
    <t>Servicios de Salud y Prevision Social</t>
  </si>
  <si>
    <t>TI.A.2.4.8.2</t>
  </si>
  <si>
    <t>Venta de Medicamentos Controlados</t>
  </si>
  <si>
    <t>TI.A.2.4.9</t>
  </si>
  <si>
    <t>Servicios de Transito y Transporte</t>
  </si>
  <si>
    <t>TI.A.2.5</t>
  </si>
  <si>
    <t>Rentas Contractuales</t>
  </si>
  <si>
    <t>TI.A.2.5.3</t>
  </si>
  <si>
    <t>Otras rentas contractuales</t>
  </si>
  <si>
    <t>1201</t>
  </si>
  <si>
    <t>TI.A.2.6</t>
  </si>
  <si>
    <t>Transferencias</t>
  </si>
  <si>
    <t>TI.A.2.6.1</t>
  </si>
  <si>
    <t>TI.A.2.6.1.1</t>
  </si>
  <si>
    <t>Del Nivel Nacional</t>
  </si>
  <si>
    <t>TI.A.2.6.1.1.2</t>
  </si>
  <si>
    <t>Coljuegos ( Mÿximo el 25% en los t?rminso del Art. 60 de la Ley 715 )</t>
  </si>
  <si>
    <t>TI.A.2.6.2</t>
  </si>
  <si>
    <t>Transferencias para Inversión</t>
  </si>
  <si>
    <t>TI.A.2.6.2.1</t>
  </si>
  <si>
    <t>TI.A.2.6.2.1.1</t>
  </si>
  <si>
    <t>Sistema General de Participaciones</t>
  </si>
  <si>
    <t>TI.A.2.6.2.1.1.1</t>
  </si>
  <si>
    <t>TI.A.2.6.2.1.1.1.1</t>
  </si>
  <si>
    <t>S. G. P. EDUCACI…N - PRESTACI…N DE SERVICIOS</t>
  </si>
  <si>
    <t>1602</t>
  </si>
  <si>
    <t>TI.A.2.6.2.1.1.1.2</t>
  </si>
  <si>
    <t>S. G. P. EDUCACI…N - CANCELACIONES</t>
  </si>
  <si>
    <t>TI.A.2.6.2.1.1.2</t>
  </si>
  <si>
    <t>Sistema General de Participaciones -Salud-</t>
  </si>
  <si>
    <t>TI.A.2.6.2.1.1.2.2</t>
  </si>
  <si>
    <t>S. G. P. SALUD - SALUD PUBLICA</t>
  </si>
  <si>
    <t>TI.A.2.6.2.1.1.2.3</t>
  </si>
  <si>
    <t>S. G. P. SALUD -  PRESTACI…N DE SERVICIOS A POBLACI…N POBRE NO AFILIADA</t>
  </si>
  <si>
    <t>TI.A.2.6.2.1.1.2.4</t>
  </si>
  <si>
    <t>S. G. P. SALUD - APORTES PATRONALES (SIN SITUACI…N DE FONDOS)</t>
  </si>
  <si>
    <t>TI.A.2.6.2.1.1.5</t>
  </si>
  <si>
    <t>TI.A.2.6.2.1.1.5.01</t>
  </si>
  <si>
    <t>DEL DEPARTAMENTO</t>
  </si>
  <si>
    <t>1601</t>
  </si>
  <si>
    <t>TI.A.2.6.2.1.4</t>
  </si>
  <si>
    <t>Coljuegos - Iversión en Salud ( Ley 643 de 2001. Ley 1122 de 2007 y Ley 1151 de 2007 )</t>
  </si>
  <si>
    <t>TI.A.2.6.2.1.6</t>
  </si>
  <si>
    <t>Sobretasa al ACPM</t>
  </si>
  <si>
    <t>1001</t>
  </si>
  <si>
    <t>TI.A.2.6.2.1.8</t>
  </si>
  <si>
    <t>TI.A.2.6.2.1.8.1.10.1</t>
  </si>
  <si>
    <t>TI.A.2.6.2.1.8.1.10.1.1</t>
  </si>
  <si>
    <t>Control de Vectores</t>
  </si>
  <si>
    <t>TI.A.2.6.2.1.8.1.10.1.2</t>
  </si>
  <si>
    <t>CampaÏa Antiberculosis y Control TBC</t>
  </si>
  <si>
    <t>TI.A.2.6.2.1.8.1.10.1.3</t>
  </si>
  <si>
    <t>Control de Lepra</t>
  </si>
  <si>
    <t>TI.A.2.6.2.1.8.1.11</t>
  </si>
  <si>
    <t>Ingresos por Compensación menor Recaudo de Derechos de Explotación de Apuestas permanentes</t>
  </si>
  <si>
    <t>TI.A.2.6.2.1.8.1.2</t>
  </si>
  <si>
    <t>Coljuegos en Línea</t>
  </si>
  <si>
    <t>TI.A.2.7</t>
  </si>
  <si>
    <t>OTROS INGRESOS TRIBUTARIOS</t>
  </si>
  <si>
    <t>TI.A.2.7.10.1</t>
  </si>
  <si>
    <t>Solicitud de pasaportes</t>
  </si>
  <si>
    <t>TI.A.2.7.10.4</t>
  </si>
  <si>
    <t>0102</t>
  </si>
  <si>
    <t>TI.A.2.7.2</t>
  </si>
  <si>
    <t>TI.A.2.7.2.1</t>
  </si>
  <si>
    <t>TI.A.2.7.2.1.3</t>
  </si>
  <si>
    <t>TI.A.2.7.2.1.3.1</t>
  </si>
  <si>
    <t>TI.A.2.7.2.1.3.1.1</t>
  </si>
  <si>
    <t>TI.A.2.7.2.1.3.1.1.1</t>
  </si>
  <si>
    <t>TI.A.2.7.2.1.3.1.1.2</t>
  </si>
  <si>
    <t>TI.A.2.7.2.1.3.2</t>
  </si>
  <si>
    <t>TI.A.2.7.2.1.3.2.1</t>
  </si>
  <si>
    <t>TI.A.2.7.2.1.3.2.1.1</t>
  </si>
  <si>
    <t>TI.A.2.7.2.1.3.2.1.2</t>
  </si>
  <si>
    <t>TI.A.2.7.2.1.3.1.2</t>
  </si>
  <si>
    <t>Derechos de Explotación sobre la Producción en Jurisdicción Salud</t>
  </si>
  <si>
    <t>TI.A.2.7.2.1.3.2.2</t>
  </si>
  <si>
    <t>Participación por el consumo de licores producidos en su jurisdicción - Salud</t>
  </si>
  <si>
    <t>TI.A.2.7.2.1.4.1</t>
  </si>
  <si>
    <t>TI.A.2.7.2.1.4.1.1</t>
  </si>
  <si>
    <t>TI.A.2.7.2.1.4.1.1.1</t>
  </si>
  <si>
    <t>TI.A.2.7.2.1.4.1.1.2</t>
  </si>
  <si>
    <t>TI.A.2.7.2.1.4.1.2</t>
  </si>
  <si>
    <t>Derechos de explotacion sonra la produccion en su jurisdiccion - Preferentes Salud</t>
  </si>
  <si>
    <t>TI.A.2.7.2.1.4.2</t>
  </si>
  <si>
    <t>TI.A.2.7.2.1.4.2.1</t>
  </si>
  <si>
    <t>TI.A.2.7.2.1.4.2.1.1</t>
  </si>
  <si>
    <t>TI.A.2.7.2.1.4.2.1.2</t>
  </si>
  <si>
    <t>TI.A.2.7.2.1.4.2.2</t>
  </si>
  <si>
    <t>Participación por el Consumo de Licores Producidos en su Jurisdicción preferente Salud</t>
  </si>
  <si>
    <t>TI.A.2.7.2.2</t>
  </si>
  <si>
    <t>TI.A.2.7.2.2.1</t>
  </si>
  <si>
    <t>TI.A.2.7.2.2.1.1</t>
  </si>
  <si>
    <t>Derechos de Explotación - Preferente Educación</t>
  </si>
  <si>
    <t>TI.A.2.7.2.2.1.1.1</t>
  </si>
  <si>
    <t>Derechos de Explotación de la Introducción - Preferente Educación</t>
  </si>
  <si>
    <t>TI.A.2.7.2.2.1.1.1.1</t>
  </si>
  <si>
    <t>Derechos de Explotación de la Introducción de Licores de Producción Nacional - Preferente Educacion</t>
  </si>
  <si>
    <t>TI.A.2.7.2.2.1.1.1.2</t>
  </si>
  <si>
    <t>Derechos de Explotación de la Introducción de Licores de Producción Extranjera - Preferente Educacion</t>
  </si>
  <si>
    <t>TI.A.2.7.2.2.1.2</t>
  </si>
  <si>
    <t>TI.A.2.7.2.2.1.2.1</t>
  </si>
  <si>
    <t>TI.A.2.7.2.2.1.2.1.1</t>
  </si>
  <si>
    <t>TI.A.2.7.2.2.1.2.1.2</t>
  </si>
  <si>
    <t>TI.A.2.7.2.3</t>
  </si>
  <si>
    <t>TI.A.2.7.2.3.1</t>
  </si>
  <si>
    <t>TI.A.2.7.2.3.1.1</t>
  </si>
  <si>
    <t>TI.A.2.7.2.3.1.1.1</t>
  </si>
  <si>
    <t>TI.A.2.7.2.3.1.1.1.1</t>
  </si>
  <si>
    <t>TI.A.2.7.2.3.1.1.1.2</t>
  </si>
  <si>
    <t>TI.A.2.7.2.3.1.1.2</t>
  </si>
  <si>
    <t>TI.A.2.7.2.3.1.2</t>
  </si>
  <si>
    <t>TI.A.2.7.2.3.1.2.1</t>
  </si>
  <si>
    <t>TI.A.2.7.2.3.1.2.1.1</t>
  </si>
  <si>
    <t>TI.A.2.7.2.3.1.2.1.2</t>
  </si>
  <si>
    <t>TI.A.2.7.2.3.1.2.2</t>
  </si>
  <si>
    <t>Participación por el consumo de licores producidos en su jurisdicción - Libre destinación</t>
  </si>
  <si>
    <t>TI.A.2.7.2.4.1.1</t>
  </si>
  <si>
    <t>TI.A.2.7.2.4.1.1.1</t>
  </si>
  <si>
    <t>TI.A.2.7.2.4.1.1.1.1</t>
  </si>
  <si>
    <t>TI.A.2.7.2.4.1.1.1.2</t>
  </si>
  <si>
    <t>TI.A.2.7.2.4.1.2</t>
  </si>
  <si>
    <t>TI.A.2.7.2.4.1.2.1</t>
  </si>
  <si>
    <t>TI.A.2.7.2.4.1.2.1.1</t>
  </si>
  <si>
    <t>TI.A.2.7.2.4.1.2.1.2</t>
  </si>
  <si>
    <t>TI.A.2.7.2.4.1.2.2</t>
  </si>
  <si>
    <t>Participación por el consumo de licores producidos en su jurisdicción - Deporte</t>
  </si>
  <si>
    <t>TI.A.2.7.4</t>
  </si>
  <si>
    <t>PERMIOS DE JUEGOS DE SUERTE Y AZAR NO RECLAMADOS - JUEGOS DE LOTERIAS</t>
  </si>
  <si>
    <t>TI.B</t>
  </si>
  <si>
    <t>Recursos de Capital</t>
  </si>
  <si>
    <t>TI.B.</t>
  </si>
  <si>
    <t>RECURSOS DE CAPITAL</t>
  </si>
  <si>
    <t>TI.B.10.</t>
  </si>
  <si>
    <t>DESAHORO Y RETIRO FONPET</t>
  </si>
  <si>
    <t>TI.B.10.10</t>
  </si>
  <si>
    <t>Pago de Mesadas Pensinales Corrientes</t>
  </si>
  <si>
    <t>0801</t>
  </si>
  <si>
    <t>TI.B.10.3</t>
  </si>
  <si>
    <t>0802</t>
  </si>
  <si>
    <t>TI.B.10.4</t>
  </si>
  <si>
    <t>TI.B.6</t>
  </si>
  <si>
    <t>Recursos de Balance</t>
  </si>
  <si>
    <t>TI.B.6.2</t>
  </si>
  <si>
    <t>Superávit Fiscal</t>
  </si>
  <si>
    <t>TI.B.6.2.1</t>
  </si>
  <si>
    <t>Superávit Fiscal Vigencia Anterior</t>
  </si>
  <si>
    <t>TI.B.6.2.1.1</t>
  </si>
  <si>
    <t>Recursos de Libre Destinación</t>
  </si>
  <si>
    <t>TI.B.6.2.1.1.3</t>
  </si>
  <si>
    <t>Ingresos Corrientes de Libre Destinación</t>
  </si>
  <si>
    <t>TI.B.6.2.1.2</t>
  </si>
  <si>
    <t>RECRUSOS DE FORZOSA INVERSION CON DESTINACION ESPECIFICA</t>
  </si>
  <si>
    <t>TI.B.6.2.1.2.1.2.2</t>
  </si>
  <si>
    <t>Recursos de forzosa inversión - Salud: Pública</t>
  </si>
  <si>
    <t>TI.B.6.2.1.2.1.2.3</t>
  </si>
  <si>
    <t>Recursos de forzosa inversión - Salud: Prestación del servicio a la población pobre no afiliada</t>
  </si>
  <si>
    <t>TI.B.6.2.1.2.3</t>
  </si>
  <si>
    <t>Otros Recursos de Forzosa Inversión</t>
  </si>
  <si>
    <t>TI.B.6.2.1.2.3.7</t>
  </si>
  <si>
    <t>TI.B.6.2.1.2.4</t>
  </si>
  <si>
    <t>Superávit excedentes de rentas cedidas Sector Salud</t>
  </si>
  <si>
    <t>TI.B.6.2.1.2.5</t>
  </si>
  <si>
    <t>Superÿvit excedentes Cuenta Maestra regimen subsidiado otros recurso diferentes a SGP</t>
  </si>
  <si>
    <t>TI.B.6.2.1.2.9</t>
  </si>
  <si>
    <t>Otros recursos de forzosa inversión derefentes al SGP (con destinación específica)</t>
  </si>
  <si>
    <t>TI.B.6.2.1.2.9.4</t>
  </si>
  <si>
    <t>Otros recursos de forzosa inversión diferentes al SGP (con destinación específica Salud)</t>
  </si>
  <si>
    <t>TI.B.8</t>
  </si>
  <si>
    <t>RENDIMIENTOS POR OPERACIONES FINANCIERAS</t>
  </si>
  <si>
    <t>TI.B.8.1</t>
  </si>
  <si>
    <t>PROVENIENTES DE RECURSOS DE LIBRE DESTINACION</t>
  </si>
  <si>
    <t>TI.B.8.1.3</t>
  </si>
  <si>
    <t>Ingresos Corrientes de Libre Destinacion</t>
  </si>
  <si>
    <t>TI.B.8.2</t>
  </si>
  <si>
    <t>PROVENIENTES DE RECURSOS CON DESTINACION ESPECIFICA</t>
  </si>
  <si>
    <t>TI.B.8.2.1.1</t>
  </si>
  <si>
    <t>RECRUSOS SGP CON DESTINACION ESPECIFICA - EDUCACION</t>
  </si>
  <si>
    <t>TI.B.8.2.1.2</t>
  </si>
  <si>
    <t>TI.B.8.2.1.2.2</t>
  </si>
  <si>
    <t>TI.B.8.2.1.2.3</t>
  </si>
  <si>
    <t>TI.B.8.2.3</t>
  </si>
  <si>
    <t>TI.B.8.2.1.2.4</t>
  </si>
  <si>
    <t>Rendimientos otros diferentes a los anteriores con destino a salud</t>
  </si>
  <si>
    <t>TI.B.10.8.3</t>
  </si>
  <si>
    <t>Retiro para Inversión Subsidiado -  Sin Situación de Fondos</t>
  </si>
  <si>
    <t>Rubro</t>
  </si>
  <si>
    <t>Nombre</t>
  </si>
  <si>
    <t>apropiacioninicial</t>
  </si>
  <si>
    <t>apropiaciondefinitiva</t>
  </si>
  <si>
    <t>2020</t>
  </si>
  <si>
    <t>2021</t>
  </si>
  <si>
    <t>Valor</t>
  </si>
  <si>
    <t>Tipo</t>
  </si>
  <si>
    <t>CLASE</t>
  </si>
  <si>
    <t>01.</t>
  </si>
  <si>
    <t>SECRETARIA GENERAL</t>
  </si>
  <si>
    <t>01.2</t>
  </si>
  <si>
    <t>DIRECCION DE TALENTO HUMANO</t>
  </si>
  <si>
    <t>01.2.1</t>
  </si>
  <si>
    <t>01.2.1.10</t>
  </si>
  <si>
    <t>INGRESOS CORRIENTES DE LIBRE DESTINACION</t>
  </si>
  <si>
    <t>01.2.1.10.1</t>
  </si>
  <si>
    <t>SERVICIOS PERSONALES ASOCIADOS A LA NOMINA</t>
  </si>
  <si>
    <t>01.2.1.10.1.01</t>
  </si>
  <si>
    <t>Sueldos de personal de nomina.</t>
  </si>
  <si>
    <t>01.2.1.10.1.02</t>
  </si>
  <si>
    <t>Gastos de representación</t>
  </si>
  <si>
    <t>01.2.1.10.1.03</t>
  </si>
  <si>
    <t>Horas extras y días festivos</t>
  </si>
  <si>
    <t>01.2.1.10.1.04</t>
  </si>
  <si>
    <t>Prima navidad</t>
  </si>
  <si>
    <t>01.2.1.10.1.05</t>
  </si>
  <si>
    <t>Prima de servicios</t>
  </si>
  <si>
    <t>01.2.1.10.1.06</t>
  </si>
  <si>
    <t>Prima técnica</t>
  </si>
  <si>
    <t>01.2.1.10.1.07</t>
  </si>
  <si>
    <t>Prima vacacional</t>
  </si>
  <si>
    <t>01.2.1.10.1.08</t>
  </si>
  <si>
    <t>Vacaciones</t>
  </si>
  <si>
    <t>01.2.1.10.1.09</t>
  </si>
  <si>
    <t>Bonificación por recreación</t>
  </si>
  <si>
    <t>01.2.1.10.1.11</t>
  </si>
  <si>
    <t>Subsidio de alimento</t>
  </si>
  <si>
    <t>01.2.1.10.1.12</t>
  </si>
  <si>
    <t>Auxilio de transporte</t>
  </si>
  <si>
    <t>01.2.1.10.1.13</t>
  </si>
  <si>
    <t>Bonificación de dirección</t>
  </si>
  <si>
    <t>01.2.1.10.1.14</t>
  </si>
  <si>
    <t>Dotación de personal</t>
  </si>
  <si>
    <t>01.2.1.10.1.16</t>
  </si>
  <si>
    <t>Bonificación por Servicios Prestados</t>
  </si>
  <si>
    <t>01.2.1.10.3</t>
  </si>
  <si>
    <t>SERVICIOS PERSONALES INDIRECTOS</t>
  </si>
  <si>
    <t>01.2.1.10.3.1</t>
  </si>
  <si>
    <t>Honorarios</t>
  </si>
  <si>
    <t>01.2.1.10.3.2</t>
  </si>
  <si>
    <t>Servicios técnicos</t>
  </si>
  <si>
    <t>01.2.1.10.4</t>
  </si>
  <si>
    <t>CONTRIBUCIONES INHERENTES A LA NOMINA</t>
  </si>
  <si>
    <t>01.2.1.10.4.1</t>
  </si>
  <si>
    <t>AL SECTOR PÚBLICO</t>
  </si>
  <si>
    <t>01.2.1.10.4.1.1.1</t>
  </si>
  <si>
    <t>APORTES PARA SALUD</t>
  </si>
  <si>
    <t>01.2.1.10.4.1.1.1.1</t>
  </si>
  <si>
    <t>DE FUNCIONARIOS - SALUD PUBLICO</t>
  </si>
  <si>
    <t>01.2.1.10.4.1.1.2</t>
  </si>
  <si>
    <t>APORTES PARA PENSIÓN</t>
  </si>
  <si>
    <t>01.2.1.10.4.1.1.2.1</t>
  </si>
  <si>
    <t>DE FUNCIONARIOS- PENSION PUBLICO</t>
  </si>
  <si>
    <t>01.2.1.10.4.1.1.4</t>
  </si>
  <si>
    <t>APORTES PARA CESANTÍAS</t>
  </si>
  <si>
    <t>01.2.1.10.4.1.1.4.1</t>
  </si>
  <si>
    <t>DE FUNCIONARIOS - CENSATIAS PUBLICO</t>
  </si>
  <si>
    <t>01.2.1.10.4.2</t>
  </si>
  <si>
    <t>AL SECTOR PRIVADO</t>
  </si>
  <si>
    <t>01.2.1.10.4.2.1.1</t>
  </si>
  <si>
    <t>01.2.1.10.4.2.1.1.1</t>
  </si>
  <si>
    <t>DE FUNCIONARIOS - SALUD PRIVADO</t>
  </si>
  <si>
    <t>01.2.1.10.4.2.1.2</t>
  </si>
  <si>
    <t>01.2.1.10.4.2.1.2.1</t>
  </si>
  <si>
    <t>DE FUNCIONARIOS - PENSION PRIVADO</t>
  </si>
  <si>
    <t>01.2.1.10.4.2.1.3</t>
  </si>
  <si>
    <t>APORTES ARP</t>
  </si>
  <si>
    <t>01.2.1.10.4.2.1.3.1</t>
  </si>
  <si>
    <t>DE FUNCIONARIOS - ARP PRIVADO</t>
  </si>
  <si>
    <t>01.2.1.10.4.2.1.4</t>
  </si>
  <si>
    <t>01.2.1.10.4.2.1.4.1</t>
  </si>
  <si>
    <t>DE FUNCIONARIOS - CESANTIAS PRIVADO</t>
  </si>
  <si>
    <t>01.2.1.10.4.3</t>
  </si>
  <si>
    <t>APORTES PARAFISCALES</t>
  </si>
  <si>
    <t>01.2.1.10.4.3.1</t>
  </si>
  <si>
    <t>SENA</t>
  </si>
  <si>
    <t>01.2.1.10.4.3.1.1</t>
  </si>
  <si>
    <t>DE FUNCIONARIOS SENA</t>
  </si>
  <si>
    <t>01.2.1.10.4.3.2</t>
  </si>
  <si>
    <t>ICBF</t>
  </si>
  <si>
    <t>01.2.1.10.4.3.2.1</t>
  </si>
  <si>
    <t>DE FUNCIONARIOS ICBF</t>
  </si>
  <si>
    <t>01.2.1.10.4.3.3</t>
  </si>
  <si>
    <t>ESAP</t>
  </si>
  <si>
    <t>01.2.1.10.4.3.3.1</t>
  </si>
  <si>
    <t>DE FUNCIONARIOS  ESAP</t>
  </si>
  <si>
    <t>01.2.1.10.4.3.4</t>
  </si>
  <si>
    <t>CAJAS DE COMPENSACIÓN FAMILIAR</t>
  </si>
  <si>
    <t>01.2.1.10.4.3.4.1</t>
  </si>
  <si>
    <t>DE FUNCIONARIOS CAJAS DE COMPENSACION FAILIAR</t>
  </si>
  <si>
    <t>01.2.1.10.4.3.5</t>
  </si>
  <si>
    <t>INSTITUTOS TÉCNICOS</t>
  </si>
  <si>
    <t>01.2.1.10.4.3.5.1</t>
  </si>
  <si>
    <t>DE FUNCIONARIOS INSTITUTOS TECNICOS</t>
  </si>
  <si>
    <t>01.2.2.</t>
  </si>
  <si>
    <t>01.2.2.10</t>
  </si>
  <si>
    <t>01.2.2.10.1</t>
  </si>
  <si>
    <t>ADQUISICIÓN DE SERVICIOS</t>
  </si>
  <si>
    <t>01.2.2.10.1.1</t>
  </si>
  <si>
    <t>Capacitación personal administrativo</t>
  </si>
  <si>
    <t>01.2.2.10.1.2</t>
  </si>
  <si>
    <t>Viáticos y gastos de transporte y de viaje</t>
  </si>
  <si>
    <t>01.2.2.10.1.4</t>
  </si>
  <si>
    <t>Gastos Bienestar Social y Salud Ocupacional</t>
  </si>
  <si>
    <t>01.2.2.10.1.5</t>
  </si>
  <si>
    <t>Otros gastos generales</t>
  </si>
  <si>
    <t>01.2.2.10.1.6</t>
  </si>
  <si>
    <t>Otros Gastos por Adquisición de Servicios</t>
  </si>
  <si>
    <t>01.3</t>
  </si>
  <si>
    <t>DIRECCION DE APOYO LOGISTICO</t>
  </si>
  <si>
    <t>01.3.2.</t>
  </si>
  <si>
    <t>01.3.2.10</t>
  </si>
  <si>
    <t>01.3.2.10.1</t>
  </si>
  <si>
    <t>01.3.2.10.1.1</t>
  </si>
  <si>
    <t>Otros gastos por adquisición de servicios</t>
  </si>
  <si>
    <t>01.3.2.10.2</t>
  </si>
  <si>
    <t>ADQUISICIÓN DE BIENES</t>
  </si>
  <si>
    <t>01.3.2.10.2.01</t>
  </si>
  <si>
    <t>Compra de equipos</t>
  </si>
  <si>
    <t>01.3.2.10.2.02</t>
  </si>
  <si>
    <t>Mantenimiento y reparaciones</t>
  </si>
  <si>
    <t>01.3.2.10.2.03</t>
  </si>
  <si>
    <t>Materiales y suministros</t>
  </si>
  <si>
    <t>01.3.2.10.2.05</t>
  </si>
  <si>
    <t>Suministro de combustible</t>
  </si>
  <si>
    <t>01.3.2.10.2.06</t>
  </si>
  <si>
    <t>Impresos y publicaciones</t>
  </si>
  <si>
    <t>01.3.2.10.2.07</t>
  </si>
  <si>
    <t>Relaciones publicas</t>
  </si>
  <si>
    <t>01.3.2.10.2.08</t>
  </si>
  <si>
    <t>Arrendamientos</t>
  </si>
  <si>
    <t>01.3.2.10.2.09</t>
  </si>
  <si>
    <t>Telecomunicaciones</t>
  </si>
  <si>
    <t>01.3.2.10.2.10</t>
  </si>
  <si>
    <t>Imprevistos</t>
  </si>
  <si>
    <t>01.3.2.10.2.11</t>
  </si>
  <si>
    <t>Bonificación alimentación (seguridad)</t>
  </si>
  <si>
    <t>01.3.2.10.2.12</t>
  </si>
  <si>
    <t>SERVICIOS PÚBLICOS</t>
  </si>
  <si>
    <t>01.3.2.10.2.12.1</t>
  </si>
  <si>
    <t>Energía</t>
  </si>
  <si>
    <t>01.3.2.10.2.12.2</t>
  </si>
  <si>
    <t>Acueducto, alcantarillado y aseo</t>
  </si>
  <si>
    <t>01.3.2.10.2.12.3</t>
  </si>
  <si>
    <t>Gas Natural</t>
  </si>
  <si>
    <t>01.3.2.10.2.13</t>
  </si>
  <si>
    <t>SEGUROS</t>
  </si>
  <si>
    <t>01.3.2.10.2.13.1</t>
  </si>
  <si>
    <t>Seguros de bienes muebles e inmuebles</t>
  </si>
  <si>
    <t>01.3.2.10.2.13.2</t>
  </si>
  <si>
    <t>SEGUROS  DE VIDA</t>
  </si>
  <si>
    <t>01.3.2.10.2.13.2.1</t>
  </si>
  <si>
    <t>Del gobernador</t>
  </si>
  <si>
    <t>01.3.2.10.2.13.2.2</t>
  </si>
  <si>
    <t>Otros Seguros</t>
  </si>
  <si>
    <t>01.3.2.10.2.14</t>
  </si>
  <si>
    <t>Contribuciones, tasas, impuestos y multas</t>
  </si>
  <si>
    <t>01.3.2.10.2.15</t>
  </si>
  <si>
    <t>01.3.2.10.9</t>
  </si>
  <si>
    <t>Gastos Electorales</t>
  </si>
  <si>
    <t>01.3.2.2.11</t>
  </si>
  <si>
    <t>SERVICIOS DE SISTEMATIZACION</t>
  </si>
  <si>
    <t>01.3.2.2.11.1</t>
  </si>
  <si>
    <t>ADQUISICION DE SERVICIOS</t>
  </si>
  <si>
    <t>01.3.2.2.11.1.1</t>
  </si>
  <si>
    <t>Otros Gasros por Adquisición de Servicios</t>
  </si>
  <si>
    <t>01.3.2.2.11.2</t>
  </si>
  <si>
    <t>ADQUISICION DE BIENES</t>
  </si>
  <si>
    <t>01.3.2.2.11.2.1</t>
  </si>
  <si>
    <t>Fondo de Conectividad</t>
  </si>
  <si>
    <t>01.4.</t>
  </si>
  <si>
    <t>GASTOS DE INVERSION</t>
  </si>
  <si>
    <t>01.4.10</t>
  </si>
  <si>
    <t>01.4.10.01</t>
  </si>
  <si>
    <t>Bolivar si Avanza en Conservación Ambiental y uso disponible de su Territorio</t>
  </si>
  <si>
    <t>01.4.10.01.01</t>
  </si>
  <si>
    <t>Herramientas de planeacion para la sostenibilidad</t>
  </si>
  <si>
    <t>01.4.10.02</t>
  </si>
  <si>
    <t>CONSOLIDACION DE UNA GESTION ADMINISTRATIVA DE CALIDAD</t>
  </si>
  <si>
    <t>01.4.10.02.01</t>
  </si>
  <si>
    <t>Inventario Físico de Bienes Devolutivos y de Consumo</t>
  </si>
  <si>
    <t>01.4.10.02.02</t>
  </si>
  <si>
    <t>Inventarioi Físico, Saneamiento y Normalización de Bienes Inmuebles</t>
  </si>
  <si>
    <t>01.4.10.02.04</t>
  </si>
  <si>
    <t>Gestión Documental</t>
  </si>
  <si>
    <t>01.4.10.02.05</t>
  </si>
  <si>
    <t>Modelo Estandar de Control Interno (MECI)</t>
  </si>
  <si>
    <t>01.4.10.02.06</t>
  </si>
  <si>
    <t>Gobierno en Línea</t>
  </si>
  <si>
    <t>01.4.10.02.07</t>
  </si>
  <si>
    <t>Consolidacion de una Gestión Administrativa</t>
  </si>
  <si>
    <t>01.4.10.02.08</t>
  </si>
  <si>
    <t>Aplicación TIC</t>
  </si>
  <si>
    <t>02.</t>
  </si>
  <si>
    <t>SECRETARIA DE HACIENDA</t>
  </si>
  <si>
    <t>02.2.</t>
  </si>
  <si>
    <t>02.2.10</t>
  </si>
  <si>
    <t>02.2.10.1</t>
  </si>
  <si>
    <t>ADQUISCION DE SERVICIOS</t>
  </si>
  <si>
    <t>02.2.10.1.1</t>
  </si>
  <si>
    <t>Gastos financieros  ( Intereses - Comisiones - Servicios Fiduciarios )</t>
  </si>
  <si>
    <t>02.2.10.1.2</t>
  </si>
  <si>
    <t>02.2.10.1.3</t>
  </si>
  <si>
    <t>Servicios Tecnicos -  Herramientas Tecnologicas -  Sotfware</t>
  </si>
  <si>
    <t>02.2.10.2</t>
  </si>
  <si>
    <t>ADQUISISION DE BIENES</t>
  </si>
  <si>
    <t>02.2.10.2.1</t>
  </si>
  <si>
    <t>02.3.</t>
  </si>
  <si>
    <t>TRANSFERENCIAS CORRIENTES</t>
  </si>
  <si>
    <t>02.3.10</t>
  </si>
  <si>
    <t>02.3.12</t>
  </si>
  <si>
    <t>ESTAMPILLA PROCULTURA</t>
  </si>
  <si>
    <t>02.3.12.01</t>
  </si>
  <si>
    <t>TRANSFERENCIAS CORRIENTES - FONDO DE PENSIONES</t>
  </si>
  <si>
    <t>02.3.12.01.01</t>
  </si>
  <si>
    <t>Pasivo Pensional Reajuste de Pensión Entidad Departamental – Artículo 47 Ley 863 de 2003</t>
  </si>
  <si>
    <t>02.3.13</t>
  </si>
  <si>
    <t>ESTAMPILLA PRODESARROLLO</t>
  </si>
  <si>
    <t>02.3.13.01</t>
  </si>
  <si>
    <t>02.3.13.01.01</t>
  </si>
  <si>
    <t>02.3.19</t>
  </si>
  <si>
    <t>ESTAMPILLA PROHOSPITAL UNIVERSITARIO DEL CARIBE</t>
  </si>
  <si>
    <t>02.3.19.01</t>
  </si>
  <si>
    <t>02.3.19.01.01</t>
  </si>
  <si>
    <t>02.3.23</t>
  </si>
  <si>
    <t>OTRAS ESTAMPILLAS</t>
  </si>
  <si>
    <t>02.3.23.01</t>
  </si>
  <si>
    <t>02.3.23.01.01</t>
  </si>
  <si>
    <t>02.3.60</t>
  </si>
  <si>
    <t>DESAHORRO Y RETIRO FONPET</t>
  </si>
  <si>
    <t>FINANZAS PUBLICAS SANAS Y ROBUSTAS</t>
  </si>
  <si>
    <t>02.4.10.01.02</t>
  </si>
  <si>
    <t>Fondo de Contigencias</t>
  </si>
  <si>
    <t>02.4.13</t>
  </si>
  <si>
    <t>Estampilla Pro Desarrollo</t>
  </si>
  <si>
    <t>02.4.13.01</t>
  </si>
  <si>
    <t>02.4.13.01.01</t>
  </si>
  <si>
    <t>02.4.24</t>
  </si>
  <si>
    <t>Recursos ACPM</t>
  </si>
  <si>
    <t>02.4.24.01</t>
  </si>
  <si>
    <t>CALIDAD EDUCATIVA</t>
  </si>
  <si>
    <t>02.5.10.01.01</t>
  </si>
  <si>
    <t>Aportes Universidad de Cartagena Ley 30 -1992</t>
  </si>
  <si>
    <t>02.5.10.01.02</t>
  </si>
  <si>
    <t>Aportes Unibac Ley 30 -1992</t>
  </si>
  <si>
    <t>02.5.10.02</t>
  </si>
  <si>
    <t>Bolivar si Avanza con Cultura para la Paz</t>
  </si>
  <si>
    <t>02.5.10.02.01</t>
  </si>
  <si>
    <t>Bolivar si Avanza en Formación Cutural</t>
  </si>
  <si>
    <t>02.5.11</t>
  </si>
  <si>
    <t>02.5.11.01</t>
  </si>
  <si>
    <t>INFRAESTRUCTURA DEPORTIVA</t>
  </si>
  <si>
    <t>02.5.11.01.01</t>
  </si>
  <si>
    <t>Infraestructura Deportiva y Centros Regionales de Alto Rendimiento</t>
  </si>
  <si>
    <t>02.5.11.02</t>
  </si>
  <si>
    <t>BOLIVAR SI AVANZA CON CULTURA PARA LA PAZ</t>
  </si>
  <si>
    <t>02.5.11.02.01</t>
  </si>
  <si>
    <t>Instituto de Cultura Departamental</t>
  </si>
  <si>
    <t>02.5.12</t>
  </si>
  <si>
    <t>02.5.12.01</t>
  </si>
  <si>
    <t>EDUCACION SUPERIOR PARA EL DESARROLLO DEL ARTE Y CULTURA</t>
  </si>
  <si>
    <t>02.5.12.01.01</t>
  </si>
  <si>
    <t>Transferencia a la Universidad de Bellas Artes Ordenanza No. 18 de 2011</t>
  </si>
  <si>
    <t>02.5.12.02</t>
  </si>
  <si>
    <t>02.5.12.02.01</t>
  </si>
  <si>
    <t>Transferencia Instituto de Cultura Ordenanza No. 18 de 2013</t>
  </si>
  <si>
    <t>02.5.12.02.02</t>
  </si>
  <si>
    <t>Fortalecimiento del Sistema Departamental de la Cultura - Seguridad Social del Gestor y Creador Ley 666 de 2001</t>
  </si>
  <si>
    <t>02.5.12.02.03</t>
  </si>
  <si>
    <t>Bibliotecas al Alcance de Todos</t>
  </si>
  <si>
    <t>02.5.13</t>
  </si>
  <si>
    <t>02.5.13.01</t>
  </si>
  <si>
    <t>02.5.13.01.01</t>
  </si>
  <si>
    <t>02.5.13.02</t>
  </si>
  <si>
    <t>02.5.13.02.01</t>
  </si>
  <si>
    <t>Transferencia Institución Universitaria Escuela Bellas Artes Ordenanza No. 19 de 2011</t>
  </si>
  <si>
    <t>02.5.14</t>
  </si>
  <si>
    <t>Contribucción Al Deporte</t>
  </si>
  <si>
    <t>02.5.14.01</t>
  </si>
  <si>
    <t>02.5.14.01.01</t>
  </si>
  <si>
    <t>02.5.15.01</t>
  </si>
  <si>
    <t>Ingresos Corrientes Destinación Especifica  Participación por el consumo de licores - Deporte</t>
  </si>
  <si>
    <t>02.5.15.01.01</t>
  </si>
  <si>
    <t>Infraestructura Deportiva</t>
  </si>
  <si>
    <t>02.5.16</t>
  </si>
  <si>
    <t>Ingresos Corrientes Destinación Especifica Iva Licores, Vinos, Aperitivos y Similares Deportes</t>
  </si>
  <si>
    <t>02.5.16.01</t>
  </si>
  <si>
    <t>02.5.16.01.01</t>
  </si>
  <si>
    <t>02.5.17</t>
  </si>
  <si>
    <t>Estampilla Pro Universidad de Cartagena</t>
  </si>
  <si>
    <t>02.5.17.01</t>
  </si>
  <si>
    <t>Educación Superior</t>
  </si>
  <si>
    <t>02.5.17.01.01</t>
  </si>
  <si>
    <t>Aportes Estampilla Pro Universidad de Cartagena</t>
  </si>
  <si>
    <t>02.5.19</t>
  </si>
  <si>
    <t>Estampilla Pro Hospital Universitario</t>
  </si>
  <si>
    <t>02.5.19.01</t>
  </si>
  <si>
    <t>Prestación y Desarrollo de los Servicios de Salud</t>
  </si>
  <si>
    <t>02.5.19.01.01</t>
  </si>
  <si>
    <t>Aportes Estampilla Pro Hospital Universitario</t>
  </si>
  <si>
    <t>02.5.20</t>
  </si>
  <si>
    <t>Estampilla Pro Bienestar Adulto Mayor</t>
  </si>
  <si>
    <t>02.5.20.01</t>
  </si>
  <si>
    <t>VIDA DIGNA PARA EL ADULTO MAYOR</t>
  </si>
  <si>
    <t>02.5.20.01.01</t>
  </si>
  <si>
    <t>Atención Presupuestal a traves de la Estampilla para El Bienestar del Adulto Mayor a los Centros de Protección del Adulto Mayor</t>
  </si>
  <si>
    <t>02.5.21</t>
  </si>
  <si>
    <t>Ingresos Corrientes Destinación Especifica Ley 181 de 1995 - Deporte</t>
  </si>
  <si>
    <t>02.5.21.01</t>
  </si>
  <si>
    <t>02.5.21.01.01</t>
  </si>
  <si>
    <t>02.5.22</t>
  </si>
  <si>
    <t>Ingresos Corrientes Destinación Especfica - Derechos de Aplotación Deporte</t>
  </si>
  <si>
    <t>02.5.22.01</t>
  </si>
  <si>
    <t>02.5.22.01.01</t>
  </si>
  <si>
    <t>02.8.</t>
  </si>
  <si>
    <t>02.8.10</t>
  </si>
  <si>
    <t>02.8.10.01</t>
  </si>
  <si>
    <t>02.8.10.01.01</t>
  </si>
  <si>
    <t>Generación de Ingresos Propios</t>
  </si>
  <si>
    <t>02.8.10.02</t>
  </si>
  <si>
    <t>CULTURA INSTITUCIONAL DE LA LEGALIDAD Y LA TRANSPARENCIA DE LA GESTION PUBLICA</t>
  </si>
  <si>
    <t>02.8.10.02.01</t>
  </si>
  <si>
    <t>Indice de Transparencia Departamental</t>
  </si>
  <si>
    <t>02.8.10.03</t>
  </si>
  <si>
    <t>APORTES FONDO DE RENTAS</t>
  </si>
  <si>
    <t>02.8.10.03.01</t>
  </si>
  <si>
    <t>02.8.10.03.01.01</t>
  </si>
  <si>
    <t>02.90</t>
  </si>
  <si>
    <t>Cancelación de Reservas</t>
  </si>
  <si>
    <t>02.90.01.</t>
  </si>
  <si>
    <t>Pasivos Exigibles</t>
  </si>
  <si>
    <t>02.90.01.01</t>
  </si>
  <si>
    <t>02.90.01.01.01</t>
  </si>
  <si>
    <t>Contrato No. SI-C-979-2014 Pavimentación Asfáltica de la Vía Troncal del Km 0+579 al Km 1+600 San Basilio de Palenque - Departamento de Bolívar</t>
  </si>
  <si>
    <t>02.90.01.01.02</t>
  </si>
  <si>
    <t>Contrato No. SI-I-2453-2015 Interventoría Tecnica, Administrativa, Ambiental y Financiera a la Rehabilitación y Mantenimiento del 23,5 Kms de la Línea: Cruce 90 ( Carretera Cordialidad ), Santa Rosa de Lima - Villanueva - San Estanislao - Departamento de Bolívar</t>
  </si>
  <si>
    <t>02.90.01.01.03</t>
  </si>
  <si>
    <t>Contrato No. SI-C-2463-2015 Rehabilitación y Mantenimiento de 23,5 Km de la Vía la Línea, Cruce 90 ( Carretera Cordialidad ) Santa Rosa de Lima - Villanueva - San Estanislao - Departamento de Bolívar</t>
  </si>
  <si>
    <t>02.90.01.01.04</t>
  </si>
  <si>
    <t>Contrato No. SI-I-2519-2015 Interventoria Tecnica, Administrativa y Financiera de la Construcción del Puente ubicado en la Via que conduce del Corregimiento de Malagana al Muicipio de Mahates</t>
  </si>
  <si>
    <t>02.90.01.02.05</t>
  </si>
  <si>
    <t>Contrato No. 2094 del 24-11-2016 Construcción de Redes Eléctricas en Media Tensión. Baja Tensión y Centros de Transformación del Corregimiento de Tupe ubicado en el Municipio de Talaigua Nuevo - Departamento de Bolívar</t>
  </si>
  <si>
    <t>03.</t>
  </si>
  <si>
    <t>SECRETARIA EDUCACION</t>
  </si>
  <si>
    <t>03.4</t>
  </si>
  <si>
    <t>GASTOS DE INVERSIÓN</t>
  </si>
  <si>
    <t>03.4.10</t>
  </si>
  <si>
    <t>03.4.10.01</t>
  </si>
  <si>
    <t>03.4.10.01.01</t>
  </si>
  <si>
    <t>Jornada Unica</t>
  </si>
  <si>
    <t>03.4.10.01.02</t>
  </si>
  <si>
    <t>Con el mejoramiento de la Calidad Educativa Bolivar Avanza</t>
  </si>
  <si>
    <t>03.4.24</t>
  </si>
  <si>
    <t>S.G.P. EDUCACION</t>
  </si>
  <si>
    <t>03.4.24.01</t>
  </si>
  <si>
    <t>EDUCACION PARA TODOS, COBERTURA EDUCATIVA Y PERTINENCIA</t>
  </si>
  <si>
    <t>03.4.24.01.01</t>
  </si>
  <si>
    <t>S.G.P. EDUCACION - Prestacion de Servicios</t>
  </si>
  <si>
    <t>03.4.24.01.02</t>
  </si>
  <si>
    <t>S.G.P. EDUCACION - Cancelacion</t>
  </si>
  <si>
    <t>03.4.25</t>
  </si>
  <si>
    <t>Participación por el Consumo de Licores Preferente Educación</t>
  </si>
  <si>
    <t>03.4.25.02</t>
  </si>
  <si>
    <t>EDUCACIÓN PARA TODOS COBERTURA EDUCATIVA Y PERTINENCIA</t>
  </si>
  <si>
    <t>03.4.25.02.01</t>
  </si>
  <si>
    <t>AVANZA QUEDÁNDOTE EN EL AULA - PAE</t>
  </si>
  <si>
    <t>04.</t>
  </si>
  <si>
    <t>SECRETARIA DE SALUD</t>
  </si>
  <si>
    <t>04.1.</t>
  </si>
  <si>
    <t>04.1.25</t>
  </si>
  <si>
    <t>RENTAS CEDIDAS</t>
  </si>
  <si>
    <t>04.1.25.1</t>
  </si>
  <si>
    <t>Servicios Personales</t>
  </si>
  <si>
    <t>04.2</t>
  </si>
  <si>
    <t>04.2.25</t>
  </si>
  <si>
    <t>04.2.25.1</t>
  </si>
  <si>
    <t>Gastos Generales</t>
  </si>
  <si>
    <t>04.3</t>
  </si>
  <si>
    <t>04.3.25</t>
  </si>
  <si>
    <t>04.3.25.1</t>
  </si>
  <si>
    <t>04.4</t>
  </si>
  <si>
    <t>04.4.25</t>
  </si>
  <si>
    <t>DESTINICACION ESPECIFICA SALUD</t>
  </si>
  <si>
    <t>04.4.25.01</t>
  </si>
  <si>
    <t>04.4.25.02</t>
  </si>
  <si>
    <t>05.</t>
  </si>
  <si>
    <t>SECRETARIA DE HABITAT</t>
  </si>
  <si>
    <t>05.1</t>
  </si>
  <si>
    <t>DIRECCION DE AGUA POTABLE</t>
  </si>
  <si>
    <t>05.1.4</t>
  </si>
  <si>
    <t>05.1.4.13</t>
  </si>
  <si>
    <t>05.1.4.13.01.01</t>
  </si>
  <si>
    <t>Infraestructura de Agua y Sameamiento</t>
  </si>
  <si>
    <t>05.1.4.30</t>
  </si>
  <si>
    <t>SGP - AGUA POTABLE Y SANEAMIENTO BASICO</t>
  </si>
  <si>
    <t>05.1.4.30.01</t>
  </si>
  <si>
    <t>AGUA PARA LA PROSPERIDAD</t>
  </si>
  <si>
    <t>05.1.4.30.01.01</t>
  </si>
  <si>
    <t>06.</t>
  </si>
  <si>
    <t>SECRETARIA DE PLANEACION</t>
  </si>
  <si>
    <t>06.4</t>
  </si>
  <si>
    <t>06.4.10</t>
  </si>
  <si>
    <t>06.4.10.09</t>
  </si>
  <si>
    <t>BOLIVAR SI AVANZA EN CIENCIA, TECNOLOGIA E INNOVACION ( Ctel )</t>
  </si>
  <si>
    <t>06.4.10.09.05</t>
  </si>
  <si>
    <t>Innovación Social</t>
  </si>
  <si>
    <t>07.</t>
  </si>
  <si>
    <t>SECRETARIA PRIVADA</t>
  </si>
  <si>
    <t>07.4</t>
  </si>
  <si>
    <t>07.4.10</t>
  </si>
  <si>
    <t>07.4.10.19</t>
  </si>
  <si>
    <t>07.4.10.19.02</t>
  </si>
  <si>
    <t>07.4.10.19.04</t>
  </si>
  <si>
    <t>Bolivar si Avanza en Fomento a la Cultura Bolivarense</t>
  </si>
  <si>
    <t>07.4.10.20</t>
  </si>
  <si>
    <t>FORTALECIMIENTO DEL MONITOREO INTERNO DE LA GESTION</t>
  </si>
  <si>
    <t>07.4.10.20.02</t>
  </si>
  <si>
    <t>Estrategía de Interacción y Comunicación Participativa y Abierta para el Control Social</t>
  </si>
  <si>
    <t>07.4.10.21</t>
  </si>
  <si>
    <t>ALTOS LOGROS Y LIDERAZGO DEPORTIVO</t>
  </si>
  <si>
    <t>07.4.10.21.01</t>
  </si>
  <si>
    <t>Altos Logros y Liderazgo Deportivo</t>
  </si>
  <si>
    <t>07.4.10.23</t>
  </si>
  <si>
    <t>TURISMO PARA LA PAZ</t>
  </si>
  <si>
    <t>07.4.10.23.01</t>
  </si>
  <si>
    <t>Bolívar si Avanza en creación de productos Turísticos como fuente de Generación</t>
  </si>
  <si>
    <t>07.4.10.23.03</t>
  </si>
  <si>
    <t>Bolivar Si Avanza en Promoción Turística del Destino</t>
  </si>
  <si>
    <t>07.4.10.24</t>
  </si>
  <si>
    <t>07.4.10.24.01</t>
  </si>
  <si>
    <t>08.</t>
  </si>
  <si>
    <t>SECRETARIA DE AGRICULTURA Y DESARROLLO RURAL</t>
  </si>
  <si>
    <t>08.4</t>
  </si>
  <si>
    <t>08.4.10</t>
  </si>
  <si>
    <t>08.4.10.21</t>
  </si>
  <si>
    <t>BOLIVAR SI AVANZA, TRANSFORMANDO EL CAMPO</t>
  </si>
  <si>
    <t>08.4.10.21.01</t>
  </si>
  <si>
    <t>Apoyo Técnico y Financiero a los Proyectos productivos, Agropecuarios y Pesqueros</t>
  </si>
  <si>
    <t>08.4.10.21.09</t>
  </si>
  <si>
    <t>Promoción de escenarios de comercialziacion y articulación entre pequeños productores y el sector productivo empresarial</t>
  </si>
  <si>
    <t>09.</t>
  </si>
  <si>
    <t>SECRETARIA DEL INTERIOR</t>
  </si>
  <si>
    <t>09.4</t>
  </si>
  <si>
    <t>09.4.10</t>
  </si>
  <si>
    <t>09.4.10.25</t>
  </si>
  <si>
    <t>Seguridad y Convivencia</t>
  </si>
  <si>
    <t>09.4.10.25.03</t>
  </si>
  <si>
    <t>Planeación Institucional para Avanzar en Seguridad y Convivencia</t>
  </si>
  <si>
    <t>09.4.10.28</t>
  </si>
  <si>
    <t>JUSTICIA Y ORDEN PUBLICO</t>
  </si>
  <si>
    <t>09.4.10.28.01</t>
  </si>
  <si>
    <t>Sistema de responsabilidad penal para adolescentes - SRPA</t>
  </si>
  <si>
    <t>09.4.10.29</t>
  </si>
  <si>
    <t>PARTICIPACION POLITICA Y DEMOCRACIA PARA LA PAZ</t>
  </si>
  <si>
    <t>09.4.10.29.01</t>
  </si>
  <si>
    <t>Fortalecimiento de las instancias de participación ciudadana, y la planeación participativa para la paz</t>
  </si>
  <si>
    <t>09.4.10.30</t>
  </si>
  <si>
    <t>SEGURIDAD Y CONVIVENCIA</t>
  </si>
  <si>
    <t>09.4.10.30.01</t>
  </si>
  <si>
    <t>Consejerias Departamentales de Comunidades Etnicas</t>
  </si>
  <si>
    <t>09.4.10.31</t>
  </si>
  <si>
    <t>ATENCION POBLACION EN CONDICION DE DISCAPACIDAD</t>
  </si>
  <si>
    <t>09.4.10.31.01</t>
  </si>
  <si>
    <t>Desarrollo de una feria de Empleos para personas con Discapacidad, donde se vinculen con el Sector Privado en el Departamento de Bolivar</t>
  </si>
  <si>
    <t>09.4.10.50</t>
  </si>
  <si>
    <t>OPORTUNIDADES PARA LA JUVENTUD BOLIVARENSE</t>
  </si>
  <si>
    <t>09.4.10.50.01</t>
  </si>
  <si>
    <t>Formulación de la Política Pública para los Jóvenes bolivarenses</t>
  </si>
  <si>
    <t>09.4.10.50.02</t>
  </si>
  <si>
    <t>Programa para la sensibilización de los jóvenes en participación política y en el Posconflicto</t>
  </si>
  <si>
    <t>09.4.10.50.07</t>
  </si>
  <si>
    <t>Realizar e institucionalizar la semana de la Juventud por la Paz en el Dpto. de Bolívar</t>
  </si>
  <si>
    <t>09.4.10.50.10</t>
  </si>
  <si>
    <t>Implementacion Ley Estatutaria 1622 de Abril 29 de 2013</t>
  </si>
  <si>
    <t>09.4.10.53</t>
  </si>
  <si>
    <t>BOLIVAR TOLERANTE Y DIVERSO</t>
  </si>
  <si>
    <t>09.4.10.53.01</t>
  </si>
  <si>
    <t>Política pública de diversidad sexual</t>
  </si>
  <si>
    <t>09.4.21</t>
  </si>
  <si>
    <t>CONTRIBUCCION ESPECIAL</t>
  </si>
  <si>
    <t>09.4.21.23</t>
  </si>
  <si>
    <t>BOLIVAR AVANZA SEGURO Y CON CONVIVENCIA PACIFICA</t>
  </si>
  <si>
    <t>09.4.21.23.01</t>
  </si>
  <si>
    <t>Plan Integral de Seguridad y Convivencia</t>
  </si>
  <si>
    <t>09.4.21.23.02</t>
  </si>
  <si>
    <t>Observación y Seguimiento de Delitos</t>
  </si>
  <si>
    <t>09.4.21.25</t>
  </si>
  <si>
    <t>09.4.21.25.01</t>
  </si>
  <si>
    <t>Fortalecimiento de la Movilidad de los Organismos de Seguridad</t>
  </si>
  <si>
    <t>09.4.21.30.02</t>
  </si>
  <si>
    <t>Provisión Tecnológica para Fortalecer la Seguridad y Convivencia</t>
  </si>
  <si>
    <t>09.4.21.30.03</t>
  </si>
  <si>
    <t>09.4.21.31</t>
  </si>
  <si>
    <t>Jovenes en Riesgo</t>
  </si>
  <si>
    <t>09.4.21.31.01</t>
  </si>
  <si>
    <t>Caracterización</t>
  </si>
  <si>
    <t>09.4.21.32</t>
  </si>
  <si>
    <t>Justicia y Orden Público</t>
  </si>
  <si>
    <t>09.4.21.32.01</t>
  </si>
  <si>
    <t>Centros de Convivencia y Ciudadania</t>
  </si>
  <si>
    <t>09.4.21.46</t>
  </si>
  <si>
    <t>BOLIVAR SI AVANZA LIBRE DE POBREZA</t>
  </si>
  <si>
    <t>09.4.21.46.01</t>
  </si>
  <si>
    <t>Hogares Red Unidos y Acompañamiento Asistidos</t>
  </si>
  <si>
    <t>10.</t>
  </si>
  <si>
    <t>SECRETARIA DE MINAS Y ENERGIA</t>
  </si>
  <si>
    <t>10.4</t>
  </si>
  <si>
    <t>10.4.10</t>
  </si>
  <si>
    <t>10.4.10.38</t>
  </si>
  <si>
    <t>BOLIVAR SI AVANZA CON EFICIENCIA ENERGETICA</t>
  </si>
  <si>
    <t>10.4.10.38.01</t>
  </si>
  <si>
    <t>Energía de Calidad para todos</t>
  </si>
  <si>
    <t>10.4.10.40</t>
  </si>
  <si>
    <t>BOLIVAR SI AVANZA CON MINERIA RESPONSABLE</t>
  </si>
  <si>
    <t>10.4.10.40.07</t>
  </si>
  <si>
    <t>Procesos de Asistencia Técnica y Tecnologica prestados a MIneros</t>
  </si>
  <si>
    <t>10.4.10.56</t>
  </si>
  <si>
    <t>Bolivar Emprendedor Fomento de Empleo y Trabajo Decente</t>
  </si>
  <si>
    <t>10.4.10.56.01</t>
  </si>
  <si>
    <t>Empleo como Servidor Publico</t>
  </si>
  <si>
    <t>11.</t>
  </si>
  <si>
    <t>SECRETARIO DE INFRAESTRUCTURA</t>
  </si>
  <si>
    <t>11.4</t>
  </si>
  <si>
    <t>11.4.10</t>
  </si>
  <si>
    <t>INGRESOS CORRIENTES DE LIBRE DESTINANCION</t>
  </si>
  <si>
    <t>11.4.10.18</t>
  </si>
  <si>
    <t>BOLIVAR SI AVANZA CON INFRAESTRUCTURA ESTRATEGICA PARA LA COMPETIVIDAD Y LA PAZ</t>
  </si>
  <si>
    <t>11.4.10.18.01</t>
  </si>
  <si>
    <t>Vias para la Paz</t>
  </si>
  <si>
    <t>11.4.10.41</t>
  </si>
  <si>
    <t>11.4.10.41.01</t>
  </si>
  <si>
    <t>Infraestructura de Uso para la Inclusión Social y la Paz</t>
  </si>
  <si>
    <t>11.4.10.41.01.01</t>
  </si>
  <si>
    <t>Sector Educativo</t>
  </si>
  <si>
    <t>11.4.10.41.01.02</t>
  </si>
  <si>
    <t>Obras de Infraestructura Fluvial, de Defensa y de Transporte Aereo</t>
  </si>
  <si>
    <t>11.4.10.42</t>
  </si>
  <si>
    <t>11.4.10.42.01</t>
  </si>
  <si>
    <t>11.4.10.44</t>
  </si>
  <si>
    <t>Bolivar si Avanza con gestión Preventiva y Oportuna de Riesgo</t>
  </si>
  <si>
    <t>11.4.10.44.01</t>
  </si>
  <si>
    <t>Asietencia en gestión de Riesgo</t>
  </si>
  <si>
    <t>11.4.13</t>
  </si>
  <si>
    <t>11.4.13.01</t>
  </si>
  <si>
    <t>Recursos Estampilla Pro-Desarrollo</t>
  </si>
  <si>
    <t>11.4.13.01.01</t>
  </si>
  <si>
    <t>Infraestructura de Convivencia y Seguridad</t>
  </si>
  <si>
    <t>11.4.21</t>
  </si>
  <si>
    <t>11.4.21.23</t>
  </si>
  <si>
    <t>11.4.21.23.01</t>
  </si>
  <si>
    <t>11.4.65</t>
  </si>
  <si>
    <t>RECURSOS ACPM</t>
  </si>
  <si>
    <t>11.4.65.01</t>
  </si>
  <si>
    <t>11.4.65.01.01</t>
  </si>
  <si>
    <t>Vías para la Paz</t>
  </si>
  <si>
    <t>11.4.40</t>
  </si>
  <si>
    <t>Recursos del Balance</t>
  </si>
  <si>
    <t>11.4.40.21</t>
  </si>
  <si>
    <t>11.4.4.40.21.01</t>
  </si>
  <si>
    <t>12.</t>
  </si>
  <si>
    <t>DIRECCION DE DESARROLLO SOCIAL</t>
  </si>
  <si>
    <t>12.4</t>
  </si>
  <si>
    <t>12.4.10</t>
  </si>
  <si>
    <t>12.4.10.46</t>
  </si>
  <si>
    <t>12.4.10.46.01</t>
  </si>
  <si>
    <t>Hogares RED UNIDOS acompañados y asistidos</t>
  </si>
  <si>
    <t>12.4.10.46.04</t>
  </si>
  <si>
    <t>Construyendo un Nuevo Hogar para Turbana</t>
  </si>
  <si>
    <t>12.4.10.48</t>
  </si>
  <si>
    <t>MUJER MOTOR PARA EL DESARROLLO</t>
  </si>
  <si>
    <t>12.4.10.48.01</t>
  </si>
  <si>
    <t>Mujeres productivas</t>
  </si>
  <si>
    <t>12.4.10.48.03</t>
  </si>
  <si>
    <t>Mujeres libre de violencia</t>
  </si>
  <si>
    <t>12.4.10.48.07</t>
  </si>
  <si>
    <t>Apoyo técnico a municipios en enfoque de género</t>
  </si>
  <si>
    <t>12.4.10.48.08</t>
  </si>
  <si>
    <t>Fometo a la Equidad de Genero en el Ambito Institucional</t>
  </si>
  <si>
    <t>12.4.10.49</t>
  </si>
  <si>
    <t>NIÑOS, NIÑAS, ADOLESCENTES Y FAMILIA</t>
  </si>
  <si>
    <t>12.4.10.49.01</t>
  </si>
  <si>
    <t>Implementar la estrategia de Cero a siempre en los 20 Municipios con CDI en el departamento de Bolívar</t>
  </si>
  <si>
    <t>12.4.10.49.02</t>
  </si>
  <si>
    <t>Implementación y actualización de la política pública de infancia, adolescencia y familia</t>
  </si>
  <si>
    <t>12.4.10.49.04</t>
  </si>
  <si>
    <t>Implementar proyectos educativos integrales donde se contemple educación sexual y los DSR.</t>
  </si>
  <si>
    <t>12.4.10.49.05</t>
  </si>
  <si>
    <t>Proyecto de prevención del trabajo infantil</t>
  </si>
  <si>
    <t>12.4.10.51</t>
  </si>
  <si>
    <t>12.4.10.51.02</t>
  </si>
  <si>
    <t>Encuentros Departamentales Intergeneracionales</t>
  </si>
  <si>
    <t>12.4.10.51.03</t>
  </si>
  <si>
    <t>Sensibilización, visibilización y auto-realización del Adulto Mayor bolivarense</t>
  </si>
  <si>
    <t>13.</t>
  </si>
  <si>
    <t>SECRETARIA DE VICTIMAS</t>
  </si>
  <si>
    <t>13.4</t>
  </si>
  <si>
    <t>13.4.10</t>
  </si>
  <si>
    <t>13.4.10.52</t>
  </si>
  <si>
    <t>ATENCION Y ASISTENCIA A POBLACION EN PROCESO DE DESARME, DESMOVILIZACION Y REINTEGRACION</t>
  </si>
  <si>
    <t>13.4.10.52.01</t>
  </si>
  <si>
    <t>Diseño de la Política Pública de Atención y Asistencia a Población en Proceso de Desmovilización y Reintegración</t>
  </si>
  <si>
    <t>15.</t>
  </si>
  <si>
    <t>SERVICIO DE LA DEUDA</t>
  </si>
  <si>
    <t>15.10</t>
  </si>
  <si>
    <t>15.10.01</t>
  </si>
  <si>
    <t>CAPITAL</t>
  </si>
  <si>
    <t>15.10.01.01</t>
  </si>
  <si>
    <t>Emprestito Banco de Bogotá</t>
  </si>
  <si>
    <t>15.10.01.02</t>
  </si>
  <si>
    <t>Emprestito Banco Corbanca</t>
  </si>
  <si>
    <t>15.10.01.03</t>
  </si>
  <si>
    <t>Emprestito Banco Popular</t>
  </si>
  <si>
    <t>15.10.01.04</t>
  </si>
  <si>
    <t>Emprestito Banco BBVA</t>
  </si>
  <si>
    <t>15.10.02</t>
  </si>
  <si>
    <t>INTERESES</t>
  </si>
  <si>
    <t>15.10.02.01</t>
  </si>
  <si>
    <t>15.10.02.02</t>
  </si>
  <si>
    <t>15.10.02.03</t>
  </si>
  <si>
    <t>15.10.02.04</t>
  </si>
  <si>
    <t>Emprestito BBVA</t>
  </si>
  <si>
    <t>15.14</t>
  </si>
  <si>
    <t>SOBRETASA ACPM</t>
  </si>
  <si>
    <t>15.14.01</t>
  </si>
  <si>
    <t>Capital</t>
  </si>
  <si>
    <t>15.14.02</t>
  </si>
  <si>
    <t>Intereses</t>
  </si>
  <si>
    <t>15.15.61</t>
  </si>
  <si>
    <t>15.15.61.40</t>
  </si>
  <si>
    <t>RECURSOS DE BALANCE</t>
  </si>
  <si>
    <t>15.15.61.40.01</t>
  </si>
  <si>
    <t>BONOS PENSIONALES - SIN SITUACION DE FONDOS</t>
  </si>
  <si>
    <t>17.</t>
  </si>
  <si>
    <t>SECRETARIA DE MOVILIDAD</t>
  </si>
  <si>
    <t>17.4</t>
  </si>
  <si>
    <t>17.4.10</t>
  </si>
  <si>
    <t>17.4.10.56</t>
  </si>
  <si>
    <t>BOLIVAR SI AVANZA CON MOVILIDAD SEGURA</t>
  </si>
  <si>
    <t>17.4.10.56.01</t>
  </si>
  <si>
    <t>Movilidad Segura</t>
  </si>
  <si>
    <t>18.</t>
  </si>
  <si>
    <t>FONDO DE ATENCION Y PREVENCION DE DESASTRES</t>
  </si>
  <si>
    <t>18.4.</t>
  </si>
  <si>
    <t>18.4.10</t>
  </si>
  <si>
    <t>18.4.10.01</t>
  </si>
  <si>
    <t>BOLIVAR SI AVANZA CON LA GESTION PREVENTIVA Y OPORTUNA DEL RIESGO</t>
  </si>
  <si>
    <t>18.4.10.01.01</t>
  </si>
  <si>
    <t>Asistencia en Gestión de Riesgo</t>
  </si>
  <si>
    <t>19.</t>
  </si>
  <si>
    <t>SECRETARIA DE DESARROLLO REGIONAL Y ORDENAMIENTO TERRITORIAL</t>
  </si>
  <si>
    <t>19.4</t>
  </si>
  <si>
    <t>Gastos de Inversión</t>
  </si>
  <si>
    <t>19.4.10</t>
  </si>
  <si>
    <t>Ingresos Corrientes de LIbre Destinación</t>
  </si>
  <si>
    <t>19.4.10.14</t>
  </si>
  <si>
    <t>Bolivar Si Avanza con Mineria Responsable</t>
  </si>
  <si>
    <t>19.4.10.14.01</t>
  </si>
  <si>
    <t>Ecosistema Afectado por la Mineria Recuperada</t>
  </si>
  <si>
    <t>19.4.10.11</t>
  </si>
  <si>
    <t>Bolivar Si Avanza en Conservación Ambiental y Uso Sostenible de su Territorio</t>
  </si>
  <si>
    <t>19.4.10.11.01</t>
  </si>
  <si>
    <t>Herramienta de Planeación para la sostenibilidad</t>
  </si>
  <si>
    <t>Etiquetas de fila</t>
  </si>
  <si>
    <t>VERDADERO</t>
  </si>
  <si>
    <t>0103</t>
  </si>
  <si>
    <t>Icld-Salud</t>
  </si>
  <si>
    <t>0104</t>
  </si>
  <si>
    <t>Icld-Educación</t>
  </si>
  <si>
    <t>0105</t>
  </si>
  <si>
    <t>Icld-Deporte</t>
  </si>
  <si>
    <t>INGRESO</t>
  </si>
  <si>
    <t>GASTOS</t>
  </si>
  <si>
    <t>Icld-Educacion</t>
  </si>
  <si>
    <t>13.4.10.53</t>
  </si>
  <si>
    <t>13.4.10.53.01</t>
  </si>
  <si>
    <t>13.4.10.54</t>
  </si>
  <si>
    <t>13.4.10.54.01</t>
  </si>
  <si>
    <t>BOLIVAR TOLERANTE DIVERSO</t>
  </si>
  <si>
    <t>ATENCION Y ASISTENCIA A POBLACION VICTIMA DEL CONFLICTO ARMADO EN BOLIVAR</t>
  </si>
  <si>
    <t>Politica Pública d ela diversidad sexual</t>
  </si>
  <si>
    <t>13.4.10.54.02</t>
  </si>
  <si>
    <t>Participación Efectiva de las Victimas de Bolívar</t>
  </si>
  <si>
    <t>Politica pública para la atención y reparación integral de las víctimas en Bolívar</t>
  </si>
  <si>
    <t>Impuesto al Consumo de Vinos, Aperitivos y Similares de Libre Destinación</t>
  </si>
  <si>
    <t>Impuesto al Consumo de Vinos, Aperitivos y Similares de Libre Destinación de Producción Nacional</t>
  </si>
  <si>
    <t>Impuesto al Consumo de Vinos, Aperitivos y Similares de Libre Destinación de Producción Extranjera</t>
  </si>
  <si>
    <t>Impuesto al Consumo de Vinos, Aperitivos y Similares con Destino a Salud Producción Nacional</t>
  </si>
  <si>
    <t>Impuesto al Consumo de Vinos, Aperitivos y Similares con Destino a Salud Producción Extranejra</t>
  </si>
  <si>
    <t>Impuesto al Consumo de Vinos, Aperitivos y Similares con Destino al Deporte Producción Nacional</t>
  </si>
  <si>
    <t>Impuesto al Consumo de Vinos, Aperitivos y Similares con Destino al Deporte Producción Extranejra</t>
  </si>
  <si>
    <t>Impuesto al Consumo Cerveza de producción Nacional</t>
  </si>
  <si>
    <t>Impuesto al Consumo Cerveza de producción extranjera</t>
  </si>
  <si>
    <t>Impuesto al Consumo con Destino a Salud / Cerveza Salud de Producción Nacional</t>
  </si>
  <si>
    <t>Impuesto al Consumo con Destino a Salud / Cerveza Salud de Producción Extranjera</t>
  </si>
  <si>
    <t>Impuesto Al Consumo De Cigarrillos y Tabaco de Producción Nacional, Componente Especifico de Libre Inversión</t>
  </si>
  <si>
    <t>Impuesto Al Consumo De Cigarrillos y Tabaco de Producción Extranjera, Componente Especifico de Libre Inversión</t>
  </si>
  <si>
    <t>Componente ad valorem del impuesto al consumo de cigarrillos y tabaco elaborado, de producción nacional, con destino a salud</t>
  </si>
  <si>
    <t>Componente ad valorem del impuesto al consumo de cigarrillos y tabaco elaborado, de producción extrajera, con destino a salud</t>
  </si>
  <si>
    <t>Recaudo por aumento de tarifa Impuesto al consumo de cigarrillos y tabaco producción nacional Salud</t>
  </si>
  <si>
    <t>Recaudo por aumento de tarifa Impuesto al consumo de cigarrillos y tabaco producción extranjera Salud</t>
  </si>
  <si>
    <t>Derechos de explotación de juegos de suerte y azar</t>
  </si>
  <si>
    <t>Transferencias de libre destinación</t>
  </si>
  <si>
    <t>Sistema General de Participaciones -Educación</t>
  </si>
  <si>
    <t>Participación para  Agua Potable y Saneamiento Bÿsico</t>
  </si>
  <si>
    <t>Otras Transferencias del Nivel Central para Inversión</t>
  </si>
  <si>
    <t>Otras Transferencias del Nivel Nacional para inversión en Salud - Salud Pœblica</t>
  </si>
  <si>
    <t>Servicio de Sistematización</t>
  </si>
  <si>
    <t>Participación y Derechos de Explotación por el Ejercicio del Monopolio de Licores y Alcoholes Potables</t>
  </si>
  <si>
    <t>Participación y Derechos de Explotación por el Ejercicio del Monopolio de Licores y Alcoholes Potables - Salud</t>
  </si>
  <si>
    <t>Participación y Derechos de Explotación por el Ejercicio del Monopolio de Licores - Salud</t>
  </si>
  <si>
    <t>Derechos de Explotación - Salud</t>
  </si>
  <si>
    <t>Derechos de Explotación de la Introducción</t>
  </si>
  <si>
    <t>Derechos de Explotación de la Introducción de Licores de Producción Nacional Salud</t>
  </si>
  <si>
    <t>Derechos de Explotación de la Introducción de Licores de Producción Extranjera Salud</t>
  </si>
  <si>
    <t>Participación por el Consumo - Salud</t>
  </si>
  <si>
    <t>Participación por el Consumo de Licores Introducidos - Salud</t>
  </si>
  <si>
    <t>Participación por el Consumo de Licores Introducidos de Producción Nacional - Salud</t>
  </si>
  <si>
    <t>Participación por el Consumo de Licores Introducidos de Producción Extranejra - Salud</t>
  </si>
  <si>
    <t>Derechos de Explotación - Preferente Salud</t>
  </si>
  <si>
    <t>Derechos de Explotación de la Introducción - Preferente Salud</t>
  </si>
  <si>
    <t>Derechos de Explotación de la Introducción de Licores de Producción Nacional - Preferente Salud</t>
  </si>
  <si>
    <t>Derechos de Explotación de la Introducción de Licores de Producción Extranjera - Preferente Salud</t>
  </si>
  <si>
    <t>Participación por el Consumo - Preferente Salud</t>
  </si>
  <si>
    <t>Participación por el Consumo de Licores Introducidos - Preferente Salud</t>
  </si>
  <si>
    <t>Participación por el Consumo de Licores Introducidos de Producción Nacional - Preferente Salud</t>
  </si>
  <si>
    <t>Participación por el Consumo de Licores Introducidos de Producción Extranjeros - Preferente Salud</t>
  </si>
  <si>
    <t>Participación y Derechos Explotación por el Ejercicio del Monopolio de licores y Aloholes Potables - Preferente Educación</t>
  </si>
  <si>
    <t>Participación y Derechos Explotación por el Ejercicio del Monopolio de licores - Preferente Educación</t>
  </si>
  <si>
    <t>Participación por el Consumo - Preferente Educación</t>
  </si>
  <si>
    <t>Participación por el Consumo de Licores Introducidos - Preferente Educacion</t>
  </si>
  <si>
    <t>Participación por el Consumo de Licores Introducidos de Producción Nacional - Preferente Educacion</t>
  </si>
  <si>
    <t>Participación por el Consumo de Licores Introducidos de Producción Extrajera - Preferente Educacion</t>
  </si>
  <si>
    <t>Participación y derechos de explotación por el ejercicio de monopolio de licores y alcoholes potables - Libre destinación</t>
  </si>
  <si>
    <t>Participación y derechos de explotación por el ejercicio de monopolio de licores  - Libresdestinación</t>
  </si>
  <si>
    <t>Derechos de Explotación - Libre Destinación</t>
  </si>
  <si>
    <t>Derechos de Explotación de la Introducción -  Libre Destinación</t>
  </si>
  <si>
    <t>Derechos de Explotación de la Intrducción de Licores de Producción Nacional- Libre Destinación</t>
  </si>
  <si>
    <t>Derechos de Explotación de la Intrducción de Licores de Producción Extranjero- Libre Destinación</t>
  </si>
  <si>
    <t>Derechos de Explotación sobre la producción en su jurisdicción - Libre Destinación</t>
  </si>
  <si>
    <t>Participación por el Consumo - Libre Destinación</t>
  </si>
  <si>
    <t>Participación por el Consumo de Licores Introducidos  - Libre Destinación</t>
  </si>
  <si>
    <t>Participación por el Consumo de Licores Introducidos de Producción Nacional  - Libre Destinación</t>
  </si>
  <si>
    <t>Participación por el Consumo de Licores Introducidos de Producción Extranjera  - Libre Destinación</t>
  </si>
  <si>
    <t>Derechos de Explotación - Deporte</t>
  </si>
  <si>
    <t>Derechos de Explotación de la Introducción - Deporte</t>
  </si>
  <si>
    <t>Derechos de Explotación de la Introducción de Licores de Producción Nacional - Deporte</t>
  </si>
  <si>
    <t>Derechos de Explotación de la Introducción de Licores de Producción Extranjeros - Deporte</t>
  </si>
  <si>
    <t>Participación por el Consumo - Deporte</t>
  </si>
  <si>
    <t>Participación por el Consumo de Licores Introducidos - Deporte</t>
  </si>
  <si>
    <t>Partcipación por el Consumo de Licores Introducidos de Producción Nacional - Deporte</t>
  </si>
  <si>
    <t>Partcipación por el Consumo de Licores Introducidos de Producción Extranjera - Deporte</t>
  </si>
  <si>
    <t>Cuotas Partes Mesada Pensional - Sin Situación de Fondo</t>
  </si>
  <si>
    <t>Pago de Cuotas Partes de Bonos Pensionales - Sin Situación de Fondo</t>
  </si>
  <si>
    <t>Provenientes de Recursos SGP con destinación especifica - Salud</t>
  </si>
  <si>
    <t>Provenientes de Recursos SGP con destinación especifica - Salud Pública</t>
  </si>
  <si>
    <t>Recuros SGP con destinació espec­fica - Salud, Servicios a la población pobre no afiliada</t>
  </si>
  <si>
    <t>Provenientes de Otros recurso con destinación especifica diferente al SGP</t>
  </si>
  <si>
    <t>Vehiculos Automotores</t>
  </si>
  <si>
    <t>NOMBRE</t>
  </si>
  <si>
    <t>VALOR</t>
  </si>
  <si>
    <t>PLAN PLURIANUAL DE INVERSIONES 2019</t>
  </si>
  <si>
    <t>GOBERNACION DE BOLÍVAR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</si>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</sst>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164" formatCode="_-&quot;$&quot;* #,##0_-;\-&quot;$&quot;* #,##0_-;_-&quot;$&quot;* &quot;-&quot;_-;_-@_-"/>
    <numFmt numFmtId="165" formatCode="_-* #,##0_-;\-* #,##0_-;_-* &quot;-&quot;_-;_-@_-"/>
    <numFmt numFmtId="166" formatCode="_-&quot;$&quot;* #,##0.00_-;\-&quot;$&quot;* #,##0.00_-;_-&quot;$&quot;* &quot;-&quot;??_-;_-@_-"/>
  </numFmts>
  <fonts count="7">
    <font>
      <sz val="11"/>
      <color rgb="FF000000"/>
      <name val="Calibri"/>
      <charset val="134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b/>
      <sz val="14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5117038483843"/>
        <bgColor theme="4" tint="0.79995117038483843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theme="4"/>
      </patternFill>
    </fill>
    <fill>
      <patternFill patternType="solid">
        <fgColor theme="0"/>
        <bgColor theme="4" tint="0.79995117038483843"/>
      </patternFill>
    </fill>
    <fill>
      <patternFill patternType="solid">
        <fgColor rgb="FFFFFF00"/>
        <bgColor theme="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50">
    <xf numFmtId="0" fontId="0" fillId="0" borderId="0" xfId="0" applyNumberFormat="1" applyFill="1" applyAlignment="1" applyProtection="1"/>
    <xf numFmtId="164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/>
    </xf>
    <xf numFmtId="41" fontId="0" fillId="0" borderId="0" xfId="0" applyNumberFormat="1" applyFill="1" applyAlignment="1" applyProtection="1"/>
    <xf numFmtId="3" fontId="0" fillId="0" borderId="0" xfId="0" applyNumberFormat="1" applyFill="1" applyAlignment="1" applyProtection="1"/>
    <xf numFmtId="165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left"/>
    </xf>
    <xf numFmtId="0" fontId="0" fillId="0" borderId="0" xfId="0" applyNumberFormat="1" applyFill="1" applyAlignment="1" applyProtection="1">
      <alignment horizontal="left" indent="1"/>
    </xf>
    <xf numFmtId="0" fontId="0" fillId="0" borderId="0" xfId="0" applyNumberFormat="1" applyFill="1" applyAlignment="1" applyProtection="1">
      <alignment horizontal="left" indent="2"/>
    </xf>
    <xf numFmtId="166" fontId="0" fillId="0" borderId="0" xfId="0" applyNumberFormat="1" applyFill="1" applyAlignment="1" applyProtection="1"/>
    <xf numFmtId="0" fontId="0" fillId="0" borderId="0" xfId="0" pivotButton="1" applyNumberFormat="1" applyFill="1" applyAlignment="1" applyProtection="1"/>
    <xf numFmtId="49" fontId="0" fillId="0" borderId="0" xfId="0" applyNumberFormat="1" applyFill="1" applyAlignment="1" applyProtection="1"/>
    <xf numFmtId="165" fontId="5" fillId="0" borderId="0" xfId="0" applyNumberFormat="1" applyFont="1" applyFill="1" applyAlignment="1" applyProtection="1"/>
    <xf numFmtId="0" fontId="5" fillId="0" borderId="0" xfId="0" applyNumberFormat="1" applyFont="1" applyFill="1" applyAlignment="1" applyProtection="1"/>
    <xf numFmtId="3" fontId="1" fillId="0" borderId="0" xfId="0" applyNumberFormat="1" applyFont="1" applyFill="1" applyAlignment="1" applyProtection="1"/>
    <xf numFmtId="0" fontId="0" fillId="0" borderId="1" xfId="0" applyNumberFormat="1" applyFill="1" applyBorder="1" applyAlignment="1" applyProtection="1"/>
    <xf numFmtId="164" fontId="0" fillId="0" borderId="1" xfId="0" applyNumberFormat="1" applyFill="1" applyBorder="1" applyAlignment="1" applyProtection="1"/>
    <xf numFmtId="0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/>
    <xf numFmtId="164" fontId="1" fillId="0" borderId="1" xfId="0" applyNumberFormat="1" applyFont="1" applyFill="1" applyBorder="1" applyAlignment="1" applyProtection="1"/>
    <xf numFmtId="164" fontId="1" fillId="2" borderId="1" xfId="0" applyNumberFormat="1" applyFont="1" applyFill="1" applyBorder="1" applyAlignment="1" applyProtection="1"/>
    <xf numFmtId="0" fontId="2" fillId="3" borderId="1" xfId="0" applyFont="1" applyFill="1" applyBorder="1"/>
    <xf numFmtId="49" fontId="2" fillId="3" borderId="1" xfId="0" applyNumberFormat="1" applyFont="1" applyFill="1" applyBorder="1"/>
    <xf numFmtId="49" fontId="0" fillId="0" borderId="1" xfId="0" applyNumberFormat="1" applyFill="1" applyBorder="1" applyAlignment="1" applyProtection="1"/>
    <xf numFmtId="164" fontId="1" fillId="4" borderId="1" xfId="0" applyNumberFormat="1" applyFont="1" applyFill="1" applyBorder="1" applyAlignment="1" applyProtection="1"/>
    <xf numFmtId="3" fontId="2" fillId="0" borderId="1" xfId="0" applyNumberFormat="1" applyFont="1" applyBorder="1" applyAlignment="1"/>
    <xf numFmtId="0" fontId="0" fillId="0" borderId="1" xfId="0" applyNumberFormat="1" applyFont="1" applyFill="1" applyBorder="1" applyAlignment="1" applyProtection="1"/>
    <xf numFmtId="164" fontId="0" fillId="0" borderId="1" xfId="0" applyNumberFormat="1" applyFont="1" applyFill="1" applyBorder="1" applyAlignment="1" applyProtection="1"/>
    <xf numFmtId="0" fontId="5" fillId="0" borderId="1" xfId="0" applyNumberFormat="1" applyFont="1" applyFill="1" applyBorder="1" applyAlignment="1" applyProtection="1"/>
    <xf numFmtId="0" fontId="6" fillId="5" borderId="1" xfId="0" applyNumberFormat="1" applyFont="1" applyFill="1" applyBorder="1" applyAlignment="1" applyProtection="1"/>
    <xf numFmtId="0" fontId="3" fillId="6" borderId="1" xfId="0" applyFont="1" applyFill="1" applyBorder="1"/>
    <xf numFmtId="0" fontId="2" fillId="7" borderId="1" xfId="0" applyFont="1" applyFill="1" applyBorder="1"/>
    <xf numFmtId="3" fontId="2" fillId="7" borderId="1" xfId="0" applyNumberFormat="1" applyFont="1" applyFill="1" applyBorder="1" applyAlignment="1"/>
    <xf numFmtId="0" fontId="2" fillId="4" borderId="1" xfId="0" applyFont="1" applyFill="1" applyBorder="1"/>
    <xf numFmtId="3" fontId="2" fillId="4" borderId="1" xfId="0" applyNumberFormat="1" applyFont="1" applyFill="1" applyBorder="1" applyAlignment="1"/>
    <xf numFmtId="49" fontId="2" fillId="7" borderId="1" xfId="0" applyNumberFormat="1" applyFont="1" applyFill="1" applyBorder="1"/>
    <xf numFmtId="49" fontId="2" fillId="4" borderId="1" xfId="0" applyNumberFormat="1" applyFont="1" applyFill="1" applyBorder="1"/>
    <xf numFmtId="0" fontId="2" fillId="4" borderId="1" xfId="0" applyNumberFormat="1" applyFont="1" applyFill="1" applyBorder="1" applyAlignment="1"/>
    <xf numFmtId="0" fontId="4" fillId="8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49" fontId="3" fillId="8" borderId="1" xfId="0" applyNumberFormat="1" applyFont="1" applyFill="1" applyBorder="1" applyAlignment="1">
      <alignment horizontal="center"/>
    </xf>
    <xf numFmtId="3" fontId="3" fillId="8" borderId="1" xfId="0" applyNumberFormat="1" applyFont="1" applyFill="1" applyBorder="1" applyAlignment="1">
      <alignment horizontal="center"/>
    </xf>
    <xf numFmtId="3" fontId="4" fillId="8" borderId="1" xfId="0" applyNumberFormat="1" applyFont="1" applyFill="1" applyBorder="1" applyAlignment="1">
      <alignment horizontal="center"/>
    </xf>
    <xf numFmtId="0" fontId="4" fillId="7" borderId="1" xfId="0" applyFont="1" applyFill="1" applyBorder="1"/>
    <xf numFmtId="3" fontId="4" fillId="7" borderId="1" xfId="0" applyNumberFormat="1" applyFont="1" applyFill="1" applyBorder="1" applyAlignment="1"/>
    <xf numFmtId="164" fontId="1" fillId="9" borderId="1" xfId="0" applyNumberFormat="1" applyFont="1" applyFill="1" applyBorder="1" applyAlignment="1" applyProtection="1"/>
    <xf numFmtId="0" fontId="1" fillId="10" borderId="1" xfId="0" applyNumberFormat="1" applyFont="1" applyFill="1" applyBorder="1" applyAlignment="1" applyProtection="1">
      <alignment horizontal="center"/>
    </xf>
    <xf numFmtId="49" fontId="1" fillId="10" borderId="1" xfId="0" applyNumberFormat="1" applyFont="1" applyFill="1" applyBorder="1" applyAlignment="1" applyProtection="1">
      <alignment horizontal="center"/>
    </xf>
    <xf numFmtId="164" fontId="1" fillId="10" borderId="1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Alignment="1" applyProtection="1">
      <alignment horizontal="center"/>
    </xf>
  </cellXfs>
  <cellStyles count="1">
    <cellStyle name="Normal" xfId="0" builtinId="0"/>
  </cellStyles>
  <dxfs count="4">
    <dxf>
      <numFmt numFmtId="166" formatCode="_-&quot;$&quot;* #,##0.00_-;\-&quot;$&quot;* #,##0.00_-;_-&quot;$&quot;* &quot;-&quot;??_-;_-@_-"/>
    </dxf>
    <dxf>
      <numFmt numFmtId="166" formatCode="_-&quot;$&quot;* #,##0.00_-;\-&quot;$&quot;* #,##0.00_-;_-&quot;$&quot;* &quot;-&quot;??_-;_-@_-"/>
    </dxf>
    <dxf>
      <numFmt numFmtId="166" formatCode="_-&quot;$&quot;* #,##0.00_-;\-&quot;$&quot;* #,##0.00_-;_-&quot;$&quot;* &quot;-&quot;??_-;_-@_-"/>
    </dxf>
    <dxf>
      <numFmt numFmtId="166" formatCode="_-&quot;$&quot;* #,##0.00_-;\-&quot;$&quot;* #,##0.00_-;_-&quot;$&quot;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chartsheet" Target="chartsheets/sheet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worksheet" Target="worksheets/sheet3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'POAI-2019'!$A$4:$M$391</c:f>
              <c:multiLvlStrCache>
                <c:ptCount val="598"/>
                <c:lvl>
                  <c:pt idx="0">
                    <c:v>Nombre</c:v>
                  </c:pt>
                  <c:pt idx="1">
                    <c:v>SECRETARIA GENERAL</c:v>
                  </c:pt>
                  <c:pt idx="2">
                    <c:v>DIRECCION DE TALENTO HUMANO</c:v>
                  </c:pt>
                  <c:pt idx="3">
                    <c:v>Valor</c:v>
                  </c:pt>
                  <c:pt idx="4">
                    <c:v> $9.400.000.000 </c:v>
                  </c:pt>
                  <c:pt idx="5">
                    <c:v> $- </c:v>
                  </c:pt>
                  <c:pt idx="6">
                    <c:v>GASTOS DE INVERSION</c:v>
                  </c:pt>
                  <c:pt idx="7">
                    <c:v>Ingresos Corrientes de Libre Destinación</c:v>
                  </c:pt>
                  <c:pt idx="8">
                    <c:v>Bolivar si Avanza en Conservación Ambiental y uso disponible de su Territorio</c:v>
                  </c:pt>
                  <c:pt idx="9">
                    <c:v>Herramientas de planeacion para la sostenibilidad</c:v>
                  </c:pt>
                  <c:pt idx="10">
                    <c:v>CONSOLIDACION DE UNA GESTION ADMINISTRATIVA DE CALIDAD</c:v>
                  </c:pt>
                  <c:pt idx="11">
                    <c:v>Inventario Físico de Bienes Devolutivos y de Consumo</c:v>
                  </c:pt>
                  <c:pt idx="12">
                    <c:v>Inventarioi Físico, Saneamiento y Normalización de Bienes Inmuebles</c:v>
                  </c:pt>
                  <c:pt idx="13">
                    <c:v>Gestión Documental</c:v>
                  </c:pt>
                  <c:pt idx="14">
                    <c:v>Modelo Estandar de Control Interno (MECI)</c:v>
                  </c:pt>
                  <c:pt idx="15">
                    <c:v>Gobierno en Línea</c:v>
                  </c:pt>
                  <c:pt idx="16">
                    <c:v>Consolidacion de una Gestión Administrativa</c:v>
                  </c:pt>
                  <c:pt idx="17">
                    <c:v>Aplicación TIC</c:v>
                  </c:pt>
                  <c:pt idx="18">
                    <c:v>SECRETARIA DE HACIENDA</c:v>
                  </c:pt>
                  <c:pt idx="19">
                    <c:v>GASTOS GENERALES</c:v>
                  </c:pt>
                  <c:pt idx="20">
                    <c:v>INGRESOS CORRIENTES DE LIBRE DESTINACION</c:v>
                  </c:pt>
                  <c:pt idx="21">
                    <c:v>ADQUISCION DE SERVICIOS</c:v>
                  </c:pt>
                  <c:pt idx="22">
                    <c:v>Gastos financieros  ( Intereses - Comisiones - Servicios Fiduciarios )</c:v>
                  </c:pt>
                  <c:pt idx="23">
                    <c:v>Otros Gastos por Adquisición de Servicios</c:v>
                  </c:pt>
                  <c:pt idx="24">
                    <c:v>Servicios Tecnicos -  Herramientas Tecnologicas -  Sotfware</c:v>
                  </c:pt>
                  <c:pt idx="25">
                    <c:v>ADQUISISION DE BIENES</c:v>
                  </c:pt>
                  <c:pt idx="26">
                    <c:v>Materiales y suministros</c:v>
                  </c:pt>
                  <c:pt idx="27">
                    <c:v>TRANSFERENCIAS CORRIENTES</c:v>
                  </c:pt>
                  <c:pt idx="28">
                    <c:v>INGRESOS CORRIENTES DE LIBRE DESTINACION</c:v>
                  </c:pt>
                  <c:pt idx="29">
                    <c:v>ESTAMPILLA PROCULTURA</c:v>
                  </c:pt>
                  <c:pt idx="30">
                    <c:v>TRANSFERENCIAS CORRIENTES - FONDO DE PENSIONES</c:v>
                  </c:pt>
                  <c:pt idx="31">
                    <c:v>Pasivo Pensional Reajuste de Pensión Entidad Departamental – Artículo 47 Ley 863 de 2003</c:v>
                  </c:pt>
                  <c:pt idx="32">
                    <c:v>ESTAMPILLA PRODESARROLLO</c:v>
                  </c:pt>
                  <c:pt idx="33">
                    <c:v>TRANSFERENCIAS CORRIENTES - FONDO DE PENSIONES</c:v>
                  </c:pt>
                  <c:pt idx="34">
                    <c:v>Pasivo Pensional Reajuste de Pensión Entidad Departamental – Artículo 47 Ley 863 de 2003</c:v>
                  </c:pt>
                  <c:pt idx="35">
                    <c:v>ESTAMPILLA PROHOSPITAL UNIVERSITARIO DEL CARIBE</c:v>
                  </c:pt>
                  <c:pt idx="36">
                    <c:v>TRANSFERENCIAS CORRIENTES - FONDO DE PENSIONES</c:v>
                  </c:pt>
                  <c:pt idx="37">
                    <c:v>Pasivo Pensional Reajuste de Pensión Entidad Departamental – Artículo 47 Ley 863 de 2003</c:v>
                  </c:pt>
                  <c:pt idx="38">
                    <c:v>OTRAS ESTAMPILLAS</c:v>
                  </c:pt>
                  <c:pt idx="39">
                    <c:v>TRANSFERENCIAS CORRIENTES</c:v>
                  </c:pt>
                  <c:pt idx="40">
                    <c:v>Pasivo Pensional Reajuste de Pensión Entidad Departamental – Artículo 47 Ley 863 de 2003</c:v>
                  </c:pt>
                  <c:pt idx="41">
                    <c:v>TRANSFERENCIAS CORRIENTES</c:v>
                  </c:pt>
                  <c:pt idx="42">
                    <c:v>Fondo de Contigencias</c:v>
                  </c:pt>
                  <c:pt idx="43">
                    <c:v>Estampilla Pro Desarrollo</c:v>
                  </c:pt>
                  <c:pt idx="44">
                    <c:v>FINANZAS PUBLICAS SANAS Y ROBUSTAS</c:v>
                  </c:pt>
                  <c:pt idx="45">
                    <c:v>Fondo de Contigencias</c:v>
                  </c:pt>
                  <c:pt idx="46">
                    <c:v>Recursos ACPM</c:v>
                  </c:pt>
                  <c:pt idx="47">
                    <c:v>FINANZAS PUBLICAS SANAS Y ROBUSTAS</c:v>
                  </c:pt>
                  <c:pt idx="48">
                    <c:v>Aportes Universidad de Cartagena Ley 30 -1992</c:v>
                  </c:pt>
                  <c:pt idx="49">
                    <c:v>Aportes Unibac Ley 30 -1992</c:v>
                  </c:pt>
                  <c:pt idx="50">
                    <c:v>Bolivar si Avanza con Cultura para la Paz</c:v>
                  </c:pt>
                  <c:pt idx="51">
                    <c:v>Bolivar si Avanza en Formación Cutural</c:v>
                  </c:pt>
                  <c:pt idx="52">
                    <c:v>Ingresos Corrientes de Libre Destinación</c:v>
                  </c:pt>
                  <c:pt idx="53">
                    <c:v>INFRAESTRUCTURA DEPORTIVA</c:v>
                  </c:pt>
                  <c:pt idx="54">
                    <c:v>Infraestructura Deportiva y Centros Regionales de Alto Rendimiento</c:v>
                  </c:pt>
                  <c:pt idx="55">
                    <c:v>BOLIVAR SI AVANZA CON CULTURA PARA LA PAZ</c:v>
                  </c:pt>
                  <c:pt idx="56">
                    <c:v>Instituto de Cultura Departamental</c:v>
                  </c:pt>
                  <c:pt idx="57">
                    <c:v>Estampilla Pro Cultura</c:v>
                  </c:pt>
                  <c:pt idx="58">
                    <c:v>EDUCACION SUPERIOR PARA EL DESARROLLO DEL ARTE Y CULTURA</c:v>
                  </c:pt>
                  <c:pt idx="59">
                    <c:v>Transferencia a la Universidad de Bellas Artes Ordenanza No. 18 de 2011</c:v>
                  </c:pt>
                  <c:pt idx="60">
                    <c:v>BOLIVAR SI AVANZA CON CULTURA PARA LA PAZ</c:v>
                  </c:pt>
                  <c:pt idx="61">
                    <c:v>Transferencia Instituto de Cultura Ordenanza No. 18 de 2013</c:v>
                  </c:pt>
                  <c:pt idx="62">
                    <c:v>Fortalecimiento del Sistema Departamental de la Cultura - Seguridad Social del Gestor y Creador Ley 666 de 2001</c:v>
                  </c:pt>
                  <c:pt idx="63">
                    <c:v>Bibliotecas al Alcance de Todos</c:v>
                  </c:pt>
                  <c:pt idx="64">
                    <c:v>Estampilla Pro Desarrollo</c:v>
                  </c:pt>
                  <c:pt idx="65">
                    <c:v>INFRAESTRUCTURA DEPORTIVA</c:v>
                  </c:pt>
                  <c:pt idx="66">
                    <c:v>Infraestructura Deportiva y Centros Regionales de Alto Rendimiento</c:v>
                  </c:pt>
                  <c:pt idx="67">
                    <c:v>EDUCACION SUPERIOR PARA EL DESARROLLO DEL ARTE Y CULTURA</c:v>
                  </c:pt>
                  <c:pt idx="68">
                    <c:v>Transferencia Institución Universitaria Escuela Bellas Artes Ordenanza No. 19 de 2011</c:v>
                  </c:pt>
                  <c:pt idx="69">
                    <c:v>Contribucción Al Deporte</c:v>
                  </c:pt>
                  <c:pt idx="70">
                    <c:v>INFRAESTRUCTURA DEPORTIVA</c:v>
                  </c:pt>
                  <c:pt idx="71">
                    <c:v>Infraestructura Deportiva y Centros Regionales de Alto Rendimiento</c:v>
                  </c:pt>
                  <c:pt idx="72">
                    <c:v>Ingresos Corrientes Destinación Especifica  Participación por el consumo de licores - Deporte</c:v>
                  </c:pt>
                  <c:pt idx="73">
                    <c:v>Infraestructura Deportiva</c:v>
                  </c:pt>
                  <c:pt idx="74">
                    <c:v>Ingresos Corrientes Destinación Especifica Iva Licores, Vinos, Aperitivos y Similares Deportes</c:v>
                  </c:pt>
                  <c:pt idx="75">
                    <c:v>INFRAESTRUCTURA DEPORTIVA</c:v>
                  </c:pt>
                  <c:pt idx="76">
                    <c:v>Infraestructura Deportiva y Centros Regionales de Alto Rendimiento</c:v>
                  </c:pt>
                  <c:pt idx="77">
                    <c:v>Estampilla Pro Universidad de Cartagena</c:v>
                  </c:pt>
                  <c:pt idx="78">
                    <c:v>Educación Superior</c:v>
                  </c:pt>
                  <c:pt idx="79">
                    <c:v>Aportes Estampilla Pro Universidad de Cartagena</c:v>
                  </c:pt>
                  <c:pt idx="80">
                    <c:v>Estampilla Pro Hospital Universitario</c:v>
                  </c:pt>
                  <c:pt idx="81">
                    <c:v>Prestación y Desarrollo de los Servicios de Salud</c:v>
                  </c:pt>
                  <c:pt idx="82">
                    <c:v>Aportes Estampilla Pro Hospital Universitario</c:v>
                  </c:pt>
                  <c:pt idx="83">
                    <c:v>Estampilla Pro Bienestar Adulto Mayor</c:v>
                  </c:pt>
                  <c:pt idx="84">
                    <c:v>VIDA DIGNA PARA EL ADULTO MAYOR</c:v>
                  </c:pt>
                  <c:pt idx="85">
                    <c:v>Atención Presupuestal a traves de la Estampilla para El Bienestar del Adulto Mayor a los Centros de Protección del Adulto Mayor</c:v>
                  </c:pt>
                  <c:pt idx="86">
                    <c:v>Ingresos Corrientes Destinación Especifica Ley 181 de 1995 - Deporte</c:v>
                  </c:pt>
                  <c:pt idx="87">
                    <c:v>INFRAESTRUCTURA DEPORTIVA</c:v>
                  </c:pt>
                  <c:pt idx="88">
                    <c:v>Infraestructura Deportiva y Centros Regionales de Alto Rendimiento</c:v>
                  </c:pt>
                  <c:pt idx="89">
                    <c:v>Ingresos Corrientes Destinación Especfica - Derechos de Aplotación Deporte</c:v>
                  </c:pt>
                  <c:pt idx="90">
                    <c:v>INFRAESTRUCTURA DEPORTIVA</c:v>
                  </c:pt>
                  <c:pt idx="91">
                    <c:v>Infraestructura Deportiva y Centros Regionales de Alto Rendimiento</c:v>
                  </c:pt>
                  <c:pt idx="92">
                    <c:v>GASTOS DE INVERSION</c:v>
                  </c:pt>
                  <c:pt idx="93">
                    <c:v>INGRESOS CORRIENTES DE LIBRE DESTINACION</c:v>
                  </c:pt>
                  <c:pt idx="94">
                    <c:v>FINANZAS PUBLICAS SANAS Y ROBUSTAS</c:v>
                  </c:pt>
                  <c:pt idx="95">
                    <c:v>Generación de Ingresos Propios</c:v>
                  </c:pt>
                  <c:pt idx="96">
                    <c:v>CULTURA INSTITUCIONAL DE LA LEGALIDAD Y LA TRANSPARENCIA DE LA GESTION PUBLICA</c:v>
                  </c:pt>
                  <c:pt idx="97">
                    <c:v>Indice de Transparencia Departamental</c:v>
                  </c:pt>
                  <c:pt idx="98">
                    <c:v>APORTES FONDO DE RENTAS</c:v>
                  </c:pt>
                  <c:pt idx="99">
                    <c:v>FINANZAS PUBLICAS SANAS Y ROBUSTAS</c:v>
                  </c:pt>
                  <c:pt idx="100">
                    <c:v>Generación de Ingresos Propios</c:v>
                  </c:pt>
                  <c:pt idx="101">
                    <c:v>Cancelación de Reservas</c:v>
                  </c:pt>
                  <c:pt idx="102">
                    <c:v>Pasivos Exigibles</c:v>
                  </c:pt>
                  <c:pt idx="103">
                    <c:v>Ingresos Corrientes de Libre Destinación</c:v>
                  </c:pt>
                  <c:pt idx="104">
                    <c:v>Contrato No. SI-C-979-2014 Pavimentación Asfáltica de la Vía Troncal del Km 0+579 al Km 1+600 San Basilio de Palenque - Departamento de Bolívar</c:v>
                  </c:pt>
                  <c:pt idx="105">
                    <c:v>Contrato No. SI-I-2453-2015 Interventoría Tecnica, Administrativa, Ambiental y Financiera a la Rehabilitación y Mantenimiento del 23,5 Kms de la Línea: Cruce 90 ( Carretera Cordialidad ), Santa Rosa de Lima - Villanueva - San Estanislao - Departamento de </c:v>
                  </c:pt>
                  <c:pt idx="106">
                    <c:v>Contrato No. SI-C-2463-2015 Rehabilitación y Mantenimiento de 23,5 Km de la Vía la Línea, Cruce 90 ( Carretera Cordialidad ) Santa Rosa de Lima - Villanueva - San Estanislao - Departamento de Bolívar</c:v>
                  </c:pt>
                  <c:pt idx="107">
                    <c:v>Contrato No. SI-I-2519-2015 Interventoria Tecnica, Administrativa y Financiera de la Construcción del Puente ubicado en la Via que conduce del Corregimiento de Malagana al Muicipio de Mahates</c:v>
                  </c:pt>
                  <c:pt idx="108">
                    <c:v>Contrato No. 2094 del 24-11-2016 Construcción de Redes Eléctricas en Media Tensión. Baja Tensión y Centros de Transformación del Corregimiento de Tupe ubicado en el Municipio de Talaigua Nuevo - Departamento de Bolívar</c:v>
                  </c:pt>
                  <c:pt idx="109">
                    <c:v>SECRETARIA EDUCACION</c:v>
                  </c:pt>
                  <c:pt idx="110">
                    <c:v>GASTOS DE INVERSION</c:v>
                  </c:pt>
                  <c:pt idx="111">
                    <c:v>INGRESOS CORRIENTES DE LIBRE DESTINACION</c:v>
                  </c:pt>
                  <c:pt idx="112">
                    <c:v>CALIDAD EDUCATIVA</c:v>
                  </c:pt>
                  <c:pt idx="113">
                    <c:v>Jornada Unica</c:v>
                  </c:pt>
                  <c:pt idx="114">
                    <c:v>Con el mejoramiento de la Calidad Educativa Bolivar Avanza</c:v>
                  </c:pt>
                  <c:pt idx="115">
                    <c:v>S.G.P. EDUCACION</c:v>
                  </c:pt>
                  <c:pt idx="116">
                    <c:v>EDUCACION PARA TODOS, COBERTURA EDUCATIVA Y PERTINENCIA</c:v>
                  </c:pt>
                  <c:pt idx="117">
                    <c:v>S.G.P. EDUCACION - Prestacion de Servicios</c:v>
                  </c:pt>
                  <c:pt idx="118">
                    <c:v>S.G.P. EDUCACION - Cancelacion</c:v>
                  </c:pt>
                  <c:pt idx="119">
                    <c:v>Participación por el Consumo de Licores Preferente Educación</c:v>
                  </c:pt>
                  <c:pt idx="120">
                    <c:v>EDUCACIÓN PARA TODOS COBERTURA EDUCATIVA Y PERTINENCIA</c:v>
                  </c:pt>
                  <c:pt idx="121">
                    <c:v>AVANZA QUEDÁNDOTE EN EL AULA - PAE</c:v>
                  </c:pt>
                  <c:pt idx="122">
                    <c:v>SECRETARIA DE SALUD</c:v>
                  </c:pt>
                  <c:pt idx="123">
                    <c:v>GASTOS DE PERSONAL</c:v>
                  </c:pt>
                  <c:pt idx="124">
                    <c:v>RENTAS CEDIDAS</c:v>
                  </c:pt>
                  <c:pt idx="125">
                    <c:v>Servicios Personales</c:v>
                  </c:pt>
                  <c:pt idx="126">
                    <c:v>GASTOS GENERALES</c:v>
                  </c:pt>
                  <c:pt idx="127">
                    <c:v>RENTAS CEDIDAS</c:v>
                  </c:pt>
                  <c:pt idx="128">
                    <c:v>Gastos Generales</c:v>
                  </c:pt>
                  <c:pt idx="129">
                    <c:v>TRANSFERENCIAS CORRIENTES</c:v>
                  </c:pt>
                  <c:pt idx="130">
                    <c:v>RENTAS CEDIDAS</c:v>
                  </c:pt>
                  <c:pt idx="131">
                    <c:v>Transferencias</c:v>
                  </c:pt>
                  <c:pt idx="132">
                    <c:v>GASTOS DE INVERSION</c:v>
                  </c:pt>
                  <c:pt idx="133">
                    <c:v>DESTINICACION ESPECIFICA SALUD</c:v>
                  </c:pt>
                  <c:pt idx="134">
                    <c:v>GASTOS DE INVERSIÓN</c:v>
                  </c:pt>
                  <c:pt idx="135">
                    <c:v>GASTOS DE INVERSION</c:v>
                  </c:pt>
                  <c:pt idx="136">
                    <c:v>SECRETARIA DE HABITAT</c:v>
                  </c:pt>
                  <c:pt idx="137">
                    <c:v>DIRECCION DE AGUA POTABLE</c:v>
                  </c:pt>
                  <c:pt idx="138">
                    <c:v>GASTOS DE INVERSION</c:v>
                  </c:pt>
                  <c:pt idx="139">
                    <c:v>Estampilla Pro Desarrollo</c:v>
                  </c:pt>
                  <c:pt idx="140">
                    <c:v>Infraestructura de Agua y Sameamiento</c:v>
                  </c:pt>
                  <c:pt idx="141">
                    <c:v>SGP - AGUA POTABLE Y SANEAMIENTO BASICO</c:v>
                  </c:pt>
                  <c:pt idx="142">
                    <c:v>AGUA PARA LA PROSPERIDAD</c:v>
                  </c:pt>
                  <c:pt idx="143">
                    <c:v>Infraestructura de Agua y Sameamiento</c:v>
                  </c:pt>
                  <c:pt idx="144">
                    <c:v>SECRETARIA DE PLANEACION</c:v>
                  </c:pt>
                  <c:pt idx="145">
                    <c:v>GASTOS DE INVERSION</c:v>
                  </c:pt>
                  <c:pt idx="146">
                    <c:v>INGRESOS CORRIENTES DE LIBRE DESTINACION</c:v>
                  </c:pt>
                  <c:pt idx="147">
                    <c:v>BOLIVAR SI AVANZA EN CIENCIA, TECNOLOGIA E INNOVACION ( Ctel )</c:v>
                  </c:pt>
                  <c:pt idx="148">
                    <c:v>Innovación Social</c:v>
                  </c:pt>
                  <c:pt idx="149">
                    <c:v>SECRETARIA PRIVADA</c:v>
                  </c:pt>
                  <c:pt idx="150">
                    <c:v>GASTOS DE INVERSION</c:v>
                  </c:pt>
                  <c:pt idx="151">
                    <c:v>Ingresos Corrientes de Libre Destinación</c:v>
                  </c:pt>
                  <c:pt idx="152">
                    <c:v>BOLIVAR SI AVANZA CON CULTURA PARA LA PAZ</c:v>
                  </c:pt>
                  <c:pt idx="153">
                    <c:v>Bolivar si Avanza en Formación Cutural</c:v>
                  </c:pt>
                  <c:pt idx="154">
                    <c:v>Bolivar si Avanza en Fomento a la Cultura Bolivarense</c:v>
                  </c:pt>
                  <c:pt idx="155">
                    <c:v>FORTALECIMIENTO DEL MONITOREO INTERNO DE LA GESTION</c:v>
                  </c:pt>
                  <c:pt idx="156">
                    <c:v>Estrategía de Interacción y Comunicación Participativa y Abierta para el Control Social</c:v>
                  </c:pt>
                  <c:pt idx="157">
                    <c:v>ALTOS LOGROS Y LIDERAZGO DEPORTIVO</c:v>
                  </c:pt>
                  <c:pt idx="158">
                    <c:v>Altos Logros y Liderazgo Deportivo</c:v>
                  </c:pt>
                  <c:pt idx="159">
                    <c:v>TURISMO PARA LA PAZ</c:v>
                  </c:pt>
                  <c:pt idx="160">
                    <c:v>Bolívar si Avanza en creación de productos Turísticos como fuente de Generación</c:v>
                  </c:pt>
                  <c:pt idx="161">
                    <c:v>Bolivar Si Avanza en Promoción Turística del Destino</c:v>
                  </c:pt>
                  <c:pt idx="162">
                    <c:v>CULTURA INSTITUCIONAL DE LA LEGALIDAD Y LA TRANSPARENCIA DE LA GESTION PUBLICA</c:v>
                  </c:pt>
                  <c:pt idx="163">
                    <c:v>Indice de Transparencia Departamental</c:v>
                  </c:pt>
                  <c:pt idx="164">
                    <c:v>SECRETARIA DE AGRICULTURA Y DESARROLLO RURAL</c:v>
                  </c:pt>
                  <c:pt idx="165">
                    <c:v>GASTOS DE INVERSION</c:v>
                  </c:pt>
                  <c:pt idx="166">
                    <c:v>INGRESOS CORRIENTES DE LIBRE DESTINACION</c:v>
                  </c:pt>
                  <c:pt idx="167">
                    <c:v>BOLIVAR SI AVANZA, TRANSFORMANDO EL CAMPO</c:v>
                  </c:pt>
                  <c:pt idx="168">
                    <c:v>Apoyo Técnico y Financiero a los Proyectos productivos, Agropecuarios y Pesqueros</c:v>
                  </c:pt>
                  <c:pt idx="169">
                    <c:v>Promoción de escenarios de comercialziacion y articulación entre pequeños productores y el sector productivo empresarial</c:v>
                  </c:pt>
                  <c:pt idx="170">
                    <c:v>SECRETARIA DEL INTERIOR</c:v>
                  </c:pt>
                  <c:pt idx="171">
                    <c:v>GASTOS DE INVERSION</c:v>
                  </c:pt>
                  <c:pt idx="172">
                    <c:v>INGRESOS CORRIENTES DE LIBRE DESTINACION</c:v>
                  </c:pt>
                  <c:pt idx="173">
                    <c:v>Seguridad y Convivencia</c:v>
                  </c:pt>
                  <c:pt idx="174">
                    <c:v>Planeación Institucional para Avanzar en Seguridad y Convivencia</c:v>
                  </c:pt>
                  <c:pt idx="175">
                    <c:v>JUSTICIA Y ORDEN PUBLICO</c:v>
                  </c:pt>
                  <c:pt idx="176">
                    <c:v>Sistema de responsabilidad penal para adolescentes - SRPA</c:v>
                  </c:pt>
                  <c:pt idx="177">
                    <c:v>PARTICIPACION POLITICA Y DEMOCRACIA PARA LA PAZ</c:v>
                  </c:pt>
                  <c:pt idx="178">
                    <c:v>Fortalecimiento de las instancias de participación ciudadana, y la planeación participativa para la paz</c:v>
                  </c:pt>
                  <c:pt idx="179">
                    <c:v>SEGURIDAD Y CONVIVENCIA</c:v>
                  </c:pt>
                  <c:pt idx="180">
                    <c:v>Consejerias Departamentales de Comunidades Etnicas</c:v>
                  </c:pt>
                  <c:pt idx="181">
                    <c:v>ATENCION POBLACION EN CONDICION DE DISCAPACIDAD</c:v>
                  </c:pt>
                  <c:pt idx="182">
                    <c:v>Desarrollo de una feria de Empleos para personas con Discapacidad, donde se vinculen con el Sector Privado en el Departamento de Bolivar</c:v>
                  </c:pt>
                  <c:pt idx="183">
                    <c:v>OPORTUNIDADES PARA LA JUVENTUD BOLIVARENSE</c:v>
                  </c:pt>
                  <c:pt idx="184">
                    <c:v>Formulación de la Política Pública para los Jóvenes bolivarenses</c:v>
                  </c:pt>
                  <c:pt idx="185">
                    <c:v>Programa para la sensibilización de los jóvenes en participación política y en el Posconflicto</c:v>
                  </c:pt>
                  <c:pt idx="186">
                    <c:v>Realizar e institucionalizar la semana de la Juventud por la Paz en el Dpto. de Bolívar</c:v>
                  </c:pt>
                  <c:pt idx="187">
                    <c:v>Implementacion Ley Estatutaria 1622 de Abril 29 de 2013</c:v>
                  </c:pt>
                  <c:pt idx="188">
                    <c:v>BOLIVAR TOLERANTE Y DIVERSO</c:v>
                  </c:pt>
                  <c:pt idx="189">
                    <c:v>Política pública de diversidad sexual</c:v>
                  </c:pt>
                  <c:pt idx="190">
                    <c:v>CONTRIBUCCION ESPECIAL</c:v>
                  </c:pt>
                  <c:pt idx="191">
                    <c:v>BOLIVAR AVANZA SEGURO Y CON CONVIVENCIA PACIFICA</c:v>
                  </c:pt>
                  <c:pt idx="192">
                    <c:v>Plan Integral de Seguridad y Convivencia</c:v>
                  </c:pt>
                  <c:pt idx="193">
                    <c:v>Observación y Seguimiento de Delitos</c:v>
                  </c:pt>
                  <c:pt idx="194">
                    <c:v>SEGURIDAD Y CONVIVENCIA</c:v>
                  </c:pt>
                  <c:pt idx="195">
                    <c:v>Fortalecimiento de la Movilidad de los Organismos de Seguridad</c:v>
                  </c:pt>
                  <c:pt idx="196">
                    <c:v>Provisión Tecnológica para Fortalecer la Seguridad y Convivencia</c:v>
                  </c:pt>
                  <c:pt idx="197">
                    <c:v>Planeación Institucional para Avanzar en Seguridad y Convivencia</c:v>
                  </c:pt>
                  <c:pt idx="198">
                    <c:v>Jovenes en Riesgo</c:v>
                  </c:pt>
                  <c:pt idx="199">
                    <c:v>Caracterización</c:v>
                  </c:pt>
                  <c:pt idx="200">
                    <c:v>Justicia y Orden Público</c:v>
                  </c:pt>
                  <c:pt idx="201">
                    <c:v>Centros de Convivencia y Ciudadania</c:v>
                  </c:pt>
                  <c:pt idx="202">
                    <c:v>BOLIVAR SI AVANZA LIBRE DE POBREZA</c:v>
                  </c:pt>
                  <c:pt idx="203">
                    <c:v>Hogares Red Unidos y Acompañamiento Asistidos</c:v>
                  </c:pt>
                  <c:pt idx="204">
                    <c:v>SECRETARIA DE MINAS Y ENERGIA</c:v>
                  </c:pt>
                  <c:pt idx="205">
                    <c:v>GASTOS DE INVERSION</c:v>
                  </c:pt>
                  <c:pt idx="206">
                    <c:v>INGRESOS CORRIENTES DE LIBRE DESTINACION</c:v>
                  </c:pt>
                  <c:pt idx="207">
                    <c:v>BOLIVAR SI AVANZA CON EFICIENCIA ENERGETICA</c:v>
                  </c:pt>
                  <c:pt idx="208">
                    <c:v>Energía de Calidad para todos</c:v>
                  </c:pt>
                  <c:pt idx="209">
                    <c:v>BOLIVAR SI AVANZA CON MINERIA RESPONSABLE</c:v>
                  </c:pt>
                  <c:pt idx="210">
                    <c:v>Procesos de Asistencia Técnica y Tecnologica prestados a MIneros</c:v>
                  </c:pt>
                  <c:pt idx="211">
                    <c:v>Bolivar Emprendedor Fomento de Empleo y Trabajo Decente</c:v>
                  </c:pt>
                  <c:pt idx="212">
                    <c:v>Empleo como Servidor Publico</c:v>
                  </c:pt>
                  <c:pt idx="213">
                    <c:v>SECRETARIO DE INFRAESTRUCTURA</c:v>
                  </c:pt>
                  <c:pt idx="214">
                    <c:v>GASTOS DE INVERSION</c:v>
                  </c:pt>
                  <c:pt idx="215">
                    <c:v>INGRESOS CORRIENTES DE LIBRE DESTINANCION</c:v>
                  </c:pt>
                  <c:pt idx="216">
                    <c:v>BOLIVAR SI AVANZA CON INFRAESTRUCTURA ESTRATEGICA PARA LA COMPETIVIDAD Y LA PAZ</c:v>
                  </c:pt>
                  <c:pt idx="217">
                    <c:v>Vias para la Paz</c:v>
                  </c:pt>
                  <c:pt idx="218">
                    <c:v>BOLIVAR SI AVANZA CON INFRAESTRUCTURA ESTRATEGICA PARA LA COMPETIVIDAD Y LA PAZ</c:v>
                  </c:pt>
                  <c:pt idx="219">
                    <c:v>Infraestructura de Uso para la Inclusión Social y la Paz</c:v>
                  </c:pt>
                  <c:pt idx="220">
                    <c:v>Sector Educativo</c:v>
                  </c:pt>
                  <c:pt idx="221">
                    <c:v>Obras de Infraestructura Fluvial, de Defensa y de Transporte Aereo</c:v>
                  </c:pt>
                  <c:pt idx="222">
                    <c:v>INFRAESTRUCTURA DEPORTIVA</c:v>
                  </c:pt>
                  <c:pt idx="223">
                    <c:v>Infraestructura Deportiva y Centros Regionales de Alto Rendimiento</c:v>
                  </c:pt>
                  <c:pt idx="224">
                    <c:v>Bolivar si Avanza con gestión Preventiva y Oportuna de Riesgo</c:v>
                  </c:pt>
                  <c:pt idx="225">
                    <c:v>Asietencia en gestión de Riesgo</c:v>
                  </c:pt>
                  <c:pt idx="226">
                    <c:v>INGRESOS CORRIENTES DE LIBRE DESTINANCION</c:v>
                  </c:pt>
                  <c:pt idx="227">
                    <c:v>Recursos Estampilla Pro-Desarrollo</c:v>
                  </c:pt>
                  <c:pt idx="228">
                    <c:v>Infraestructura de Convivencia y Seguridad</c:v>
                  </c:pt>
                  <c:pt idx="229">
                    <c:v>CONTRIBUCCION ESPECIAL</c:v>
                  </c:pt>
                  <c:pt idx="230">
                    <c:v>BOLIVAR AVANZA SEGURO Y CON CONVIVENCIA PACIFICA</c:v>
                  </c:pt>
                  <c:pt idx="231">
                    <c:v>Infraestructura de Convivencia y Seguridad</c:v>
                  </c:pt>
                  <c:pt idx="232">
                    <c:v>RECURSOS ACPM</c:v>
                  </c:pt>
                  <c:pt idx="233">
                    <c:v>BOLIVAR SI AVANZA CON INFRAESTRUCTURA ESTRATEGICA PARA LA COMPETIVIDAD Y LA PAZ</c:v>
                  </c:pt>
                  <c:pt idx="234">
                    <c:v>Vías para la Paz</c:v>
                  </c:pt>
                  <c:pt idx="235">
                    <c:v>Recursos del Balance</c:v>
                  </c:pt>
                  <c:pt idx="236">
                    <c:v>Contribución Especial</c:v>
                  </c:pt>
                  <c:pt idx="237">
                    <c:v>Infraestructura de Convivencia y Seguridad</c:v>
                  </c:pt>
                  <c:pt idx="238">
                    <c:v>DIRECCION DE DESARROLLO SOCIAL</c:v>
                  </c:pt>
                  <c:pt idx="239">
                    <c:v>GASTOS DE INVERSION</c:v>
                  </c:pt>
                  <c:pt idx="240">
                    <c:v>INGRESOS CORRIENTES DE LIBRE DESTINACION</c:v>
                  </c:pt>
                  <c:pt idx="241">
                    <c:v>BOLIVAR SI AVANZA LIBRE DE POBREZA</c:v>
                  </c:pt>
                  <c:pt idx="242">
                    <c:v>Hogares RED UNIDOS acompañados y asistidos</c:v>
                  </c:pt>
                  <c:pt idx="243">
                    <c:v>Construyendo un Nuevo Hogar para Turbana</c:v>
                  </c:pt>
                  <c:pt idx="244">
                    <c:v>MUJER MOTOR PARA EL DESARROLLO</c:v>
                  </c:pt>
                  <c:pt idx="245">
                    <c:v>Mujeres productivas</c:v>
                  </c:pt>
                  <c:pt idx="246">
                    <c:v>Mujeres libre de violencia</c:v>
                  </c:pt>
                  <c:pt idx="247">
                    <c:v>Apoyo técnico a municipios en enfoque de género</c:v>
                  </c:pt>
                  <c:pt idx="248">
                    <c:v>Fometo a la Equidad de Genero en el Ambito Institucional</c:v>
                  </c:pt>
                  <c:pt idx="249">
                    <c:v>NIÑOS, NIÑAS, ADOLESCENTES Y FAMILIA</c:v>
                  </c:pt>
                  <c:pt idx="250">
                    <c:v>Implementar la estrategia de Cero a siempre en los 20 Municipios con CDI en el departamento de Bolívar</c:v>
                  </c:pt>
                  <c:pt idx="251">
                    <c:v>Implementación y actualización de la política pública de infancia, adolescencia y familia</c:v>
                  </c:pt>
                  <c:pt idx="252">
                    <c:v>Implementar proyectos educativos integrales donde se contemple educación sexual y los DSR.</c:v>
                  </c:pt>
                  <c:pt idx="253">
                    <c:v>Proyecto de prevención del trabajo infantil</c:v>
                  </c:pt>
                  <c:pt idx="254">
                    <c:v>VIDA DIGNA PARA EL ADULTO MAYOR</c:v>
                  </c:pt>
                  <c:pt idx="255">
                    <c:v>Encuentros Departamentales Intergeneracionales</c:v>
                  </c:pt>
                  <c:pt idx="256">
                    <c:v>Sensibilización, visibilización y auto-realización del Adulto Mayor bolivarense</c:v>
                  </c:pt>
                  <c:pt idx="257">
                    <c:v>SECRETARIA DE VICTIMAS</c:v>
                  </c:pt>
                  <c:pt idx="258">
                    <c:v>GASTOS DE INVERSION</c:v>
                  </c:pt>
                  <c:pt idx="259">
                    <c:v>INGRESOS CORRIENTES DE LIBRE DESTINACION</c:v>
                  </c:pt>
                  <c:pt idx="260">
                    <c:v>ATENCION Y ASISTENCIA A POBLACION EN PROCESO DE DESARME, DESMOVILIZACION Y REINTEGRACION</c:v>
                  </c:pt>
                  <c:pt idx="261">
                    <c:v>Diseño de la Política Pública de Atención y Asistencia a Población en Proceso de Desmovilización y Reintegración</c:v>
                  </c:pt>
                  <c:pt idx="262">
                    <c:v>BOLIVAR TOLERANTE DIVERSO</c:v>
                  </c:pt>
                  <c:pt idx="263">
                    <c:v>Politica Pública d ela diversidad sexual</c:v>
                  </c:pt>
                  <c:pt idx="264">
                    <c:v>ATENCION Y ASISTENCIA A POBLACION VICTIMA DEL CONFLICTO ARMADO EN BOLIVAR</c:v>
                  </c:pt>
                  <c:pt idx="265">
                    <c:v>Politica pública para la atención y reparación integral de las víctimas en Bolívar</c:v>
                  </c:pt>
                  <c:pt idx="266">
                    <c:v>Participación Efectiva de las Victimas de Bolívar</c:v>
                  </c:pt>
                  <c:pt idx="267">
                    <c:v>SERVICIO DE LA DEUDA</c:v>
                  </c:pt>
                  <c:pt idx="268">
                    <c:v>INGRESOS CORRIENTES DE LIBRE DESTINACION</c:v>
                  </c:pt>
                  <c:pt idx="269">
                    <c:v>CAPITAL</c:v>
                  </c:pt>
                  <c:pt idx="270">
                    <c:v>Emprestito Banco de Bogotá</c:v>
                  </c:pt>
                  <c:pt idx="271">
                    <c:v>Emprestito Banco Corbanca</c:v>
                  </c:pt>
                  <c:pt idx="272">
                    <c:v>Emprestito Banco Popular</c:v>
                  </c:pt>
                  <c:pt idx="273">
                    <c:v>Emprestito Banco BBVA</c:v>
                  </c:pt>
                  <c:pt idx="274">
                    <c:v>INTERESES</c:v>
                  </c:pt>
                  <c:pt idx="275">
                    <c:v>Emprestito Banco de Bogotá</c:v>
                  </c:pt>
                  <c:pt idx="276">
                    <c:v>Emprestito Banco Corbanca</c:v>
                  </c:pt>
                  <c:pt idx="277">
                    <c:v>Emprestito Banco Popular</c:v>
                  </c:pt>
                  <c:pt idx="278">
                    <c:v>Emprestito BBVA</c:v>
                  </c:pt>
                  <c:pt idx="279">
                    <c:v>SOBRETASA ACPM</c:v>
                  </c:pt>
                  <c:pt idx="280">
                    <c:v>Capital</c:v>
                  </c:pt>
                  <c:pt idx="281">
                    <c:v>Intereses</c:v>
                  </c:pt>
                  <c:pt idx="282">
                    <c:v>DESAHORRO Y RETIRO FONPET</c:v>
                  </c:pt>
                  <c:pt idx="283">
                    <c:v>RECURSOS DE BALANCE</c:v>
                  </c:pt>
                  <c:pt idx="284">
                    <c:v>BONOS PENSIONALES - SIN SITUACION DE FONDOS</c:v>
                  </c:pt>
                  <c:pt idx="285">
                    <c:v>SECRETARIA DE MOVILIDAD</c:v>
                  </c:pt>
                  <c:pt idx="286">
                    <c:v>GASTOS DE INVERSION</c:v>
                  </c:pt>
                  <c:pt idx="287">
                    <c:v>INGRESOS CORRIENTES DE LIBRE DESTINACION</c:v>
                  </c:pt>
                  <c:pt idx="288">
                    <c:v>BOLIVAR SI AVANZA CON MOVILIDAD SEGURA</c:v>
                  </c:pt>
                  <c:pt idx="289">
                    <c:v>Movilidad Segura</c:v>
                  </c:pt>
                  <c:pt idx="290">
                    <c:v>FONDO DE ATENCION Y PREVENCION DE DESASTRES</c:v>
                  </c:pt>
                  <c:pt idx="291">
                    <c:v>GASTOS DE INVERSION</c:v>
                  </c:pt>
                  <c:pt idx="292">
                    <c:v>INGRESOS CORRIENTES DE LIBRE DESTINACION</c:v>
                  </c:pt>
                  <c:pt idx="293">
                    <c:v>BOLIVAR SI AVANZA CON LA GESTION PREVENTIVA Y OPORTUNA DEL RIESGO</c:v>
                  </c:pt>
                  <c:pt idx="294">
                    <c:v>Asistencia en Gestión de Riesgo</c:v>
                  </c:pt>
                  <c:pt idx="295">
                    <c:v>SECRETARIA DE DESARROLLO REGIONAL Y ORDENAMIENTO TERRITORIAL</c:v>
                  </c:pt>
                  <c:pt idx="296">
                    <c:v>Gastos de Inversión</c:v>
                  </c:pt>
                  <c:pt idx="297">
                    <c:v>Ingresos Corrientes de LIbre Destinación</c:v>
                  </c:pt>
                  <c:pt idx="298">
                    <c:v>Bolivar Si Avanza con Mineria Responsable</c:v>
                  </c:pt>
                  <c:pt idx="299">
                    <c:v>Ecosistema Afectado por la Mineria Recuperada</c:v>
                  </c:pt>
                  <c:pt idx="300">
                    <c:v>Bolivar Si Avanza en Conservación Ambiental y Uso Sostenible de su Territorio</c:v>
                  </c:pt>
                  <c:pt idx="301">
                    <c:v>Herramienta de Planeación para la sostenibilidad</c:v>
                  </c:pt>
                  <c:pt idx="302">
                    <c:v> $- </c:v>
                  </c:pt>
                  <c:pt idx="303">
                    <c:v> $- </c:v>
                  </c:pt>
                  <c:pt idx="304">
                    <c:v> $- </c:v>
                  </c:pt>
                  <c:pt idx="305">
                    <c:v> $3.200.000.000 </c:v>
                  </c:pt>
                  <c:pt idx="306">
                    <c:v> $- </c:v>
                  </c:pt>
                  <c:pt idx="307">
                    <c:v> $700.000.000 </c:v>
                  </c:pt>
                  <c:pt idx="308">
                    <c:v> $800.000.000 </c:v>
                  </c:pt>
                  <c:pt idx="309">
                    <c:v> $1.500.000.000 </c:v>
                  </c:pt>
                  <c:pt idx="310">
                    <c:v> $200.000.000 </c:v>
                  </c:pt>
                  <c:pt idx="311">
                    <c:v> $1.500.000.000 </c:v>
                  </c:pt>
                  <c:pt idx="312">
                    <c:v> $500.000.000 </c:v>
                  </c:pt>
                  <c:pt idx="313">
                    <c:v> $1.000.000.000 </c:v>
                  </c:pt>
                  <c:pt idx="314">
                    <c:v> $99.040.174.573 </c:v>
                  </c:pt>
                  <c:pt idx="315">
                    <c:v> $- </c:v>
                  </c:pt>
                  <c:pt idx="316">
                    <c:v> $- </c:v>
                  </c:pt>
                  <c:pt idx="317">
                    <c:v> $- </c:v>
                  </c:pt>
                  <c:pt idx="318">
                    <c:v> $350.000.000 </c:v>
                  </c:pt>
                  <c:pt idx="319">
                    <c:v> $200.000.000 </c:v>
                  </c:pt>
                  <c:pt idx="320">
                    <c:v> $400.000.000 </c:v>
                  </c:pt>
                  <c:pt idx="321">
                    <c:v> $- </c:v>
                  </c:pt>
                  <c:pt idx="322">
                    <c:v> $700.000.000 </c:v>
                  </c:pt>
                  <c:pt idx="323">
                    <c:v> $- </c:v>
                  </c:pt>
                  <c:pt idx="324">
                    <c:v> $- </c:v>
                  </c:pt>
                  <c:pt idx="325">
                    <c:v> $- </c:v>
                  </c:pt>
                  <c:pt idx="326">
                    <c:v> $- </c:v>
                  </c:pt>
                  <c:pt idx="327">
                    <c:v> $2.052.495.974 </c:v>
                  </c:pt>
                  <c:pt idx="328">
                    <c:v> $- </c:v>
                  </c:pt>
                  <c:pt idx="329">
                    <c:v> $- </c:v>
                  </c:pt>
                  <c:pt idx="330">
                    <c:v> $4.987.071.030 </c:v>
                  </c:pt>
                  <c:pt idx="331">
                    <c:v> $- </c:v>
                  </c:pt>
                  <c:pt idx="332">
                    <c:v> $- </c:v>
                  </c:pt>
                  <c:pt idx="333">
                    <c:v> $910.833.930 </c:v>
                  </c:pt>
                  <c:pt idx="334">
                    <c:v> $- </c:v>
                  </c:pt>
                  <c:pt idx="335">
                    <c:v> $- </c:v>
                  </c:pt>
                  <c:pt idx="336">
                    <c:v> $76.698.461 </c:v>
                  </c:pt>
                  <c:pt idx="337">
                    <c:v> $- </c:v>
                  </c:pt>
                  <c:pt idx="338">
                    <c:v> $10.000.000.000 </c:v>
                  </c:pt>
                  <c:pt idx="339">
                    <c:v> $- </c:v>
                  </c:pt>
                  <c:pt idx="340">
                    <c:v> $- </c:v>
                  </c:pt>
                  <c:pt idx="341">
                    <c:v> $2.500.000.000 </c:v>
                  </c:pt>
                  <c:pt idx="342">
                    <c:v> $- </c:v>
                  </c:pt>
                  <c:pt idx="343">
                    <c:v> $- </c:v>
                  </c:pt>
                  <c:pt idx="344">
                    <c:v> $16.226.805.718 </c:v>
                  </c:pt>
                  <c:pt idx="345">
                    <c:v> $6.180.442.244 </c:v>
                  </c:pt>
                  <c:pt idx="346">
                    <c:v> $- </c:v>
                  </c:pt>
                  <c:pt idx="347">
                    <c:v> $3.604.640.000 </c:v>
                  </c:pt>
                  <c:pt idx="348">
                    <c:v> $- </c:v>
                  </c:pt>
                  <c:pt idx="349">
                    <c:v> $- </c:v>
                  </c:pt>
                  <c:pt idx="350">
                    <c:v> $3.853.761.379 </c:v>
                  </c:pt>
                  <c:pt idx="351">
                    <c:v> $- </c:v>
                  </c:pt>
                  <c:pt idx="352">
                    <c:v> $1.926.880.690 </c:v>
                  </c:pt>
                  <c:pt idx="353">
                    <c:v> $- </c:v>
                  </c:pt>
                  <c:pt idx="354">
                    <c:v> $- </c:v>
                  </c:pt>
                  <c:pt idx="355">
                    <c:v> $5.644.363.930 </c:v>
                  </c:pt>
                  <c:pt idx="356">
                    <c:v> $- </c:v>
                  </c:pt>
                  <c:pt idx="357">
                    <c:v> $513.123.994 </c:v>
                  </c:pt>
                  <c:pt idx="358">
                    <c:v> $1.026.247.987 </c:v>
                  </c:pt>
                  <c:pt idx="359">
                    <c:v> $1.026.247.987 </c:v>
                  </c:pt>
                  <c:pt idx="360">
                    <c:v> $- </c:v>
                  </c:pt>
                  <c:pt idx="361">
                    <c:v> $- </c:v>
                  </c:pt>
                  <c:pt idx="362">
                    <c:v> $5.234.485.236 </c:v>
                  </c:pt>
                  <c:pt idx="363">
                    <c:v> $- </c:v>
                  </c:pt>
                  <c:pt idx="364">
                    <c:v> $3.489.656.824 </c:v>
                  </c:pt>
                  <c:pt idx="365">
                    <c:v> $- </c:v>
                  </c:pt>
                  <c:pt idx="366">
                    <c:v> $- </c:v>
                  </c:pt>
                  <c:pt idx="367">
                    <c:v> $4.691.494.594 </c:v>
                  </c:pt>
                  <c:pt idx="368">
                    <c:v> $- </c:v>
                  </c:pt>
                  <c:pt idx="369">
                    <c:v> $1.227.257.562 </c:v>
                  </c:pt>
                  <c:pt idx="370">
                    <c:v> $- </c:v>
                  </c:pt>
                  <c:pt idx="371">
                    <c:v> $- </c:v>
                  </c:pt>
                  <c:pt idx="372">
                    <c:v> $978.232.048 </c:v>
                  </c:pt>
                  <c:pt idx="373">
                    <c:v> $- </c:v>
                  </c:pt>
                  <c:pt idx="374">
                    <c:v> $- </c:v>
                  </c:pt>
                  <c:pt idx="375">
                    <c:v> $4.054.029.951 </c:v>
                  </c:pt>
                  <c:pt idx="376">
                    <c:v> $- </c:v>
                  </c:pt>
                  <c:pt idx="377">
                    <c:v> $- </c:v>
                  </c:pt>
                  <c:pt idx="378">
                    <c:v> $3.643.335.719 </c:v>
                  </c:pt>
                  <c:pt idx="379">
                    <c:v> $- </c:v>
                  </c:pt>
                  <c:pt idx="380">
                    <c:v> $- </c:v>
                  </c:pt>
                  <c:pt idx="381">
                    <c:v> $9.390.518.598 </c:v>
                  </c:pt>
                  <c:pt idx="382">
                    <c:v> $- </c:v>
                  </c:pt>
                  <c:pt idx="383">
                    <c:v> $- </c:v>
                  </c:pt>
                  <c:pt idx="384">
                    <c:v> $1.703.361.545 </c:v>
                  </c:pt>
                  <c:pt idx="385">
                    <c:v> $- </c:v>
                  </c:pt>
                  <c:pt idx="386">
                    <c:v> $- </c:v>
                  </c:pt>
                  <c:pt idx="387">
                    <c:v> $7.481.747 </c:v>
                  </c:pt>
                  <c:pt idx="388">
                    <c:v> $- </c:v>
                  </c:pt>
                  <c:pt idx="389">
                    <c:v> $- </c:v>
                  </c:pt>
                  <c:pt idx="390">
                    <c:v> $- </c:v>
                  </c:pt>
                  <c:pt idx="391">
                    <c:v> $- </c:v>
                  </c:pt>
                  <c:pt idx="392">
                    <c:v> $- </c:v>
                  </c:pt>
                  <c:pt idx="393">
                    <c:v> $700.000.000 </c:v>
                  </c:pt>
                  <c:pt idx="394">
                    <c:v> $- </c:v>
                  </c:pt>
                  <c:pt idx="395">
                    <c:v> $- </c:v>
                  </c:pt>
                  <c:pt idx="396">
                    <c:v> $352.455.101 </c:v>
                  </c:pt>
                  <c:pt idx="397">
                    <c:v> $- </c:v>
                  </c:pt>
                  <c:pt idx="398">
                    <c:v> $- </c:v>
                  </c:pt>
                  <c:pt idx="399">
                    <c:v> $- </c:v>
                  </c:pt>
                  <c:pt idx="400">
                    <c:v> $793.928.489 </c:v>
                  </c:pt>
                  <c:pt idx="401">
                    <c:v> $40.377.923 </c:v>
                  </c:pt>
                  <c:pt idx="402">
                    <c:v> $399.692.088 </c:v>
                  </c:pt>
                  <c:pt idx="403">
                    <c:v> $63.319.998 </c:v>
                  </c:pt>
                  <c:pt idx="404">
                    <c:v> $90.933.826 </c:v>
                  </c:pt>
                  <c:pt idx="405">
                    <c:v> $690.192.232.093 </c:v>
                  </c:pt>
                  <c:pt idx="406">
                    <c:v> $- </c:v>
                  </c:pt>
                  <c:pt idx="407">
                    <c:v> $- </c:v>
                  </c:pt>
                  <c:pt idx="408">
                    <c:v> $- </c:v>
                  </c:pt>
                  <c:pt idx="409">
                    <c:v> $2.096.277.973 </c:v>
                  </c:pt>
                  <c:pt idx="410">
                    <c:v> $3.500.000.000 </c:v>
                  </c:pt>
                  <c:pt idx="411">
                    <c:v> $- </c:v>
                  </c:pt>
                  <c:pt idx="412">
                    <c:v> $- </c:v>
                  </c:pt>
                  <c:pt idx="413">
                    <c:v> $670.068.886.022 </c:v>
                  </c:pt>
                  <c:pt idx="414">
                    <c:v> $14.527.068.098 </c:v>
                  </c:pt>
                  <c:pt idx="415">
                    <c:v> $- </c:v>
                  </c:pt>
                  <c:pt idx="416">
                    <c:v> $- </c:v>
                  </c:pt>
                  <c:pt idx="417">
                    <c:v> $- </c:v>
                  </c:pt>
                  <c:pt idx="418">
                    <c:v> $117.364.140.362 </c:v>
                  </c:pt>
                  <c:pt idx="419">
                    <c:v> $- </c:v>
                  </c:pt>
                  <c:pt idx="420">
                    <c:v> $- </c:v>
                  </c:pt>
                  <c:pt idx="421">
                    <c:v> $11.161.996.479 </c:v>
                  </c:pt>
                  <c:pt idx="422">
                    <c:v> $- </c:v>
                  </c:pt>
                  <c:pt idx="423">
                    <c:v> $- </c:v>
                  </c:pt>
                  <c:pt idx="424">
                    <c:v> $1.969.647.072 </c:v>
                  </c:pt>
                  <c:pt idx="425">
                    <c:v> $- </c:v>
                  </c:pt>
                  <c:pt idx="426">
                    <c:v> $- </c:v>
                  </c:pt>
                  <c:pt idx="427">
                    <c:v> $593.250.870 </c:v>
                  </c:pt>
                  <c:pt idx="428">
                    <c:v> $- </c:v>
                  </c:pt>
                  <c:pt idx="429">
                    <c:v> $- </c:v>
                  </c:pt>
                  <c:pt idx="430">
                    <c:v> $103.639.245.941 </c:v>
                  </c:pt>
                  <c:pt idx="431">
                    <c:v> $- </c:v>
                  </c:pt>
                  <c:pt idx="432">
                    <c:v> $23.196.815.157 </c:v>
                  </c:pt>
                  <c:pt idx="433">
                    <c:v> $- </c:v>
                  </c:pt>
                  <c:pt idx="434">
                    <c:v> $- </c:v>
                  </c:pt>
                  <c:pt idx="435">
                    <c:v> $- </c:v>
                  </c:pt>
                  <c:pt idx="436">
                    <c:v> $6.000.000.000 </c:v>
                  </c:pt>
                  <c:pt idx="437">
                    <c:v> $- </c:v>
                  </c:pt>
                  <c:pt idx="438">
                    <c:v> $- </c:v>
                  </c:pt>
                  <c:pt idx="439">
                    <c:v> $17.196.815.157 </c:v>
                  </c:pt>
                  <c:pt idx="440">
                    <c:v> $600.000.000 </c:v>
                  </c:pt>
                  <c:pt idx="441">
                    <c:v> $- </c:v>
                  </c:pt>
                  <c:pt idx="442">
                    <c:v> $- </c:v>
                  </c:pt>
                  <c:pt idx="443">
                    <c:v> $- </c:v>
                  </c:pt>
                  <c:pt idx="444">
                    <c:v> $600.000.000 </c:v>
                  </c:pt>
                  <c:pt idx="445">
                    <c:v> $10.700.000.000 </c:v>
                  </c:pt>
                  <c:pt idx="446">
                    <c:v> $- </c:v>
                  </c:pt>
                  <c:pt idx="447">
                    <c:v> $- </c:v>
                  </c:pt>
                  <c:pt idx="448">
                    <c:v> $- </c:v>
                  </c:pt>
                  <c:pt idx="449">
                    <c:v> $2.000.000.000 </c:v>
                  </c:pt>
                  <c:pt idx="450">
                    <c:v> $1.000.000.000 </c:v>
                  </c:pt>
                  <c:pt idx="451">
                    <c:v> $- </c:v>
                  </c:pt>
                  <c:pt idx="452">
                    <c:v> $3.000.000.000 </c:v>
                  </c:pt>
                  <c:pt idx="453">
                    <c:v> $- </c:v>
                  </c:pt>
                  <c:pt idx="454">
                    <c:v> $3.000.000.000 </c:v>
                  </c:pt>
                  <c:pt idx="455">
                    <c:v> $- </c:v>
                  </c:pt>
                  <c:pt idx="456">
                    <c:v> $300.000.000 </c:v>
                  </c:pt>
                  <c:pt idx="457">
                    <c:v> $400.000.000 </c:v>
                  </c:pt>
                  <c:pt idx="458">
                    <c:v> $- </c:v>
                  </c:pt>
                  <c:pt idx="459">
                    <c:v> $1.000.000.000 </c:v>
                  </c:pt>
                  <c:pt idx="460">
                    <c:v> $1.000.000.000 </c:v>
                  </c:pt>
                  <c:pt idx="461">
                    <c:v> $- </c:v>
                  </c:pt>
                  <c:pt idx="462">
                    <c:v> $- </c:v>
                  </c:pt>
                  <c:pt idx="463">
                    <c:v> $- </c:v>
                  </c:pt>
                  <c:pt idx="464">
                    <c:v> $600.000.000 </c:v>
                  </c:pt>
                  <c:pt idx="465">
                    <c:v> $400.000.000 </c:v>
                  </c:pt>
                  <c:pt idx="466">
                    <c:v> $5.850.621.299 </c:v>
                  </c:pt>
                  <c:pt idx="467">
                    <c:v> $- </c:v>
                  </c:pt>
                  <c:pt idx="468">
                    <c:v> $- </c:v>
                  </c:pt>
                  <c:pt idx="469">
                    <c:v> $- </c:v>
                  </c:pt>
                  <c:pt idx="470">
                    <c:v> $100.000.000 </c:v>
                  </c:pt>
                  <c:pt idx="471">
                    <c:v> $- </c:v>
                  </c:pt>
                  <c:pt idx="472">
                    <c:v> $500.000.000 </c:v>
                  </c:pt>
                  <c:pt idx="473">
                    <c:v> $- </c:v>
                  </c:pt>
                  <c:pt idx="474">
                    <c:v> $400.000.000 </c:v>
                  </c:pt>
                  <c:pt idx="475">
                    <c:v> $- </c:v>
                  </c:pt>
                  <c:pt idx="476">
                    <c:v> $78.000.000 </c:v>
                  </c:pt>
                  <c:pt idx="477">
                    <c:v> $- </c:v>
                  </c:pt>
                  <c:pt idx="478">
                    <c:v> $50.000.000 </c:v>
                  </c:pt>
                  <c:pt idx="479">
                    <c:v> $- </c:v>
                  </c:pt>
                  <c:pt idx="480">
                    <c:v> $30.000.000 </c:v>
                  </c:pt>
                  <c:pt idx="481">
                    <c:v> $60.000.000 </c:v>
                  </c:pt>
                  <c:pt idx="482">
                    <c:v> $40.000.000 </c:v>
                  </c:pt>
                  <c:pt idx="483">
                    <c:v> $70.000.000 </c:v>
                  </c:pt>
                  <c:pt idx="484">
                    <c:v> $- </c:v>
                  </c:pt>
                  <c:pt idx="485">
                    <c:v> $78.000.000 </c:v>
                  </c:pt>
                  <c:pt idx="486">
                    <c:v> $- </c:v>
                  </c:pt>
                  <c:pt idx="487">
                    <c:v> $- </c:v>
                  </c:pt>
                  <c:pt idx="488">
                    <c:v> $400.000.000 </c:v>
                  </c:pt>
                  <c:pt idx="489">
                    <c:v> $100.000.000 </c:v>
                  </c:pt>
                  <c:pt idx="490">
                    <c:v> $- </c:v>
                  </c:pt>
                  <c:pt idx="491">
                    <c:v> $500.000.000 </c:v>
                  </c:pt>
                  <c:pt idx="492">
                    <c:v> $544.621.299 </c:v>
                  </c:pt>
                  <c:pt idx="493">
                    <c:v> $2.500.000.000 </c:v>
                  </c:pt>
                  <c:pt idx="494">
                    <c:v> $- </c:v>
                  </c:pt>
                  <c:pt idx="495">
                    <c:v> $100.000.000 </c:v>
                  </c:pt>
                  <c:pt idx="496">
                    <c:v> $- </c:v>
                  </c:pt>
                  <c:pt idx="497">
                    <c:v> $100.000.000 </c:v>
                  </c:pt>
                  <c:pt idx="498">
                    <c:v> $- </c:v>
                  </c:pt>
                  <c:pt idx="499">
                    <c:v> $200.000.000 </c:v>
                  </c:pt>
                  <c:pt idx="500">
                    <c:v> $800.000.000 </c:v>
                  </c:pt>
                  <c:pt idx="501">
                    <c:v> $- </c:v>
                  </c:pt>
                  <c:pt idx="502">
                    <c:v> $- </c:v>
                  </c:pt>
                  <c:pt idx="503">
                    <c:v> $- </c:v>
                  </c:pt>
                  <c:pt idx="504">
                    <c:v> $300.000.000 </c:v>
                  </c:pt>
                  <c:pt idx="505">
                    <c:v> $- </c:v>
                  </c:pt>
                  <c:pt idx="506">
                    <c:v> $300.000.000 </c:v>
                  </c:pt>
                  <c:pt idx="507">
                    <c:v> $- </c:v>
                  </c:pt>
                  <c:pt idx="508">
                    <c:v> $200.000.000 </c:v>
                  </c:pt>
                  <c:pt idx="509">
                    <c:v> $42.794.082.608 </c:v>
                  </c:pt>
                  <c:pt idx="510">
                    <c:v> $- </c:v>
                  </c:pt>
                  <c:pt idx="511">
                    <c:v> $- </c:v>
                  </c:pt>
                  <c:pt idx="512">
                    <c:v> $- </c:v>
                  </c:pt>
                  <c:pt idx="513">
                    <c:v> $10.834.894.271 </c:v>
                  </c:pt>
                  <c:pt idx="514">
                    <c:v> $- </c:v>
                  </c:pt>
                  <c:pt idx="515">
                    <c:v> $- </c:v>
                  </c:pt>
                  <c:pt idx="516">
                    <c:v> $1.314.283.000 </c:v>
                  </c:pt>
                  <c:pt idx="517">
                    <c:v> $9.500.000.000 </c:v>
                  </c:pt>
                  <c:pt idx="518">
                    <c:v> $- </c:v>
                  </c:pt>
                  <c:pt idx="519">
                    <c:v> $8.024.208.841 </c:v>
                  </c:pt>
                  <c:pt idx="520">
                    <c:v> $- </c:v>
                  </c:pt>
                  <c:pt idx="521">
                    <c:v> $1.500.000.000 </c:v>
                  </c:pt>
                  <c:pt idx="522">
                    <c:v> $- </c:v>
                  </c:pt>
                  <c:pt idx="523">
                    <c:v> $- </c:v>
                  </c:pt>
                  <c:pt idx="524">
                    <c:v> $2.724.142.060 </c:v>
                  </c:pt>
                  <c:pt idx="525">
                    <c:v> $- </c:v>
                  </c:pt>
                  <c:pt idx="526">
                    <c:v> $- </c:v>
                  </c:pt>
                  <c:pt idx="527">
                    <c:v> $5.000.000.000 </c:v>
                  </c:pt>
                  <c:pt idx="528">
                    <c:v> $- </c:v>
                  </c:pt>
                  <c:pt idx="529">
                    <c:v> $- </c:v>
                  </c:pt>
                  <c:pt idx="530">
                    <c:v> $1.926.842.266 </c:v>
                  </c:pt>
                  <c:pt idx="531">
                    <c:v> $- </c:v>
                  </c:pt>
                  <c:pt idx="532">
                    <c:v> $- </c:v>
                  </c:pt>
                  <c:pt idx="533">
                    <c:v> $1.969.712.170 </c:v>
                  </c:pt>
                  <c:pt idx="534">
                    <c:v> $1.845.000.000 </c:v>
                  </c:pt>
                  <c:pt idx="535">
                    <c:v> $- </c:v>
                  </c:pt>
                  <c:pt idx="536">
                    <c:v> $- </c:v>
                  </c:pt>
                  <c:pt idx="537">
                    <c:v> $- </c:v>
                  </c:pt>
                  <c:pt idx="538">
                    <c:v> $250.000.000 </c:v>
                  </c:pt>
                  <c:pt idx="539">
                    <c:v> $75.000.000 </c:v>
                  </c:pt>
                  <c:pt idx="540">
                    <c:v> $- </c:v>
                  </c:pt>
                  <c:pt idx="541">
                    <c:v> $200.000.000 </c:v>
                  </c:pt>
                  <c:pt idx="542">
                    <c:v> $100.000.000 </c:v>
                  </c:pt>
                  <c:pt idx="543">
                    <c:v> $100.000.000 </c:v>
                  </c:pt>
                  <c:pt idx="544">
                    <c:v> $100.000.000 </c:v>
                  </c:pt>
                  <c:pt idx="545">
                    <c:v> $- </c:v>
                  </c:pt>
                  <c:pt idx="546">
                    <c:v> $200.000.000 </c:v>
                  </c:pt>
                  <c:pt idx="547">
                    <c:v> $200.000.000 </c:v>
                  </c:pt>
                  <c:pt idx="548">
                    <c:v> $200.000.000 </c:v>
                  </c:pt>
                  <c:pt idx="549">
                    <c:v> $120.000.000 </c:v>
                  </c:pt>
                  <c:pt idx="550">
                    <c:v> $- </c:v>
                  </c:pt>
                  <c:pt idx="551">
                    <c:v> $200.000.000 </c:v>
                  </c:pt>
                  <c:pt idx="552">
                    <c:v> $100.000.000 </c:v>
                  </c:pt>
                  <c:pt idx="553">
                    <c:v> $900.000.000 </c:v>
                  </c:pt>
                  <c:pt idx="554">
                    <c:v> $- </c:v>
                  </c:pt>
                  <c:pt idx="555">
                    <c:v> $- </c:v>
                  </c:pt>
                  <c:pt idx="556">
                    <c:v> $- </c:v>
                  </c:pt>
                  <c:pt idx="557">
                    <c:v> $300.000.000 </c:v>
                  </c:pt>
                  <c:pt idx="558">
                    <c:v> $- </c:v>
                  </c:pt>
                  <c:pt idx="559">
                    <c:v> $50.000.000 </c:v>
                  </c:pt>
                  <c:pt idx="560">
                    <c:v> $- </c:v>
                  </c:pt>
                  <c:pt idx="561">
                    <c:v> $250.000.000 </c:v>
                  </c:pt>
                  <c:pt idx="562">
                    <c:v> $300.000.000 </c:v>
                  </c:pt>
                  <c:pt idx="563">
                    <c:v> $61.512.095.937 </c:v>
                  </c:pt>
                  <c:pt idx="564">
                    <c:v> $- </c:v>
                  </c:pt>
                  <c:pt idx="565">
                    <c:v> $- </c:v>
                  </c:pt>
                  <c:pt idx="566">
                    <c:v> $1.250.000.000 </c:v>
                  </c:pt>
                  <c:pt idx="567">
                    <c:v> $3.456.250.000 </c:v>
                  </c:pt>
                  <c:pt idx="568">
                    <c:v> $4.932.936.287 </c:v>
                  </c:pt>
                  <c:pt idx="569">
                    <c:v> $3.750.000.000 </c:v>
                  </c:pt>
                  <c:pt idx="570">
                    <c:v> $- </c:v>
                  </c:pt>
                  <c:pt idx="571">
                    <c:v> $460.369.455 </c:v>
                  </c:pt>
                  <c:pt idx="572">
                    <c:v> $1.272.921.543 </c:v>
                  </c:pt>
                  <c:pt idx="573">
                    <c:v> $1.655.911.610 </c:v>
                  </c:pt>
                  <c:pt idx="574">
                    <c:v> $1.381.108.365 </c:v>
                  </c:pt>
                  <c:pt idx="575">
                    <c:v> $- </c:v>
                  </c:pt>
                  <c:pt idx="576">
                    <c:v> $3.333.333.333 </c:v>
                  </c:pt>
                  <c:pt idx="577">
                    <c:v> $1.602.093.353 </c:v>
                  </c:pt>
                  <c:pt idx="578">
                    <c:v> $- </c:v>
                  </c:pt>
                  <c:pt idx="579">
                    <c:v> $- </c:v>
                  </c:pt>
                  <c:pt idx="580">
                    <c:v> $38.417.171.991 </c:v>
                  </c:pt>
                  <c:pt idx="581">
                    <c:v> $595.593.529 </c:v>
                  </c:pt>
                  <c:pt idx="582">
                    <c:v> $- </c:v>
                  </c:pt>
                  <c:pt idx="583">
                    <c:v> $- </c:v>
                  </c:pt>
                  <c:pt idx="584">
                    <c:v> $- </c:v>
                  </c:pt>
                  <c:pt idx="585">
                    <c:v> $595.593.529 </c:v>
                  </c:pt>
                  <c:pt idx="586">
                    <c:v> $1.203.694.285 </c:v>
                  </c:pt>
                  <c:pt idx="587">
                    <c:v> $- </c:v>
                  </c:pt>
                  <c:pt idx="588">
                    <c:v> $- </c:v>
                  </c:pt>
                  <c:pt idx="589">
                    <c:v> $- </c:v>
                  </c:pt>
                  <c:pt idx="590">
                    <c:v> $1.203.694.285 </c:v>
                  </c:pt>
                  <c:pt idx="591">
                    <c:v> $2.564.380.852 </c:v>
                  </c:pt>
                  <c:pt idx="592">
                    <c:v> $- </c:v>
                  </c:pt>
                  <c:pt idx="593">
                    <c:v> $- </c:v>
                  </c:pt>
                  <c:pt idx="594">
                    <c:v> $- </c:v>
                  </c:pt>
                  <c:pt idx="595">
                    <c:v> $527.438.000 </c:v>
                  </c:pt>
                  <c:pt idx="596">
                    <c:v> $- </c:v>
                  </c:pt>
                  <c:pt idx="597">
                    <c:v> $2.036.942.852 </c:v>
                  </c:pt>
                </c:lvl>
                <c:lvl>
                  <c:pt idx="0">
                    <c:v>Rubro</c:v>
                  </c:pt>
                  <c:pt idx="1">
                    <c:v>01.</c:v>
                  </c:pt>
                  <c:pt idx="2">
                    <c:v>01.2</c:v>
                  </c:pt>
                  <c:pt idx="6">
                    <c:v>01.4.</c:v>
                  </c:pt>
                  <c:pt idx="7">
                    <c:v>01.4.10</c:v>
                  </c:pt>
                  <c:pt idx="8">
                    <c:v>01.4.10.01</c:v>
                  </c:pt>
                  <c:pt idx="9">
                    <c:v>01.4.10.01.01</c:v>
                  </c:pt>
                  <c:pt idx="10">
                    <c:v>01.4.10.02</c:v>
                  </c:pt>
                  <c:pt idx="11">
                    <c:v>01.4.10.02.01</c:v>
                  </c:pt>
                  <c:pt idx="12">
                    <c:v>01.4.10.02.02</c:v>
                  </c:pt>
                  <c:pt idx="13">
                    <c:v>01.4.10.02.04</c:v>
                  </c:pt>
                  <c:pt idx="14">
                    <c:v>01.4.10.02.05</c:v>
                  </c:pt>
                  <c:pt idx="15">
                    <c:v>01.4.10.02.06</c:v>
                  </c:pt>
                  <c:pt idx="16">
                    <c:v>01.4.10.02.07</c:v>
                  </c:pt>
                  <c:pt idx="17">
                    <c:v>01.4.10.02.08</c:v>
                  </c:pt>
                  <c:pt idx="18">
                    <c:v>02.</c:v>
                  </c:pt>
                  <c:pt idx="19">
                    <c:v>02.2.</c:v>
                  </c:pt>
                  <c:pt idx="20">
                    <c:v>02.2.10</c:v>
                  </c:pt>
                  <c:pt idx="21">
                    <c:v>02.2.10.1</c:v>
                  </c:pt>
                  <c:pt idx="22">
                    <c:v>02.2.10.1.1</c:v>
                  </c:pt>
                  <c:pt idx="23">
                    <c:v>02.2.10.1.2</c:v>
                  </c:pt>
                  <c:pt idx="24">
                    <c:v>02.2.10.1.3</c:v>
                  </c:pt>
                  <c:pt idx="25">
                    <c:v>02.2.10.2</c:v>
                  </c:pt>
                  <c:pt idx="26">
                    <c:v>02.2.10.2.1</c:v>
                  </c:pt>
                  <c:pt idx="27">
                    <c:v>02.3.</c:v>
                  </c:pt>
                  <c:pt idx="28">
                    <c:v>02.3.10</c:v>
                  </c:pt>
                  <c:pt idx="29">
                    <c:v>02.3.12</c:v>
                  </c:pt>
                  <c:pt idx="30">
                    <c:v>02.3.12.01</c:v>
                  </c:pt>
                  <c:pt idx="31">
                    <c:v>02.3.12.01.01</c:v>
                  </c:pt>
                  <c:pt idx="32">
                    <c:v>02.3.13</c:v>
                  </c:pt>
                  <c:pt idx="33">
                    <c:v>02.3.13.01</c:v>
                  </c:pt>
                  <c:pt idx="34">
                    <c:v>02.3.13.01.01</c:v>
                  </c:pt>
                  <c:pt idx="35">
                    <c:v>02.3.19</c:v>
                  </c:pt>
                  <c:pt idx="36">
                    <c:v>02.3.19.01</c:v>
                  </c:pt>
                  <c:pt idx="37">
                    <c:v>02.3.19.01.01</c:v>
                  </c:pt>
                  <c:pt idx="38">
                    <c:v>02.3.23</c:v>
                  </c:pt>
                  <c:pt idx="39">
                    <c:v>02.3.23.01</c:v>
                  </c:pt>
                  <c:pt idx="40">
                    <c:v>02.3.23.01.01</c:v>
                  </c:pt>
                  <c:pt idx="41">
                    <c:v>02.3.60</c:v>
                  </c:pt>
                  <c:pt idx="42">
                    <c:v>02.4.10.01.02</c:v>
                  </c:pt>
                  <c:pt idx="43">
                    <c:v>02.4.13</c:v>
                  </c:pt>
                  <c:pt idx="44">
                    <c:v>02.4.13.01</c:v>
                  </c:pt>
                  <c:pt idx="45">
                    <c:v>02.4.13.01.01</c:v>
                  </c:pt>
                  <c:pt idx="46">
                    <c:v>02.4.24</c:v>
                  </c:pt>
                  <c:pt idx="47">
                    <c:v>02.4.24.01</c:v>
                  </c:pt>
                  <c:pt idx="48">
                    <c:v>02.5.10.01.01</c:v>
                  </c:pt>
                  <c:pt idx="49">
                    <c:v>02.5.10.01.02</c:v>
                  </c:pt>
                  <c:pt idx="50">
                    <c:v>02.5.10.02</c:v>
                  </c:pt>
                  <c:pt idx="51">
                    <c:v>02.5.10.02.01</c:v>
                  </c:pt>
                  <c:pt idx="52">
                    <c:v>02.5.11</c:v>
                  </c:pt>
                  <c:pt idx="53">
                    <c:v>02.5.11.01</c:v>
                  </c:pt>
                  <c:pt idx="54">
                    <c:v>02.5.11.01.01</c:v>
                  </c:pt>
                  <c:pt idx="55">
                    <c:v>02.5.11.02</c:v>
                  </c:pt>
                  <c:pt idx="56">
                    <c:v>02.5.11.02.01</c:v>
                  </c:pt>
                  <c:pt idx="57">
                    <c:v>02.5.12</c:v>
                  </c:pt>
                  <c:pt idx="58">
                    <c:v>02.5.12.01</c:v>
                  </c:pt>
                  <c:pt idx="59">
                    <c:v>02.5.12.01.01</c:v>
                  </c:pt>
                  <c:pt idx="60">
                    <c:v>02.5.12.02</c:v>
                  </c:pt>
                  <c:pt idx="61">
                    <c:v>02.5.12.02.01</c:v>
                  </c:pt>
                  <c:pt idx="62">
                    <c:v>02.5.12.02.02</c:v>
                  </c:pt>
                  <c:pt idx="63">
                    <c:v>02.5.12.02.03</c:v>
                  </c:pt>
                  <c:pt idx="64">
                    <c:v>02.5.13</c:v>
                  </c:pt>
                  <c:pt idx="65">
                    <c:v>02.5.13.01</c:v>
                  </c:pt>
                  <c:pt idx="66">
                    <c:v>02.5.13.01.01</c:v>
                  </c:pt>
                  <c:pt idx="67">
                    <c:v>02.5.13.02</c:v>
                  </c:pt>
                  <c:pt idx="68">
                    <c:v>02.5.13.02.01</c:v>
                  </c:pt>
                  <c:pt idx="69">
                    <c:v>02.5.14</c:v>
                  </c:pt>
                  <c:pt idx="70">
                    <c:v>02.5.14.01</c:v>
                  </c:pt>
                  <c:pt idx="71">
                    <c:v>02.5.14.01.01</c:v>
                  </c:pt>
                  <c:pt idx="72">
                    <c:v>02.5.15.01</c:v>
                  </c:pt>
                  <c:pt idx="73">
                    <c:v>02.5.15.01.01</c:v>
                  </c:pt>
                  <c:pt idx="74">
                    <c:v>02.5.16</c:v>
                  </c:pt>
                  <c:pt idx="75">
                    <c:v>02.5.16.01</c:v>
                  </c:pt>
                  <c:pt idx="76">
                    <c:v>02.5.16.01.01</c:v>
                  </c:pt>
                  <c:pt idx="77">
                    <c:v>02.5.17</c:v>
                  </c:pt>
                  <c:pt idx="78">
                    <c:v>02.5.17.01</c:v>
                  </c:pt>
                  <c:pt idx="79">
                    <c:v>02.5.17.01.01</c:v>
                  </c:pt>
                  <c:pt idx="80">
                    <c:v>02.5.19</c:v>
                  </c:pt>
                  <c:pt idx="81">
                    <c:v>02.5.19.01</c:v>
                  </c:pt>
                  <c:pt idx="82">
                    <c:v>02.5.19.01.01</c:v>
                  </c:pt>
                  <c:pt idx="83">
                    <c:v>02.5.20</c:v>
                  </c:pt>
                  <c:pt idx="84">
                    <c:v>02.5.20.01</c:v>
                  </c:pt>
                  <c:pt idx="85">
                    <c:v>02.5.20.01.01</c:v>
                  </c:pt>
                  <c:pt idx="86">
                    <c:v>02.5.21</c:v>
                  </c:pt>
                  <c:pt idx="87">
                    <c:v>02.5.21.01</c:v>
                  </c:pt>
                  <c:pt idx="88">
                    <c:v>02.5.21.01.01</c:v>
                  </c:pt>
                  <c:pt idx="89">
                    <c:v>02.5.22</c:v>
                  </c:pt>
                  <c:pt idx="90">
                    <c:v>02.5.22.01</c:v>
                  </c:pt>
                  <c:pt idx="91">
                    <c:v>02.5.22.01.01</c:v>
                  </c:pt>
                  <c:pt idx="92">
                    <c:v>02.8.</c:v>
                  </c:pt>
                  <c:pt idx="93">
                    <c:v>02.8.10</c:v>
                  </c:pt>
                  <c:pt idx="94">
                    <c:v>02.8.10.01</c:v>
                  </c:pt>
                  <c:pt idx="95">
                    <c:v>02.8.10.01.01</c:v>
                  </c:pt>
                  <c:pt idx="96">
                    <c:v>02.8.10.02</c:v>
                  </c:pt>
                  <c:pt idx="97">
                    <c:v>02.8.10.02.01</c:v>
                  </c:pt>
                  <c:pt idx="98">
                    <c:v>02.8.10.03</c:v>
                  </c:pt>
                  <c:pt idx="99">
                    <c:v>02.8.10.03.01</c:v>
                  </c:pt>
                  <c:pt idx="100">
                    <c:v>02.8.10.03.01.01</c:v>
                  </c:pt>
                  <c:pt idx="101">
                    <c:v>02.90</c:v>
                  </c:pt>
                  <c:pt idx="102">
                    <c:v>02.90.01.</c:v>
                  </c:pt>
                  <c:pt idx="103">
                    <c:v>02.90.01.01</c:v>
                  </c:pt>
                  <c:pt idx="104">
                    <c:v>02.90.01.01.01</c:v>
                  </c:pt>
                  <c:pt idx="105">
                    <c:v>02.90.01.01.02</c:v>
                  </c:pt>
                  <c:pt idx="106">
                    <c:v>02.90.01.01.03</c:v>
                  </c:pt>
                  <c:pt idx="107">
                    <c:v>02.90.01.01.04</c:v>
                  </c:pt>
                  <c:pt idx="108">
                    <c:v>02.90.01.02.05</c:v>
                  </c:pt>
                  <c:pt idx="109">
                    <c:v>03.</c:v>
                  </c:pt>
                  <c:pt idx="110">
                    <c:v>03.4</c:v>
                  </c:pt>
                  <c:pt idx="111">
                    <c:v>03.4.10</c:v>
                  </c:pt>
                  <c:pt idx="112">
                    <c:v>03.4.10.01</c:v>
                  </c:pt>
                  <c:pt idx="113">
                    <c:v>03.4.10.01.01</c:v>
                  </c:pt>
                  <c:pt idx="114">
                    <c:v>03.4.10.01.02</c:v>
                  </c:pt>
                  <c:pt idx="115">
                    <c:v>03.4.24</c:v>
                  </c:pt>
                  <c:pt idx="116">
                    <c:v>03.4.24.01</c:v>
                  </c:pt>
                  <c:pt idx="117">
                    <c:v>03.4.24.01.01</c:v>
                  </c:pt>
                  <c:pt idx="118">
                    <c:v>03.4.24.01.02</c:v>
                  </c:pt>
                  <c:pt idx="119">
                    <c:v>03.4.25</c:v>
                  </c:pt>
                  <c:pt idx="120">
                    <c:v>03.4.25.02</c:v>
                  </c:pt>
                  <c:pt idx="121">
                    <c:v>03.4.25.02.01</c:v>
                  </c:pt>
                  <c:pt idx="122">
                    <c:v>04.</c:v>
                  </c:pt>
                  <c:pt idx="123">
                    <c:v>04.1.</c:v>
                  </c:pt>
                  <c:pt idx="124">
                    <c:v>04.1.25</c:v>
                  </c:pt>
                  <c:pt idx="125">
                    <c:v>04.1.25.1</c:v>
                  </c:pt>
                  <c:pt idx="126">
                    <c:v>04.2</c:v>
                  </c:pt>
                  <c:pt idx="127">
                    <c:v>04.2.25</c:v>
                  </c:pt>
                  <c:pt idx="128">
                    <c:v>04.2.25.1</c:v>
                  </c:pt>
                  <c:pt idx="129">
                    <c:v>04.3</c:v>
                  </c:pt>
                  <c:pt idx="130">
                    <c:v>04.3.25</c:v>
                  </c:pt>
                  <c:pt idx="131">
                    <c:v>04.3.25.1</c:v>
                  </c:pt>
                  <c:pt idx="132">
                    <c:v>04.4</c:v>
                  </c:pt>
                  <c:pt idx="133">
                    <c:v>04.4.25</c:v>
                  </c:pt>
                  <c:pt idx="134">
                    <c:v>04.4.25.01</c:v>
                  </c:pt>
                  <c:pt idx="135">
                    <c:v>04.4.25.02</c:v>
                  </c:pt>
                  <c:pt idx="136">
                    <c:v>05.</c:v>
                  </c:pt>
                  <c:pt idx="137">
                    <c:v>05.1</c:v>
                  </c:pt>
                  <c:pt idx="138">
                    <c:v>05.1.4</c:v>
                  </c:pt>
                  <c:pt idx="139">
                    <c:v>05.1.4.13</c:v>
                  </c:pt>
                  <c:pt idx="140">
                    <c:v>05.1.4.13.01.01</c:v>
                  </c:pt>
                  <c:pt idx="141">
                    <c:v>05.1.4.30</c:v>
                  </c:pt>
                  <c:pt idx="142">
                    <c:v>05.1.4.30.01</c:v>
                  </c:pt>
                  <c:pt idx="143">
                    <c:v>05.1.4.30.01.01</c:v>
                  </c:pt>
                  <c:pt idx="144">
                    <c:v>06.</c:v>
                  </c:pt>
                  <c:pt idx="145">
                    <c:v>06.4</c:v>
                  </c:pt>
                  <c:pt idx="146">
                    <c:v>06.4.10</c:v>
                  </c:pt>
                  <c:pt idx="147">
                    <c:v>06.4.10.09</c:v>
                  </c:pt>
                  <c:pt idx="148">
                    <c:v>06.4.10.09.05</c:v>
                  </c:pt>
                  <c:pt idx="149">
                    <c:v>07.</c:v>
                  </c:pt>
                  <c:pt idx="150">
                    <c:v>07.4</c:v>
                  </c:pt>
                  <c:pt idx="151">
                    <c:v>07.4.10</c:v>
                  </c:pt>
                  <c:pt idx="152">
                    <c:v>07.4.10.19</c:v>
                  </c:pt>
                  <c:pt idx="153">
                    <c:v>07.4.10.19.02</c:v>
                  </c:pt>
                  <c:pt idx="154">
                    <c:v>07.4.10.19.04</c:v>
                  </c:pt>
                  <c:pt idx="155">
                    <c:v>07.4.10.20</c:v>
                  </c:pt>
                  <c:pt idx="156">
                    <c:v>07.4.10.20.02</c:v>
                  </c:pt>
                  <c:pt idx="157">
                    <c:v>07.4.10.21</c:v>
                  </c:pt>
                  <c:pt idx="158">
                    <c:v>07.4.10.21.01</c:v>
                  </c:pt>
                  <c:pt idx="159">
                    <c:v>07.4.10.23</c:v>
                  </c:pt>
                  <c:pt idx="160">
                    <c:v>07.4.10.23.01</c:v>
                  </c:pt>
                  <c:pt idx="161">
                    <c:v>07.4.10.23.03</c:v>
                  </c:pt>
                  <c:pt idx="162">
                    <c:v>07.4.10.24</c:v>
                  </c:pt>
                  <c:pt idx="163">
                    <c:v>07.4.10.24.01</c:v>
                  </c:pt>
                  <c:pt idx="164">
                    <c:v>08.</c:v>
                  </c:pt>
                  <c:pt idx="165">
                    <c:v>08.4</c:v>
                  </c:pt>
                  <c:pt idx="166">
                    <c:v>08.4.10</c:v>
                  </c:pt>
                  <c:pt idx="167">
                    <c:v>08.4.10.21</c:v>
                  </c:pt>
                  <c:pt idx="168">
                    <c:v>08.4.10.21.01</c:v>
                  </c:pt>
                  <c:pt idx="169">
                    <c:v>08.4.10.21.09</c:v>
                  </c:pt>
                  <c:pt idx="170">
                    <c:v>09.</c:v>
                  </c:pt>
                  <c:pt idx="171">
                    <c:v>09.4</c:v>
                  </c:pt>
                  <c:pt idx="172">
                    <c:v>09.4.10</c:v>
                  </c:pt>
                  <c:pt idx="173">
                    <c:v>09.4.10.25</c:v>
                  </c:pt>
                  <c:pt idx="174">
                    <c:v>09.4.10.25.03</c:v>
                  </c:pt>
                  <c:pt idx="175">
                    <c:v>09.4.10.28</c:v>
                  </c:pt>
                  <c:pt idx="176">
                    <c:v>09.4.10.28.01</c:v>
                  </c:pt>
                  <c:pt idx="177">
                    <c:v>09.4.10.29</c:v>
                  </c:pt>
                  <c:pt idx="178">
                    <c:v>09.4.10.29.01</c:v>
                  </c:pt>
                  <c:pt idx="179">
                    <c:v>09.4.10.30</c:v>
                  </c:pt>
                  <c:pt idx="180">
                    <c:v>09.4.10.30.01</c:v>
                  </c:pt>
                  <c:pt idx="181">
                    <c:v>09.4.10.31</c:v>
                  </c:pt>
                  <c:pt idx="182">
                    <c:v>09.4.10.31.01</c:v>
                  </c:pt>
                  <c:pt idx="183">
                    <c:v>09.4.10.50</c:v>
                  </c:pt>
                  <c:pt idx="184">
                    <c:v>09.4.10.50.01</c:v>
                  </c:pt>
                  <c:pt idx="185">
                    <c:v>09.4.10.50.02</c:v>
                  </c:pt>
                  <c:pt idx="186">
                    <c:v>09.4.10.50.07</c:v>
                  </c:pt>
                  <c:pt idx="187">
                    <c:v>09.4.10.50.10</c:v>
                  </c:pt>
                  <c:pt idx="188">
                    <c:v>09.4.10.53</c:v>
                  </c:pt>
                  <c:pt idx="189">
                    <c:v>09.4.10.53.01</c:v>
                  </c:pt>
                  <c:pt idx="190">
                    <c:v>09.4.21</c:v>
                  </c:pt>
                  <c:pt idx="191">
                    <c:v>09.4.21.23</c:v>
                  </c:pt>
                  <c:pt idx="192">
                    <c:v>09.4.21.23.01</c:v>
                  </c:pt>
                  <c:pt idx="193">
                    <c:v>09.4.21.23.02</c:v>
                  </c:pt>
                  <c:pt idx="194">
                    <c:v>09.4.21.25</c:v>
                  </c:pt>
                  <c:pt idx="195">
                    <c:v>09.4.21.25.01</c:v>
                  </c:pt>
                  <c:pt idx="196">
                    <c:v>09.4.21.30.02</c:v>
                  </c:pt>
                  <c:pt idx="197">
                    <c:v>09.4.21.30.03</c:v>
                  </c:pt>
                  <c:pt idx="198">
                    <c:v>09.4.21.31</c:v>
                  </c:pt>
                  <c:pt idx="199">
                    <c:v>09.4.21.31.01</c:v>
                  </c:pt>
                  <c:pt idx="200">
                    <c:v>09.4.21.32</c:v>
                  </c:pt>
                  <c:pt idx="201">
                    <c:v>09.4.21.32.01</c:v>
                  </c:pt>
                  <c:pt idx="202">
                    <c:v>09.4.21.46</c:v>
                  </c:pt>
                  <c:pt idx="203">
                    <c:v>09.4.21.46.01</c:v>
                  </c:pt>
                  <c:pt idx="204">
                    <c:v>10.</c:v>
                  </c:pt>
                  <c:pt idx="205">
                    <c:v>10.4</c:v>
                  </c:pt>
                  <c:pt idx="206">
                    <c:v>10.4.10</c:v>
                  </c:pt>
                  <c:pt idx="207">
                    <c:v>10.4.10.38</c:v>
                  </c:pt>
                  <c:pt idx="208">
                    <c:v>10.4.10.38.01</c:v>
                  </c:pt>
                  <c:pt idx="209">
                    <c:v>10.4.10.40</c:v>
                  </c:pt>
                  <c:pt idx="210">
                    <c:v>10.4.10.40.07</c:v>
                  </c:pt>
                  <c:pt idx="211">
                    <c:v>10.4.10.56</c:v>
                  </c:pt>
                  <c:pt idx="212">
                    <c:v>10.4.10.56.01</c:v>
                  </c:pt>
                  <c:pt idx="213">
                    <c:v>11.</c:v>
                  </c:pt>
                  <c:pt idx="214">
                    <c:v>11.4</c:v>
                  </c:pt>
                  <c:pt idx="215">
                    <c:v>11.4.10</c:v>
                  </c:pt>
                  <c:pt idx="216">
                    <c:v>11.4.10.18</c:v>
                  </c:pt>
                  <c:pt idx="217">
                    <c:v>11.4.10.18.01</c:v>
                  </c:pt>
                  <c:pt idx="218">
                    <c:v>11.4.10.41</c:v>
                  </c:pt>
                  <c:pt idx="219">
                    <c:v>11.4.10.41.01</c:v>
                  </c:pt>
                  <c:pt idx="220">
                    <c:v>11.4.10.41.01.01</c:v>
                  </c:pt>
                  <c:pt idx="221">
                    <c:v>11.4.10.41.01.02</c:v>
                  </c:pt>
                  <c:pt idx="222">
                    <c:v>11.4.10.42</c:v>
                  </c:pt>
                  <c:pt idx="223">
                    <c:v>11.4.10.42.01</c:v>
                  </c:pt>
                  <c:pt idx="224">
                    <c:v>11.4.10.44</c:v>
                  </c:pt>
                  <c:pt idx="225">
                    <c:v>11.4.10.44.01</c:v>
                  </c:pt>
                  <c:pt idx="226">
                    <c:v>11.4.13</c:v>
                  </c:pt>
                  <c:pt idx="227">
                    <c:v>11.4.13.01</c:v>
                  </c:pt>
                  <c:pt idx="228">
                    <c:v>11.4.13.01.01</c:v>
                  </c:pt>
                  <c:pt idx="229">
                    <c:v>11.4.21</c:v>
                  </c:pt>
                  <c:pt idx="230">
                    <c:v>11.4.21.23</c:v>
                  </c:pt>
                  <c:pt idx="231">
                    <c:v>11.4.21.23.01</c:v>
                  </c:pt>
                  <c:pt idx="232">
                    <c:v>11.4.65</c:v>
                  </c:pt>
                  <c:pt idx="233">
                    <c:v>11.4.65.01</c:v>
                  </c:pt>
                  <c:pt idx="234">
                    <c:v>11.4.65.01.01</c:v>
                  </c:pt>
                  <c:pt idx="235">
                    <c:v>11.4.40</c:v>
                  </c:pt>
                  <c:pt idx="236">
                    <c:v>11.4.40.21</c:v>
                  </c:pt>
                  <c:pt idx="237">
                    <c:v>11.4.4.40.21.01</c:v>
                  </c:pt>
                  <c:pt idx="238">
                    <c:v>12.</c:v>
                  </c:pt>
                  <c:pt idx="239">
                    <c:v>12.4</c:v>
                  </c:pt>
                  <c:pt idx="240">
                    <c:v>12.4.10</c:v>
                  </c:pt>
                  <c:pt idx="241">
                    <c:v>12.4.10.46</c:v>
                  </c:pt>
                  <c:pt idx="242">
                    <c:v>12.4.10.46.01</c:v>
                  </c:pt>
                  <c:pt idx="243">
                    <c:v>12.4.10.46.04</c:v>
                  </c:pt>
                  <c:pt idx="244">
                    <c:v>12.4.10.48</c:v>
                  </c:pt>
                  <c:pt idx="245">
                    <c:v>12.4.10.48.01</c:v>
                  </c:pt>
                  <c:pt idx="246">
                    <c:v>12.4.10.48.03</c:v>
                  </c:pt>
                  <c:pt idx="247">
                    <c:v>12.4.10.48.07</c:v>
                  </c:pt>
                  <c:pt idx="248">
                    <c:v>12.4.10.48.08</c:v>
                  </c:pt>
                  <c:pt idx="249">
                    <c:v>12.4.10.49</c:v>
                  </c:pt>
                  <c:pt idx="250">
                    <c:v>12.4.10.49.01</c:v>
                  </c:pt>
                  <c:pt idx="251">
                    <c:v>12.4.10.49.02</c:v>
                  </c:pt>
                  <c:pt idx="252">
                    <c:v>12.4.10.49.04</c:v>
                  </c:pt>
                  <c:pt idx="253">
                    <c:v>12.4.10.49.05</c:v>
                  </c:pt>
                  <c:pt idx="254">
                    <c:v>12.4.10.51</c:v>
                  </c:pt>
                  <c:pt idx="255">
                    <c:v>12.4.10.51.02</c:v>
                  </c:pt>
                  <c:pt idx="256">
                    <c:v>12.4.10.51.03</c:v>
                  </c:pt>
                  <c:pt idx="257">
                    <c:v>13.</c:v>
                  </c:pt>
                  <c:pt idx="258">
                    <c:v>13.4</c:v>
                  </c:pt>
                  <c:pt idx="259">
                    <c:v>13.4.10</c:v>
                  </c:pt>
                  <c:pt idx="260">
                    <c:v>13.4.10.52</c:v>
                  </c:pt>
                  <c:pt idx="261">
                    <c:v>13.4.10.52.01</c:v>
                  </c:pt>
                  <c:pt idx="262">
                    <c:v>13.4.10.53</c:v>
                  </c:pt>
                  <c:pt idx="263">
                    <c:v>13.4.10.53.01</c:v>
                  </c:pt>
                  <c:pt idx="264">
                    <c:v>13.4.10.54</c:v>
                  </c:pt>
                  <c:pt idx="265">
                    <c:v>13.4.10.54.01</c:v>
                  </c:pt>
                  <c:pt idx="266">
                    <c:v>13.4.10.54.02</c:v>
                  </c:pt>
                  <c:pt idx="267">
                    <c:v>15.</c:v>
                  </c:pt>
                  <c:pt idx="268">
                    <c:v>15.10</c:v>
                  </c:pt>
                  <c:pt idx="269">
                    <c:v>15.10.01</c:v>
                  </c:pt>
                  <c:pt idx="270">
                    <c:v>15.10.01.01</c:v>
                  </c:pt>
                  <c:pt idx="271">
                    <c:v>15.10.01.02</c:v>
                  </c:pt>
                  <c:pt idx="272">
                    <c:v>15.10.01.03</c:v>
                  </c:pt>
                  <c:pt idx="273">
                    <c:v>15.10.01.04</c:v>
                  </c:pt>
                  <c:pt idx="274">
                    <c:v>15.10.02</c:v>
                  </c:pt>
                  <c:pt idx="275">
                    <c:v>15.10.02.01</c:v>
                  </c:pt>
                  <c:pt idx="276">
                    <c:v>15.10.02.02</c:v>
                  </c:pt>
                  <c:pt idx="277">
                    <c:v>15.10.02.03</c:v>
                  </c:pt>
                  <c:pt idx="278">
                    <c:v>15.10.02.04</c:v>
                  </c:pt>
                  <c:pt idx="279">
                    <c:v>15.14</c:v>
                  </c:pt>
                  <c:pt idx="280">
                    <c:v>15.14.01</c:v>
                  </c:pt>
                  <c:pt idx="281">
                    <c:v>15.14.02</c:v>
                  </c:pt>
                  <c:pt idx="282">
                    <c:v>15.15.61</c:v>
                  </c:pt>
                  <c:pt idx="283">
                    <c:v>15.15.61.40</c:v>
                  </c:pt>
                  <c:pt idx="284">
                    <c:v>15.15.61.40.01</c:v>
                  </c:pt>
                  <c:pt idx="285">
                    <c:v>17.</c:v>
                  </c:pt>
                  <c:pt idx="286">
                    <c:v>17.4</c:v>
                  </c:pt>
                  <c:pt idx="287">
                    <c:v>17.4.10</c:v>
                  </c:pt>
                  <c:pt idx="288">
                    <c:v>17.4.10.56</c:v>
                  </c:pt>
                  <c:pt idx="289">
                    <c:v>17.4.10.56.01</c:v>
                  </c:pt>
                  <c:pt idx="290">
                    <c:v>18.</c:v>
                  </c:pt>
                  <c:pt idx="291">
                    <c:v>18.4.</c:v>
                  </c:pt>
                  <c:pt idx="292">
                    <c:v>18.4.10</c:v>
                  </c:pt>
                  <c:pt idx="293">
                    <c:v>18.4.10.01</c:v>
                  </c:pt>
                  <c:pt idx="294">
                    <c:v>18.4.10.01.01</c:v>
                  </c:pt>
                  <c:pt idx="295">
                    <c:v>19.</c:v>
                  </c:pt>
                  <c:pt idx="296">
                    <c:v>19.4</c:v>
                  </c:pt>
                  <c:pt idx="297">
                    <c:v>19.4.10</c:v>
                  </c:pt>
                  <c:pt idx="298">
                    <c:v>19.4.10.14</c:v>
                  </c:pt>
                  <c:pt idx="299">
                    <c:v>19.4.10.14.01</c:v>
                  </c:pt>
                  <c:pt idx="300">
                    <c:v>19.4.10.11</c:v>
                  </c:pt>
                  <c:pt idx="301">
                    <c:v>19.4.10.11.01</c:v>
                  </c:pt>
                </c:lvl>
              </c:multiLvlStrCache>
            </c:multiLvlStrRef>
          </c:cat>
          <c:val>
            <c:numRef>
              <c:f>'POAI-2019'!$N$4:$N$391</c:f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7218256"/>
        <c:axId val="227218816"/>
      </c:barChart>
      <c:catAx>
        <c:axId val="227218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7218816"/>
        <c:crosses val="autoZero"/>
        <c:auto val="1"/>
        <c:lblAlgn val="ctr"/>
        <c:lblOffset val="100"/>
        <c:noMultiLvlLbl val="0"/>
      </c:catAx>
      <c:valAx>
        <c:axId val="227218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72182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9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4395" cy="6075947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Ernesto Robles" refreshedDate="43382.575626041667" createdVersion="6" refreshedVersion="6" minRefreshableVersion="3" recordCount="199">
  <cacheSource type="worksheet">
    <worksheetSource ref="A1:G190" sheet="Ingresos"/>
  </cacheSource>
  <cacheFields count="7">
    <cacheField name="codigo" numFmtId="0">
      <sharedItems/>
    </cacheField>
    <cacheField name="nombrerubro" numFmtId="0">
      <sharedItems/>
    </cacheField>
    <cacheField name="auxiliar" numFmtId="0">
      <sharedItems count="2">
        <b v="0"/>
        <b v="1"/>
      </sharedItems>
    </cacheField>
    <cacheField name="fuentefin" numFmtId="0">
      <sharedItems/>
    </cacheField>
    <cacheField name="nombrefuente" numFmtId="0">
      <sharedItems count="23">
        <s v="N.A."/>
        <s v="Salud"/>
        <s v="Icld"/>
        <s v="Icld-Salud"/>
        <s v="Icld-Deporte"/>
        <s v="Proancianato"/>
        <s v="Procultura"/>
        <s v="Prodesarrollo"/>
        <s v="Prohospital"/>
        <s v="Prouniversidad"/>
        <s v="Otras Estampillas"/>
        <s v="Contribucion Deporte"/>
        <s v="Contribución Especial"/>
        <s v="Fondo de rentas"/>
        <s v="SGP Educacion"/>
        <s v="Sgp Agua"/>
        <s v="ACPM"/>
        <s v="Sistematizacion"/>
        <s v="Icld-Educación"/>
        <s v="Desahorro"/>
        <s v="Desahorro SF"/>
        <s v="REGALIAS ESCALONAMIENTO" u="1"/>
        <s v="MEN Alimentacion" u="1"/>
      </sharedItems>
    </cacheField>
    <cacheField name="2018" numFmtId="3">
      <sharedItems containsString="0" containsBlank="1" containsNumber="1" containsInteger="1" minValue="0" maxValue="628382170818"/>
    </cacheField>
    <cacheField name="2019" numFmtId="3">
      <sharedItems containsSemiMixedTypes="0" containsString="0" containsNumber="1" containsInteger="1" minValue="0" maxValue="66924804502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Ernesto Robles" refreshedDate="43382.626189467592" createdVersion="6" refreshedVersion="6" minRefreshableVersion="3" recordCount="426">
  <cacheSource type="worksheet">
    <worksheetSource ref="A4:M391" sheet="POAI-2019"/>
  </cacheSource>
  <cacheFields count="13">
    <cacheField name="Rubro" numFmtId="0">
      <sharedItems/>
    </cacheField>
    <cacheField name="Nombre" numFmtId="0">
      <sharedItems longText="1"/>
    </cacheField>
    <cacheField name="auxiliar" numFmtId="0">
      <sharedItems containsBlank="1" count="3">
        <b v="0"/>
        <b v="1"/>
        <m/>
      </sharedItems>
    </cacheField>
    <cacheField name="fuentefin" numFmtId="0">
      <sharedItems containsBlank="1"/>
    </cacheField>
    <cacheField name="nombrefuente" numFmtId="0">
      <sharedItems containsBlank="1" count="19">
        <m/>
        <s v="Icld"/>
        <s v="Sistematizacion"/>
        <s v="ACPM"/>
        <s v="Procultura"/>
        <s v="Prodesarrollo"/>
        <s v="Prohospital"/>
        <s v="Otras Estampillas"/>
        <s v="Desahorro SF"/>
        <s v="Desahorro"/>
        <s v="Contribucion Deporte"/>
        <s v="Icld-Deporte"/>
        <s v="Prouniversidad"/>
        <s v="Proancianato"/>
        <s v="Icld-Educacion"/>
        <s v="SGP Educacion"/>
        <s v="Salud"/>
        <s v="Sgp Agua"/>
        <s v="Contribución Especial"/>
      </sharedItems>
    </cacheField>
    <cacheField name="apropiacioninicial" numFmtId="164">
      <sharedItems containsString="0" containsBlank="1" containsNumber="1" containsInteger="1" minValue="0" maxValue="664021508222"/>
    </cacheField>
    <cacheField name="apropiaciondefinitiva" numFmtId="164">
      <sharedItems containsString="0" containsBlank="1" containsNumber="1" containsInteger="1" minValue="0" maxValue="679053116212"/>
    </cacheField>
    <cacheField name="2019" numFmtId="0">
      <sharedItems containsString="0" containsBlank="1" containsNumber="1" containsInteger="1" minValue="10000000" maxValue="22725107771"/>
    </cacheField>
    <cacheField name="2020" numFmtId="164">
      <sharedItems containsString="0" containsBlank="1" containsNumber="1" containsInteger="1" minValue="77307502" maxValue="9390518598"/>
    </cacheField>
    <cacheField name="2021" numFmtId="0">
      <sharedItems containsString="0" containsBlank="1" containsNumber="1" containsInteger="1" minValue="7194180" maxValue="18453097897"/>
    </cacheField>
    <cacheField name="Valor" numFmtId="164">
      <sharedItems containsSemiMixedTypes="0" containsString="0" containsNumber="1" containsInteger="1" minValue="0" maxValue="670068886022"/>
    </cacheField>
    <cacheField name="Tipo" numFmtId="164">
      <sharedItems containsBlank="1"/>
    </cacheField>
    <cacheField name="CLASE" numFmtId="164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9">
  <r>
    <s v="TI"/>
    <s v="INGRESOS TOTALES"/>
    <x v="0"/>
    <s v="0"/>
    <x v="0"/>
    <m/>
    <n v="0"/>
  </r>
  <r>
    <s v="TI.A"/>
    <s v="INGRESOS CORRIENTES"/>
    <x v="0"/>
    <s v="0"/>
    <x v="0"/>
    <m/>
    <n v="0"/>
  </r>
  <r>
    <s v="TI.A.1"/>
    <s v="TRIBUTARIOS"/>
    <x v="0"/>
    <s v="0"/>
    <x v="0"/>
    <m/>
    <n v="0"/>
  </r>
  <r>
    <s v="TI.A.1.11"/>
    <s v="IMPUESTO A GANADORES DE SORTEOS ORDINARIOS Y EXTRAORDINARIOS"/>
    <x v="1"/>
    <s v="11"/>
    <x v="1"/>
    <n v="402575980"/>
    <n v="171985000"/>
  </r>
  <r>
    <s v="TI.A.1.12"/>
    <s v="IMPUESTO DE LOTERIAS FORANEAS"/>
    <x v="1"/>
    <s v="11"/>
    <x v="1"/>
    <n v="379483728"/>
    <n v="316812000"/>
  </r>
  <r>
    <s v="TI.A.1.13"/>
    <s v="IMPUESTO DE REGISTRO"/>
    <x v="0"/>
    <s v="0"/>
    <x v="0"/>
    <m/>
    <n v="0"/>
  </r>
  <r>
    <s v="TI.A.1.13.1"/>
    <s v="IMPUESTO DE REGISTRO"/>
    <x v="1"/>
    <s v="01"/>
    <x v="2"/>
    <n v="38903292316"/>
    <n v="35560576044"/>
  </r>
  <r>
    <s v="TI.A.1.14"/>
    <s v="IMPUESTO AL CONSUMO DE LICORES, VINOS, APERITIVOS Y SIMILARES"/>
    <x v="0"/>
    <s v="0"/>
    <x v="0"/>
    <m/>
    <n v="0"/>
  </r>
  <r>
    <s v="TI.A.1.14.2"/>
    <s v="IMPUESTO AL CONSUMO DE VINOS, APERITIVOS Y SIMILARES"/>
    <x v="0"/>
    <s v="0"/>
    <x v="0"/>
    <m/>
    <n v="0"/>
  </r>
  <r>
    <s v="TI.A.1.14.2.1"/>
    <s v="Impuesto al Consumo de Vinos, Aperitivos y Similares de Libre Destinaci½n"/>
    <x v="0"/>
    <s v="0"/>
    <x v="0"/>
    <m/>
    <n v="0"/>
  </r>
  <r>
    <s v="TI.A.1.14.2.1.1"/>
    <s v="Impuesto al Consumo de Vinos, Aperitivos y Similares de Libre Destinaci½n de Producci½n Nacional"/>
    <x v="1"/>
    <s v="01"/>
    <x v="2"/>
    <n v="237561401"/>
    <n v="654323155"/>
  </r>
  <r>
    <s v="TI.A.1.14.2.1.2"/>
    <s v="Impuesto al Consumo de Vinos, Aperitivos y Similares de Libre Destinaci½n de Producci½n Extranjera"/>
    <x v="1"/>
    <s v="01"/>
    <x v="2"/>
    <n v="1867444541"/>
    <n v="4662648371"/>
  </r>
  <r>
    <s v="TI.A.1.14.2.2"/>
    <s v="IMPUESTO AL CONSUMO DE VINOS, APERITIVOS Y SIMILARES CON DESTINO A SALUD"/>
    <x v="0"/>
    <s v="0"/>
    <x v="0"/>
    <m/>
    <n v="0"/>
  </r>
  <r>
    <s v="TI.A.1.14.2.2.1"/>
    <s v="Impuesto al Consumo de Vinos, Aperitivos y Similares con Destino a Salud Producci½n Nacional"/>
    <x v="1"/>
    <s v="0103"/>
    <x v="3"/>
    <n v="146496197"/>
    <n v="407812000"/>
  </r>
  <r>
    <s v="TI.A.1.14.2.2.2"/>
    <s v="Impuesto al Consumo de Vinos, Aperitivos y Similares con Destino a Salud Producci½n Extranejra"/>
    <x v="1"/>
    <s v="0103"/>
    <x v="3"/>
    <n v="1151590800"/>
    <n v="3359102000"/>
  </r>
  <r>
    <s v="TI.A.1.14.2.3"/>
    <s v="IMPUESTO AL CONSUMO DE VINOS, APERITIVOS Y SIMILARES CON DESTINO AL DEPORTE"/>
    <x v="0"/>
    <s v="0"/>
    <x v="0"/>
    <m/>
    <n v="0"/>
  </r>
  <r>
    <s v="TI.A.1.14.2.3.1"/>
    <s v="Impuesto al Consumo de Vinos, Aperitivos y Similares con Destino al Deporte Producci½n Nacional"/>
    <x v="1"/>
    <s v="0105"/>
    <x v="4"/>
    <n v="11878070"/>
    <n v="32714524"/>
  </r>
  <r>
    <s v="TI.A.1.14.2.3.2"/>
    <s v="Impuesto al Consumo de Vinos, Aperitivos y Similares con Destino al Deporte Producci½n Extranejra"/>
    <x v="0"/>
    <s v="0"/>
    <x v="0"/>
    <m/>
    <n v="0"/>
  </r>
  <r>
    <s v="TI.A.1.14.2.3.2.1"/>
    <s v="Impuesto al Consumo de Vinos, Aperitivos y Similares con Destino al Deporte Producci½n Extranejra"/>
    <x v="1"/>
    <s v="0105"/>
    <x v="4"/>
    <n v="93372227"/>
    <n v="935028676"/>
  </r>
  <r>
    <s v="TI.A.1.14.2.3.2.2"/>
    <s v="Remanente Impuesto al Consumo de Vinos, Aperitivos y Similares con Destino al Deporte Producción Extranjera"/>
    <x v="1"/>
    <s v="0105"/>
    <x v="4"/>
    <m/>
    <n v="1408700"/>
  </r>
  <r>
    <s v="TI.A.1.15"/>
    <s v="DESAGREGACION IVA, LICRES, VINOS, APERTITIVOS Y SIMILARES"/>
    <x v="0"/>
    <s v="0"/>
    <x v="0"/>
    <m/>
    <n v="0"/>
  </r>
  <r>
    <s v="TI.A.1.15.1"/>
    <s v="Iva Licores, Vinos, Aperitivos y Similares - Salud"/>
    <x v="1"/>
    <s v="11"/>
    <x v="1"/>
    <n v="150000000"/>
    <n v="35521100"/>
  </r>
  <r>
    <s v="TI.A.1.15.2"/>
    <s v="Iva Licores, Vinos, Aperitivos y Similares - Deporte"/>
    <x v="1"/>
    <s v="0105"/>
    <x v="4"/>
    <m/>
    <n v="9080148"/>
  </r>
  <r>
    <s v="TI.A.1.15.3"/>
    <s v="Iva tarifa 5% para licores, vinos, aperitivos y similares, con destino al aseguramiento en salud"/>
    <x v="1"/>
    <s v="11"/>
    <x v="1"/>
    <n v="20000000"/>
    <n v="1955172000"/>
  </r>
  <r>
    <s v="TI.A.1.16"/>
    <s v="IMPUESTO AL CONSUMO DE CERVEZA"/>
    <x v="0"/>
    <s v="0"/>
    <x v="0"/>
    <m/>
    <n v="0"/>
  </r>
  <r>
    <s v="TI.A.1.16.1"/>
    <s v="Impuesto al Consumo Cerveza de producci½n Nacional"/>
    <x v="1"/>
    <s v="01"/>
    <x v="2"/>
    <n v="128418082516"/>
    <n v="128458712643"/>
  </r>
  <r>
    <s v="TI.A.1.16.2"/>
    <s v="Impuesto al Consumo Cerveza de producci½n extranjera"/>
    <x v="1"/>
    <s v="01"/>
    <x v="2"/>
    <n v="6457957802"/>
    <n v="6406703333"/>
  </r>
  <r>
    <s v="TI.A.1.17"/>
    <s v="IMPUESTO AL CONSUMO CON DESTINO A SALUD / CERVEZA SALUD"/>
    <x v="0"/>
    <s v="0"/>
    <x v="0"/>
    <m/>
    <n v="0"/>
  </r>
  <r>
    <s v="TI.A.1.17.1"/>
    <s v="Impuesto al Consumo con Destino a Salud / Cerveza Salud de Producci½n Nacional"/>
    <x v="1"/>
    <s v="11"/>
    <x v="1"/>
    <n v="25030087554"/>
    <n v="24907262000"/>
  </r>
  <r>
    <s v="TI.A.1.17.2"/>
    <s v="Impuesto al Consumo con Destino a Salud / Cerveza Salud de Producci½n Extranjera"/>
    <x v="1"/>
    <s v="11"/>
    <x v="1"/>
    <n v="2392000000"/>
    <n v="1293187000"/>
  </r>
  <r>
    <s v="TI.A.1.18"/>
    <s v="IMPUESTO AL CONSUMO DE CIGARRILLOS Y TABACO"/>
    <x v="0"/>
    <s v="0"/>
    <x v="0"/>
    <m/>
    <n v="0"/>
  </r>
  <r>
    <s v="TI.A.1.18.1"/>
    <s v="IMPUESTO AL CONSUMO DE CIGARILLOS Y TABACO COMPONENTE ESPECIFICO DE LIBRE INVERSION"/>
    <x v="0"/>
    <s v="0"/>
    <x v="0"/>
    <m/>
    <n v="0"/>
  </r>
  <r>
    <s v="TI.A.1.18.1.1"/>
    <s v="Impuesto Al Consumo De Cigarrillos y Tabaco de Producci½n Nacional, Componente Especifico de Libre Inversi½n"/>
    <x v="1"/>
    <s v="01"/>
    <x v="2"/>
    <n v="4563852321"/>
    <n v="5946047152"/>
  </r>
  <r>
    <s v="TI.A.1.18.1.2"/>
    <s v="Impuesto Al Consumo De Cigarrillos y Tabaco de Producci½n Extranjera, Componente Especifico de Libre Inversi½n"/>
    <x v="1"/>
    <s v="01"/>
    <x v="2"/>
    <n v="1179592522"/>
    <n v="4091131073"/>
  </r>
  <r>
    <s v="TI.A.1.18.2"/>
    <s v="COMPONENTE AD VALOREM DEL IMPUESTO AL CONSUMO DE CIGARRILLOS Y TABACO ELABORADO, CON DESTINO A SALUD"/>
    <x v="0"/>
    <s v="0"/>
    <x v="0"/>
    <m/>
    <n v="0"/>
  </r>
  <r>
    <s v="TI.A.1.18.2.1"/>
    <s v="Componente ad valorem del impuesto al consumo de cigarrillos y tabaco elaborado, de producci½n nacional, con destino a salud"/>
    <x v="1"/>
    <s v="0103"/>
    <x v="3"/>
    <n v="3377864389"/>
    <n v="2391537000"/>
  </r>
  <r>
    <s v="TI.A.1.18.2.2"/>
    <s v="Componente ad valorem del impuesto al consumo de cigarrillos y tabaco elaborado, de producci½n extrajera, con destino a salud"/>
    <x v="1"/>
    <s v="0103"/>
    <x v="3"/>
    <n v="873057078"/>
    <n v="2054162000"/>
  </r>
  <r>
    <s v="TI.A.1.18.3"/>
    <s v="IMPUESTO CON DESTINO AL DEPORTE LEY 181 DE 1995"/>
    <x v="0"/>
    <s v="0"/>
    <x v="0"/>
    <m/>
    <n v="0"/>
  </r>
  <r>
    <s v="TI.A.1.18.3.1"/>
    <s v="Impuesto con Destino al Deporte Ley 181 de 1995 de Productos Nacionales"/>
    <x v="1"/>
    <s v="0105"/>
    <x v="4"/>
    <n v="1346076291"/>
    <n v="1144165398"/>
  </r>
  <r>
    <s v="TI.A.1.18.3.2"/>
    <s v="Impuesto con Destino al Deporte Ley 181 de 1995 de Productos Extranjeros"/>
    <x v="1"/>
    <s v="0105"/>
    <x v="4"/>
    <n v="347912556"/>
    <n v="559196147"/>
  </r>
  <r>
    <s v="TI.A.1.18.4"/>
    <s v="RECAUDO POR AUMENTO TARIFA IMPUESTO AL CONSUMO DE CIGARRILLOS Y TABACO PARA ASEGURAMIENTO SALUD"/>
    <x v="0"/>
    <s v="0"/>
    <x v="0"/>
    <m/>
    <n v="0"/>
  </r>
  <r>
    <s v="TI.A.1.18.4.1"/>
    <s v="Recaudo por aumento de tarifa Impuesto al consumo de cigarrillos y tabaco producci½n nacional Salud"/>
    <x v="1"/>
    <s v="0103"/>
    <x v="3"/>
    <n v="4052903639"/>
    <n v="4850153000"/>
  </r>
  <r>
    <s v="TI.A.1.18.4.2"/>
    <s v="Recaudo por aumento de tarifa Impuesto al consumo de cigarrillos y tabaco producci½n extranjera Salud"/>
    <x v="1"/>
    <s v="0103"/>
    <x v="3"/>
    <n v="1047530570"/>
    <n v="4460725796"/>
  </r>
  <r>
    <s v="TI.A.1.2."/>
    <s v="VEHICULOS AUTOMOTORES"/>
    <x v="0"/>
    <s v="0"/>
    <x v="0"/>
    <m/>
    <n v="0"/>
  </r>
  <r>
    <s v="TI.A.1.2.1"/>
    <s v="Veh­culos Automotores Vigencia Actual"/>
    <x v="1"/>
    <s v="01"/>
    <x v="2"/>
    <n v="12393448612"/>
    <n v="8868224283"/>
  </r>
  <r>
    <s v="TI.A.1.2.2"/>
    <s v="Veh­culos Automotores Vigencias Anteriores"/>
    <x v="1"/>
    <s v="01"/>
    <x v="2"/>
    <n v="4100000000"/>
    <n v="3469386978"/>
  </r>
  <r>
    <s v="TI.A.1.24"/>
    <s v="Degello de ganado mayor"/>
    <x v="1"/>
    <s v="01"/>
    <x v="2"/>
    <n v="1285297741"/>
    <n v="1093645708"/>
  </r>
  <r>
    <s v="TI.A.1.26"/>
    <s v="Sobretasa a la Gasolina"/>
    <x v="1"/>
    <s v="01"/>
    <x v="2"/>
    <n v="25984021609"/>
    <n v="20688896078"/>
  </r>
  <r>
    <s v="TI.A.1.28"/>
    <s v="ESTAMPILLAS"/>
    <x v="0"/>
    <s v="0"/>
    <x v="0"/>
    <m/>
    <n v="0"/>
  </r>
  <r>
    <s v="TI.A.1.28.1"/>
    <s v="Estampilla para el bienestar del Adulto Mayor"/>
    <x v="1"/>
    <s v="0502"/>
    <x v="5"/>
    <n v="6351354992"/>
    <n v="9390518598"/>
  </r>
  <r>
    <s v="TI.A.1.28.4"/>
    <s v="Estampilla Pro Cultura"/>
    <x v="1"/>
    <s v="0503"/>
    <x v="6"/>
    <n v="7311428648"/>
    <n v="10262479872"/>
  </r>
  <r>
    <s v="TI.A.1.28.5"/>
    <s v="Estampilla Prodesarrollo Departamental"/>
    <x v="1"/>
    <s v="0504"/>
    <x v="7"/>
    <n v="21701444530"/>
    <n v="24935355150"/>
  </r>
  <r>
    <s v="TI.A.1.28.7"/>
    <s v="Estampilla Prohospital Universitario del Caribe"/>
    <x v="1"/>
    <s v="0506"/>
    <x v="8"/>
    <n v="3334685115"/>
    <n v="4554169649"/>
  </r>
  <r>
    <s v="TI.A.1.28.8"/>
    <s v="Estampillas Pro Universidad de Cartagena"/>
    <x v="1"/>
    <s v="0507"/>
    <x v="9"/>
    <n v="3611450505"/>
    <n v="4054029951"/>
  </r>
  <r>
    <s v="TI.A.1.28.9"/>
    <s v="Otras Estampillas"/>
    <x v="1"/>
    <s v="0501"/>
    <x v="10"/>
    <n v="38561266"/>
    <n v="76698461"/>
  </r>
  <r>
    <s v="TI.A.2"/>
    <s v="NO TRIBUTARIOS"/>
    <x v="0"/>
    <s v="0"/>
    <x v="0"/>
    <m/>
    <n v="0"/>
  </r>
  <r>
    <s v="TI.A.2.1"/>
    <s v="Tasas y Derechos"/>
    <x v="0"/>
    <s v="0"/>
    <x v="0"/>
    <m/>
    <n v="0"/>
  </r>
  <r>
    <s v="TI.A.2.1.11"/>
    <s v="Derechos de explotaci½n de juegos de suerte y azar"/>
    <x v="0"/>
    <s v="0"/>
    <x v="0"/>
    <m/>
    <n v="0"/>
  </r>
  <r>
    <s v="TI.A.2.1.11.3"/>
    <s v="Juegos de Apuestas Permanentes Chance"/>
    <x v="1"/>
    <s v="11"/>
    <x v="1"/>
    <n v="7717280060"/>
    <n v="5135744000"/>
  </r>
  <r>
    <s v="TI.A.2.1.11.8"/>
    <s v="Juegos de Suerte y Azar Novedosos"/>
    <x v="1"/>
    <s v="11"/>
    <x v="1"/>
    <n v="7717280060"/>
    <n v="295000000"/>
  </r>
  <r>
    <s v="TI.A.2.2"/>
    <s v="Multas y sanciones"/>
    <x v="0"/>
    <s v="0"/>
    <x v="0"/>
    <m/>
    <n v="0"/>
  </r>
  <r>
    <s v="TI.A.2.2.5"/>
    <s v="Intereses moratorios"/>
    <x v="0"/>
    <s v="0"/>
    <x v="0"/>
    <m/>
    <n v="0"/>
  </r>
  <r>
    <s v="TI.A.2.2.5.1"/>
    <s v="Veh­culos Automotores"/>
    <x v="1"/>
    <s v="01"/>
    <x v="2"/>
    <n v="2715098181"/>
    <n v="2371722858"/>
  </r>
  <r>
    <s v="TI.A.2.2.6"/>
    <s v="Sanciones tributarias"/>
    <x v="0"/>
    <s v="0"/>
    <x v="0"/>
    <m/>
    <n v="0"/>
  </r>
  <r>
    <s v="TI.A.2.2.6.1"/>
    <s v="Veh­culos Automotores"/>
    <x v="1"/>
    <s v="01"/>
    <x v="2"/>
    <n v="4097562316"/>
    <n v="3094185373"/>
  </r>
  <r>
    <s v="TI.A.2.3.4"/>
    <s v="Otras Contribuciones"/>
    <x v="0"/>
    <s v="0"/>
    <x v="0"/>
    <m/>
    <n v="0"/>
  </r>
  <r>
    <s v="TI.A.2.3.4.1"/>
    <s v="Contribucion del Deporte"/>
    <x v="1"/>
    <s v="0901"/>
    <x v="11"/>
    <n v="3177099552"/>
    <n v="4691494594"/>
  </r>
  <r>
    <s v="TI.A.2.3.4.2"/>
    <s v="Contribuci½n Especial"/>
    <x v="1"/>
    <s v="0903"/>
    <x v="12"/>
    <n v="9354176835"/>
    <n v="9444621299"/>
  </r>
  <r>
    <s v="TI.A.2.4"/>
    <s v="Venta de bienes y servicios"/>
    <x v="0"/>
    <s v="0"/>
    <x v="0"/>
    <m/>
    <n v="0"/>
  </r>
  <r>
    <s v="TI.A.2.4.8"/>
    <s v="SERVICIOS DE SALUD Y PREVISI…N SOCIAL"/>
    <x v="0"/>
    <s v="0"/>
    <x v="0"/>
    <m/>
    <n v="0"/>
  </r>
  <r>
    <s v="TI.A.2.4.8.1"/>
    <s v="Servicios de Salud y Prevision Social"/>
    <x v="1"/>
    <s v="11"/>
    <x v="1"/>
    <n v="400000"/>
    <n v="40246058"/>
  </r>
  <r>
    <s v="TI.A.2.4.8.2"/>
    <s v="Venta de Medicamentos Controlados"/>
    <x v="1"/>
    <s v="11"/>
    <x v="1"/>
    <n v="250000000"/>
    <n v="350000000"/>
  </r>
  <r>
    <s v="TI.A.2.4.9"/>
    <s v="Servicios de Transito y Transporte"/>
    <x v="1"/>
    <s v="01"/>
    <x v="2"/>
    <m/>
    <n v="1660000000"/>
  </r>
  <r>
    <s v="TI.A.2.5"/>
    <s v="Rentas Contractuales"/>
    <x v="0"/>
    <s v="0"/>
    <x v="0"/>
    <m/>
    <n v="0"/>
  </r>
  <r>
    <s v="TI.A.2.5.3"/>
    <s v="Otras rentas contractuales"/>
    <x v="1"/>
    <s v="1201"/>
    <x v="13"/>
    <n v="0"/>
    <n v="352455101"/>
  </r>
  <r>
    <s v="TI.A.2.6"/>
    <s v="Transferencias"/>
    <x v="0"/>
    <s v="0"/>
    <x v="0"/>
    <m/>
    <n v="0"/>
  </r>
  <r>
    <s v="TI.A.2.6.1"/>
    <s v="Transferencias de libre destinaci½n"/>
    <x v="0"/>
    <s v="0"/>
    <x v="0"/>
    <m/>
    <n v="0"/>
  </r>
  <r>
    <s v="TI.A.2.6.1.1"/>
    <s v="Del Nivel Nacional"/>
    <x v="0"/>
    <s v="0"/>
    <x v="0"/>
    <m/>
    <n v="0"/>
  </r>
  <r>
    <s v="TI.A.2.6.1.1.2"/>
    <s v="Coljuegos ( Mÿximo el 25% en los t?rminso del Art. 60 de la Ley 715 )"/>
    <x v="1"/>
    <s v="11"/>
    <x v="1"/>
    <n v="78000000"/>
    <n v="45000000"/>
  </r>
  <r>
    <s v="TI.A.2.6.2"/>
    <s v="Transferencias para Inversión"/>
    <x v="0"/>
    <s v="0"/>
    <x v="0"/>
    <m/>
    <n v="0"/>
  </r>
  <r>
    <s v="TI.A.2.6.2.1"/>
    <s v="Del Nivel Nacional"/>
    <x v="0"/>
    <s v="0"/>
    <x v="0"/>
    <m/>
    <n v="0"/>
  </r>
  <r>
    <s v="TI.A.2.6.2.1.1"/>
    <s v="Sistema General de Participaciones"/>
    <x v="0"/>
    <s v="0"/>
    <x v="0"/>
    <m/>
    <n v="0"/>
  </r>
  <r>
    <s v="TI.A.2.6.2.1.1.1"/>
    <s v="Sistema General de Participaciones -Educaci½n"/>
    <x v="0"/>
    <s v="0"/>
    <x v="0"/>
    <m/>
    <n v="0"/>
  </r>
  <r>
    <s v="TI.A.2.6.2.1.1.1.1"/>
    <s v="S. G. P. EDUCACI…N - PRESTACI…N DE SERVICIOS"/>
    <x v="1"/>
    <s v="1602"/>
    <x v="14"/>
    <n v="628382170818"/>
    <n v="669248045022"/>
  </r>
  <r>
    <s v="TI.A.2.6.2.1.1.1.2"/>
    <s v="S. G. P. EDUCACI…N - CANCELACIONES"/>
    <x v="1"/>
    <s v="1602"/>
    <x v="14"/>
    <n v="13450988980"/>
    <n v="14527068098"/>
  </r>
  <r>
    <s v="TI.A.2.6.2.1.1.2"/>
    <s v="Sistema General de Participaciones -Salud-"/>
    <x v="0"/>
    <s v="0"/>
    <x v="0"/>
    <m/>
    <n v="0"/>
  </r>
  <r>
    <s v="TI.A.2.6.2.1.1.2.2"/>
    <s v="S. G. P. SALUD - SALUD PUBLICA"/>
    <x v="1"/>
    <s v="11"/>
    <x v="1"/>
    <n v="18252103878"/>
    <n v="18915877808"/>
  </r>
  <r>
    <s v="TI.A.2.6.2.1.1.2.3"/>
    <s v="S. G. P. SALUD -  PRESTACI…N DE SERVICIOS A POBLACI…N POBRE NO AFILIADA"/>
    <x v="1"/>
    <s v="11"/>
    <x v="1"/>
    <n v="15041707309"/>
    <n v="17179011467"/>
  </r>
  <r>
    <s v="TI.A.2.6.2.1.1.2.4"/>
    <s v="S. G. P. SALUD - APORTES PATRONALES (SIN SITUACI…N DE FONDOS)"/>
    <x v="1"/>
    <s v="11"/>
    <x v="1"/>
    <n v="2134634225"/>
    <n v="2136531915"/>
  </r>
  <r>
    <s v="TI.A.2.6.2.1.1.5"/>
    <s v="Participaci½n para  Agua Potable y Saneamiento Bÿsico"/>
    <x v="0"/>
    <s v="0"/>
    <x v="0"/>
    <m/>
    <n v="0"/>
  </r>
  <r>
    <s v="TI.A.2.6.2.1.1.5.01"/>
    <s v="DEL DEPARTAMENTO"/>
    <x v="1"/>
    <s v="1601"/>
    <x v="15"/>
    <n v="17158525177"/>
    <n v="17196815157"/>
  </r>
  <r>
    <s v="TI.A.2.6.2.1.4"/>
    <s v="Coljuegos - Iversión en Salud ( Ley 643 de 2001. Ley 1122 de 2007 y Ley 1151 de 2007 )"/>
    <x v="1"/>
    <s v="11"/>
    <x v="1"/>
    <n v="192998347"/>
    <n v="310000000"/>
  </r>
  <r>
    <s v="TI.A.2.6.2.1.6"/>
    <s v="Sobretasa al ACPM"/>
    <x v="1"/>
    <s v="1001"/>
    <x v="16"/>
    <n v="12326911622"/>
    <n v="10356927475"/>
  </r>
  <r>
    <s v="TI.A.2.6.2.1.8"/>
    <s v="Otras Transferencias del Nivel Central para Inversi½n"/>
    <x v="0"/>
    <s v="0"/>
    <x v="0"/>
    <m/>
    <n v="0"/>
  </r>
  <r>
    <s v="TI.A.2.6.2.1.8.1.10.1"/>
    <s v="Otras Transferencias del Nivel Nacional para inversi½n en Salud - Salud Pœblica"/>
    <x v="0"/>
    <s v="0"/>
    <x v="0"/>
    <m/>
    <n v="0"/>
  </r>
  <r>
    <s v="TI.A.2.6.2.1.8.1.10.1.1"/>
    <s v="Control de Vectores"/>
    <x v="1"/>
    <s v="11"/>
    <x v="1"/>
    <n v="2510006206"/>
    <n v="2434681957"/>
  </r>
  <r>
    <s v="TI.A.2.6.2.1.8.1.10.1.2"/>
    <s v="CampaÏa Antiberculosis y Control TBC"/>
    <x v="1"/>
    <s v="11"/>
    <x v="1"/>
    <n v="204809907"/>
    <n v="205039613"/>
  </r>
  <r>
    <s v="TI.A.2.6.2.1.8.1.10.1.3"/>
    <s v="Control de Lepra"/>
    <x v="1"/>
    <s v="11"/>
    <x v="1"/>
    <n v="55467605"/>
    <n v="55529835"/>
  </r>
  <r>
    <s v="TI.A.2.6.2.1.8.1.11"/>
    <s v="Ingresos por Compensación menor Recaudo de Derechos de Explotación de Apuestas permanentes"/>
    <x v="1"/>
    <s v="11"/>
    <x v="1"/>
    <n v="55467605"/>
    <n v="6200000000"/>
  </r>
  <r>
    <s v="TI.A.2.6.2.1.8.1.2"/>
    <s v="Coljuegos en Línea"/>
    <x v="1"/>
    <s v="11"/>
    <x v="1"/>
    <n v="55467605"/>
    <n v="100000000"/>
  </r>
  <r>
    <s v="TI.A.2.7"/>
    <s v="OTROS INGRESOS TRIBUTARIOS"/>
    <x v="0"/>
    <s v="0"/>
    <x v="0"/>
    <m/>
    <n v="0"/>
  </r>
  <r>
    <s v="TI.A.2.7.10.1"/>
    <s v="Solicitud de pasaportes"/>
    <x v="1"/>
    <s v="01"/>
    <x v="2"/>
    <n v="290160067"/>
    <n v="257343368"/>
  </r>
  <r>
    <s v="TI.A.2.7.10.4"/>
    <s v="Servicio de Sistematizaci½n"/>
    <x v="1"/>
    <s v="0102"/>
    <x v="17"/>
    <n v="3697270377"/>
    <n v="3829318266"/>
  </r>
  <r>
    <s v="TI.A.2.7.2"/>
    <s v="Participaci½n y Derechos de Explotaci½n por el Ejercicio del Monopolio de Licores y Alcoholes Potables"/>
    <x v="0"/>
    <s v="0"/>
    <x v="0"/>
    <m/>
    <n v="0"/>
  </r>
  <r>
    <s v="TI.A.2.7.2.1"/>
    <s v="Participaci½n y Derechos de Explotaci½n por el Ejercicio del Monopolio de Licores y Alcoholes Potables - Salud"/>
    <x v="0"/>
    <s v="0"/>
    <x v="0"/>
    <m/>
    <n v="0"/>
  </r>
  <r>
    <s v="TI.A.2.7.2.1.3"/>
    <s v="Participaci½n y Derechos de Explotaci½n por el Ejercicio del Monopolio de Licores - Salud"/>
    <x v="0"/>
    <s v="0"/>
    <x v="0"/>
    <m/>
    <n v="0"/>
  </r>
  <r>
    <s v="TI.A.2.7.2.1.3.1"/>
    <s v="Derechos de Explotaci½n - Salud"/>
    <x v="0"/>
    <s v="0"/>
    <x v="0"/>
    <m/>
    <n v="0"/>
  </r>
  <r>
    <s v="TI.A.2.7.2.1.3.1.1"/>
    <s v="Derechos de Explotaci½n de la Introducci½n"/>
    <x v="0"/>
    <s v="0"/>
    <x v="0"/>
    <m/>
    <n v="0"/>
  </r>
  <r>
    <s v="TI.A.2.7.2.1.3.1.1.1"/>
    <s v="Derechos de Explotaci½n de la Introducci½n de Licores de Producci½n Nacional Salud"/>
    <x v="1"/>
    <s v="0103"/>
    <x v="3"/>
    <n v="192400000"/>
    <n v="8975152"/>
  </r>
  <r>
    <s v="TI.A.2.7.2.1.3.1.1.2"/>
    <s v="Derechos de Explotaci½n de la Introducci½n de Licores de Producci½n Extranjera Salud"/>
    <x v="1"/>
    <s v="0103"/>
    <x v="3"/>
    <n v="177600000"/>
    <n v="149214588"/>
  </r>
  <r>
    <s v="TI.A.2.7.2.1.3.2"/>
    <s v="Participaci½n por el Consumo - Salud"/>
    <x v="0"/>
    <s v="0"/>
    <x v="0"/>
    <m/>
    <n v="0"/>
  </r>
  <r>
    <s v="TI.A.2.7.2.1.3.2.1"/>
    <s v="Participaci½n por el Consumo de Licores Introducidos - Salud"/>
    <x v="0"/>
    <s v="0"/>
    <x v="0"/>
    <m/>
    <n v="0"/>
  </r>
  <r>
    <s v="TI.A.2.7.2.1.3.2.1.1"/>
    <s v="Participaci½n por el Consumo de Licores Introducidos de Producci½n Nacional - Salud"/>
    <x v="1"/>
    <s v="0103"/>
    <x v="3"/>
    <n v="5085510849"/>
    <n v="2855420274"/>
  </r>
  <r>
    <s v="TI.A.2.7.2.1.3.2.1.2"/>
    <s v="Participaci½n por el Consumo de Licores Introducidos de Producci½n Extranejra - Salud"/>
    <x v="1"/>
    <s v="0103"/>
    <x v="3"/>
    <n v="4606363201"/>
    <n v="6045925838"/>
  </r>
  <r>
    <s v="TI.A.2.7.2.1.3.1.2"/>
    <s v="Derechos de Explotación sobre la Producción en Jurisdicción Salud"/>
    <x v="1"/>
    <s v="11"/>
    <x v="1"/>
    <n v="55467605"/>
    <n v="2000000"/>
  </r>
  <r>
    <s v="TI.A.2.7.2.1.3.2.2"/>
    <s v="Participación por el consumo de licores producidos en su jurisdicción - Salud"/>
    <x v="1"/>
    <s v="0103"/>
    <x v="3"/>
    <n v="0"/>
    <n v="236973253"/>
  </r>
  <r>
    <s v="TI.A.2.7.2.1.4.1"/>
    <s v="Derechos de Explotaci½n - Preferente Salud"/>
    <x v="0"/>
    <s v="0"/>
    <x v="0"/>
    <m/>
    <n v="0"/>
  </r>
  <r>
    <s v="TI.A.2.7.2.1.4.1.1"/>
    <s v="Derechos de Explotaci½n de la Introducci½n - Preferente Salud"/>
    <x v="0"/>
    <s v="0"/>
    <x v="0"/>
    <m/>
    <n v="0"/>
  </r>
  <r>
    <s v="TI.A.2.7.2.1.4.1.1.1"/>
    <s v="Derechos de Explotaci½n de la Introducci½n de Licores de Producci½n Nacional - Preferente Salud"/>
    <x v="1"/>
    <s v="0103"/>
    <x v="3"/>
    <n v="72800000"/>
    <n v="2000000"/>
  </r>
  <r>
    <s v="TI.A.2.7.2.1.4.1.1.2"/>
    <s v="Derechos de Explotaci½n de la Introducci½n de Licores de Producci½n Extranjera - Preferente Salud"/>
    <x v="1"/>
    <s v="0103"/>
    <x v="3"/>
    <n v="67200000"/>
    <n v="7000000"/>
  </r>
  <r>
    <s v="TI.A.2.7.2.1.4.1.2"/>
    <s v="Derechos de explotacion sonra la produccion en su jurisdiccion - Preferentes Salud"/>
    <x v="1"/>
    <s v="0103"/>
    <x v="3"/>
    <m/>
    <n v="1100000"/>
  </r>
  <r>
    <s v="TI.A.2.7.2.1.4.2"/>
    <s v="Participaci½n por el Consumo - Preferente Salud"/>
    <x v="0"/>
    <s v="0"/>
    <x v="0"/>
    <m/>
    <n v="0"/>
  </r>
  <r>
    <s v="TI.A.2.7.2.1.4.2.1"/>
    <s v="Participaci½n por el Consumo de Licores Introducidos - Preferente Salud"/>
    <x v="0"/>
    <s v="0"/>
    <x v="0"/>
    <m/>
    <n v="0"/>
  </r>
  <r>
    <s v="TI.A.2.7.2.1.4.2.1.1"/>
    <s v="Participaci½n por el Consumo de Licores Introducidos de Producci½n Nacional - Preferente Salud"/>
    <x v="1"/>
    <s v="0103"/>
    <x v="3"/>
    <n v="1924247348"/>
    <n v="50000000"/>
  </r>
  <r>
    <s v="TI.A.2.7.2.1.4.2.1.2"/>
    <s v="Participaci½n por el Consumo de Licores Introducidos de Producci½n Extranjeros - Preferente Salud"/>
    <x v="1"/>
    <s v="0103"/>
    <x v="3"/>
    <n v="1742948238"/>
    <n v="3000000"/>
  </r>
  <r>
    <s v="TI.A.2.7.2.1.4.2.2"/>
    <s v="Participación por el Consumo de Licores Producidos en su Jurisdicción preferente Salud"/>
    <x v="1"/>
    <s v="11"/>
    <x v="1"/>
    <n v="55467605"/>
    <n v="500000"/>
  </r>
  <r>
    <s v="TI.A.2.7.2.2"/>
    <s v="Participaci½n y Derechos Explotaci½n por el Ejercicio del Monopolio de licores y Aloholes Potables - Preferente Educaci½n"/>
    <x v="0"/>
    <s v="0"/>
    <x v="0"/>
    <m/>
    <n v="0"/>
  </r>
  <r>
    <s v="TI.A.2.7.2.2.1"/>
    <s v="Participaci½n y Derechos Explotaci½n por el Ejercicio del Monopolio de licores - Preferente Educaci½n"/>
    <x v="0"/>
    <s v="0"/>
    <x v="0"/>
    <m/>
    <n v="0"/>
  </r>
  <r>
    <s v="TI.A.2.7.2.2.1.1"/>
    <s v="Derechos de Explotación - Preferente Educación"/>
    <x v="0"/>
    <s v="0"/>
    <x v="0"/>
    <m/>
    <n v="0"/>
  </r>
  <r>
    <s v="TI.A.2.7.2.2.1.1.1"/>
    <s v="Derechos de Explotación de la Introducción - Preferente Educación"/>
    <x v="0"/>
    <s v="0"/>
    <x v="0"/>
    <m/>
    <n v="0"/>
  </r>
  <r>
    <s v="TI.A.2.7.2.2.1.1.1.1"/>
    <s v="Derechos de Explotación de la Introducción de Licores de Producción Nacional - Preferente Educacion"/>
    <x v="1"/>
    <s v="0104"/>
    <x v="18"/>
    <n v="0"/>
    <n v="1453570"/>
  </r>
  <r>
    <s v="TI.A.2.7.2.2.1.1.1.2"/>
    <s v="Derechos de Explotación de la Introducción de Licores de Producción Extranjera - Preferente Educacion"/>
    <x v="1"/>
    <s v="0104"/>
    <x v="18"/>
    <n v="0"/>
    <n v="33461983"/>
  </r>
  <r>
    <s v="TI.A.2.7.2.2.1.2"/>
    <s v="Participaci½n por el Consumo - Preferente Educaci½n"/>
    <x v="0"/>
    <s v="0"/>
    <x v="0"/>
    <m/>
    <n v="0"/>
  </r>
  <r>
    <s v="TI.A.2.7.2.2.1.2.1"/>
    <s v="Participaci½n por el Consumo de Licores Introducidos - Preferente Educacion"/>
    <x v="0"/>
    <s v="0"/>
    <x v="0"/>
    <m/>
    <n v="0"/>
  </r>
  <r>
    <s v="TI.A.2.7.2.2.1.2.1.1"/>
    <s v="Participaci½n por el Consumo de Licores Introducidos de Producci½n Nacional - Preferente Educacion"/>
    <x v="1"/>
    <s v="0104"/>
    <x v="18"/>
    <n v="0"/>
    <n v="3989764072"/>
  </r>
  <r>
    <s v="TI.A.2.7.2.2.1.2.1.2"/>
    <s v="Participaci½n por el Consumo de Licores Introducidos de Producci½n Extrajera - Preferente Educacion"/>
    <x v="1"/>
    <s v="0104"/>
    <x v="18"/>
    <n v="0"/>
    <n v="1571598348"/>
  </r>
  <r>
    <s v="TI.A.2.7.2.3"/>
    <s v="Participaci½n y derechos de explotaci½n por el ejercicio de monopolio de licores y alcoholes potables - Libre destinaci½n"/>
    <x v="0"/>
    <s v="0"/>
    <x v="0"/>
    <m/>
    <n v="0"/>
  </r>
  <r>
    <s v="TI.A.2.7.2.3.1"/>
    <s v="Participaci½n y derechos de explotaci½n por el ejercicio de monopolio de licores  - Libresdestinaci½n"/>
    <x v="0"/>
    <s v="0"/>
    <x v="0"/>
    <m/>
    <n v="0"/>
  </r>
  <r>
    <s v="TI.A.2.7.2.3.1.1"/>
    <s v="Derechos de Explotaci½n - Libre Destinaci½n"/>
    <x v="0"/>
    <s v="0"/>
    <x v="0"/>
    <m/>
    <n v="0"/>
  </r>
  <r>
    <s v="TI.A.2.7.2.3.1.1.1"/>
    <s v="Derechos de Explotaci½n de la Introducci½n -  Libre Destinaci½n"/>
    <x v="0"/>
    <s v="0"/>
    <x v="0"/>
    <m/>
    <n v="0"/>
  </r>
  <r>
    <s v="TI.A.2.7.2.3.1.1.1.1"/>
    <s v="Derechos de Explotaci½n de la Intrducci½n de Licores de Producci½n Nacional- Libre Destinaci½n"/>
    <x v="1"/>
    <s v="01"/>
    <x v="2"/>
    <n v="239200000"/>
    <n v="4776246"/>
  </r>
  <r>
    <s v="TI.A.2.7.2.3.1.1.1.2"/>
    <s v="Derechos de Explotaci½n de la Intrducci½n de Licores de Producci½n Extranjero- Libre Destinaci½n"/>
    <x v="1"/>
    <s v="01"/>
    <x v="2"/>
    <n v="220800000"/>
    <n v="109946745"/>
  </r>
  <r>
    <s v="TI.A.2.7.2.3.1.1.2"/>
    <s v="Derechos de Explotaci½n sobre la producci½n en su jurisdicci½n - Libre Destinaci½n"/>
    <x v="1"/>
    <s v="01"/>
    <x v="2"/>
    <n v="100000000"/>
    <n v="0"/>
  </r>
  <r>
    <s v="TI.A.2.7.2.3.1.2"/>
    <s v="Participaci½n por el Consumo - Libre Destinaci½n"/>
    <x v="0"/>
    <s v="0"/>
    <x v="0"/>
    <m/>
    <n v="0"/>
  </r>
  <r>
    <s v="TI.A.2.7.2.3.1.2.1"/>
    <s v="Participaci½n por el Consumo de Licores Introducidos  - Libre Destinaci½n"/>
    <x v="0"/>
    <s v="0"/>
    <x v="0"/>
    <m/>
    <n v="0"/>
  </r>
  <r>
    <s v="TI.A.2.7.2.3.1.2.1.1"/>
    <s v="Participaci½n por el Consumo de Licores Introducidos de Producci½n Nacional  - Libre Destinaci½n"/>
    <x v="1"/>
    <s v="01"/>
    <x v="2"/>
    <n v="6322527003"/>
    <n v="12910543108"/>
  </r>
  <r>
    <s v="TI.A.2.7.2.3.1.2.1.2"/>
    <s v="Participaci½n por el Consumo de Licores Introducidos de Producci½n Extranjera  - Libre Destinaci½n"/>
    <x v="1"/>
    <s v="01"/>
    <x v="2"/>
    <n v="5726829925"/>
    <n v="8357153384"/>
  </r>
  <r>
    <s v="TI.A.2.7.2.3.1.2.2"/>
    <s v="Participación por el consumo de licores producidos en su jurisdicción - Libre destinación"/>
    <x v="1"/>
    <s v="01"/>
    <x v="2"/>
    <n v="0"/>
    <n v="278668973"/>
  </r>
  <r>
    <s v="TI.A.2.7.2.4.1.1"/>
    <s v="Derechos de Explotaci½n - Deporte"/>
    <x v="0"/>
    <s v="0"/>
    <x v="0"/>
    <m/>
    <n v="0"/>
  </r>
  <r>
    <s v="TI.A.2.7.2.4.1.1.1"/>
    <s v="Derechos de Explotaci½n de la Introducci½n - Deporte"/>
    <x v="0"/>
    <s v="0"/>
    <x v="0"/>
    <m/>
    <n v="0"/>
  </r>
  <r>
    <s v="TI.A.2.7.2.4.1.1.1.1"/>
    <s v="Derechos de Explotaci½n de la Introducci½n de Licores de Producci½n Nacional - Deporte"/>
    <x v="1"/>
    <s v="0105"/>
    <x v="4"/>
    <n v="15600000"/>
    <n v="311401"/>
  </r>
  <r>
    <s v="TI.A.2.7.2.4.1.1.1.2"/>
    <s v="Derechos de Explotaci½n de la Introducci½n de Licores de Producci½n Extranjeros - Deporte"/>
    <x v="1"/>
    <s v="0105"/>
    <x v="4"/>
    <n v="14400000"/>
    <n v="7170346"/>
  </r>
  <r>
    <s v="TI.A.2.7.2.4.1.2"/>
    <s v="Participaci½n por el Consumo - Deporte"/>
    <x v="0"/>
    <s v="0"/>
    <x v="0"/>
    <m/>
    <n v="0"/>
  </r>
  <r>
    <s v="TI.A.2.7.2.4.1.2.1"/>
    <s v="Participaci½n por el Consumo de Licores Introducidos - Deporte"/>
    <x v="0"/>
    <s v="0"/>
    <x v="0"/>
    <m/>
    <n v="0"/>
  </r>
  <r>
    <s v="TI.A.2.7.2.4.1.2.1.1"/>
    <s v="Partcipaci½n por el Consumo de Licores Introducidos de Producci½n Nacional - Deporte"/>
    <x v="1"/>
    <s v="0105"/>
    <x v="4"/>
    <n v="412338718"/>
    <n v="841990334"/>
  </r>
  <r>
    <s v="TI.A.2.7.2.4.1.2.1.2"/>
    <s v="Partcipaci½n por el Consumo de Licores Introducidos de Producci½n Extranjera - Deporte"/>
    <x v="1"/>
    <s v="0105"/>
    <x v="4"/>
    <n v="373488908"/>
    <n v="367094350"/>
  </r>
  <r>
    <s v="TI.A.2.7.2.4.1.2.2"/>
    <s v="Participación por el consumo de licores producidos en su jurisdicción - Deporte"/>
    <x v="1"/>
    <s v="0105"/>
    <x v="4"/>
    <n v="0"/>
    <n v="18172878"/>
  </r>
  <r>
    <s v="TI.A.2.7.4"/>
    <s v="PERMIOS DE JUEGOS DE SUERTE Y AZAR NO RECLAMADOS - JUEGOS DE LOTERIAS"/>
    <x v="1"/>
    <s v="11"/>
    <x v="1"/>
    <n v="153114690"/>
    <n v="124903122"/>
  </r>
  <r>
    <s v="TI.B"/>
    <s v="Recursos de Capital"/>
    <x v="0"/>
    <s v="0"/>
    <x v="0"/>
    <m/>
    <n v="0"/>
  </r>
  <r>
    <s v="TI.B."/>
    <s v="RECURSOS DE CAPITAL"/>
    <x v="0"/>
    <s v="0"/>
    <x v="0"/>
    <m/>
    <n v="0"/>
  </r>
  <r>
    <s v="TI.B.10."/>
    <s v="DESAHORO Y RETIRO FONPET"/>
    <x v="0"/>
    <s v="0"/>
    <x v="0"/>
    <m/>
    <n v="0"/>
  </r>
  <r>
    <s v="TI.B.10.10"/>
    <s v="Pago de Mesadas Pensinales Corrientes"/>
    <x v="1"/>
    <s v="0801"/>
    <x v="19"/>
    <n v="80300000000"/>
    <n v="73482121519"/>
  </r>
  <r>
    <s v="TI.B.10.3"/>
    <s v="Cuotas Partes Mesada Pensional - Sin Situaci½n de Fondo"/>
    <x v="1"/>
    <s v="0802"/>
    <x v="20"/>
    <n v="68423000000"/>
    <n v="68423000000"/>
  </r>
  <r>
    <s v="TI.B.10.4"/>
    <s v="Pago de Cuotas Partes de Bonos Pensionales - Sin Situaci½n de Fondo"/>
    <x v="1"/>
    <s v="0802"/>
    <x v="20"/>
    <n v="41882794991"/>
    <n v="38417171991"/>
  </r>
  <r>
    <s v="TI.B.13"/>
    <s v="Reintegros"/>
    <x v="0"/>
    <s v="0"/>
    <x v="0"/>
    <m/>
    <n v="0"/>
  </r>
  <r>
    <s v="TI.B.13.11"/>
    <s v="Reintegros Provenientes de Recursos SGP con destinación específica - Educación"/>
    <x v="1"/>
    <s v="1602"/>
    <x v="14"/>
    <n v="0"/>
    <n v="0"/>
  </r>
  <r>
    <s v="TI.B.6"/>
    <s v="Recursos de Balance"/>
    <x v="0"/>
    <s v="0"/>
    <x v="0"/>
    <m/>
    <n v="0"/>
  </r>
  <r>
    <s v="TI.B.6.1."/>
    <s v="CANCELACON DE RESERVAS"/>
    <x v="0"/>
    <s v="0"/>
    <x v="0"/>
    <m/>
    <n v="0"/>
  </r>
  <r>
    <s v="TI.B.6.1.3"/>
    <s v="DE OTROS RECURSOS"/>
    <x v="0"/>
    <s v="0"/>
    <x v="0"/>
    <m/>
    <n v="0"/>
  </r>
  <r>
    <s v="TI.B.6.2"/>
    <s v="Superávit Fiscal"/>
    <x v="0"/>
    <s v="0"/>
    <x v="0"/>
    <m/>
    <n v="0"/>
  </r>
  <r>
    <s v="TI.B.6.2.1"/>
    <s v="Superávit Fiscal Vigencia Anterior"/>
    <x v="0"/>
    <s v="0"/>
    <x v="0"/>
    <m/>
    <n v="0"/>
  </r>
  <r>
    <s v="TI.B.6.2.1.1"/>
    <s v="Recursos de Libre Destinación"/>
    <x v="0"/>
    <s v="0"/>
    <x v="0"/>
    <m/>
    <n v="0"/>
  </r>
  <r>
    <s v="TI.B.6.2.1.1.3"/>
    <s v="Ingresos Corrientes de Libre Destinación"/>
    <x v="1"/>
    <s v="01"/>
    <x v="2"/>
    <n v="0"/>
    <n v="12029985057"/>
  </r>
  <r>
    <s v="TI.B.6.2.1.2"/>
    <s v="RECRUSOS DE FORZOSA INVERSION CON DESTINACION ESPECIFICA"/>
    <x v="0"/>
    <s v="0"/>
    <x v="0"/>
    <m/>
    <n v="0"/>
  </r>
  <r>
    <s v="TI.B.6.2.1.2.1"/>
    <s v="Recursos de forzosa inversión SGP (con destinación específica)"/>
    <x v="0"/>
    <s v="0"/>
    <x v="0"/>
    <m/>
    <n v="0"/>
  </r>
  <r>
    <s v="TI.B.6.2.1.2.1"/>
    <s v="Recursos de Forzoza Inversi½n SGP ( Con Destinaci½n Especifica )"/>
    <x v="1"/>
    <s v="11"/>
    <x v="1"/>
    <n v="500000000"/>
    <n v="0"/>
  </r>
  <r>
    <s v="TI.B.6.2.1.2.1.1."/>
    <s v="Recursos de forzosa inversión - Educación"/>
    <x v="0"/>
    <s v="0"/>
    <x v="0"/>
    <m/>
    <n v="0"/>
  </r>
  <r>
    <s v="TI.B.6.2.1.2.1.1.1"/>
    <s v="SGP Educación Prestación del Servicio"/>
    <x v="1"/>
    <s v="1602"/>
    <x v="14"/>
    <n v="0"/>
    <n v="0"/>
  </r>
  <r>
    <s v="TI.B.6.2.1.2.1.1.3"/>
    <s v="SGP Cancelaciones"/>
    <x v="1"/>
    <s v="1602"/>
    <x v="14"/>
    <n v="0"/>
    <n v="0"/>
  </r>
  <r>
    <s v="TI.B.6.2.1.2.1.2"/>
    <s v="Recursos de forzosa inversión - Salud"/>
    <x v="0"/>
    <s v="0"/>
    <x v="0"/>
    <m/>
    <n v="0"/>
  </r>
  <r>
    <s v="TI.B.6.2.1.2.1.2.2"/>
    <s v="Recursos de forzosa inversión - Salud: Pública"/>
    <x v="1"/>
    <s v="11"/>
    <x v="1"/>
    <n v="0"/>
    <n v="400000000"/>
  </r>
  <r>
    <s v="TI.B.6.2.1.2.1.2.3"/>
    <s v="Recursos de forzosa inversión - Salud: Prestación del servicio a la población pobre no afiliada"/>
    <x v="1"/>
    <s v="11"/>
    <x v="1"/>
    <n v="0"/>
    <n v="200000000"/>
  </r>
  <r>
    <s v="TI.B.6.2.1.2.3"/>
    <s v="Otros Recursos de Forzosa Inversión"/>
    <x v="0"/>
    <s v="0"/>
    <x v="0"/>
    <m/>
    <n v="0"/>
  </r>
  <r>
    <s v="TI.B.6.2.1.2.3.7"/>
    <s v="Contribución Especial"/>
    <x v="1"/>
    <s v="0903"/>
    <x v="12"/>
    <n v="0"/>
    <n v="1969712170"/>
  </r>
  <r>
    <s v="TI.B.6.2.1.2.4"/>
    <s v="Superávit excedentes de rentas cedidas Sector Salud"/>
    <x v="1"/>
    <s v="11"/>
    <x v="1"/>
    <n v="600000000"/>
    <n v="700000000"/>
  </r>
  <r>
    <s v="TI.B.6.2.1.2.5"/>
    <s v="Superÿvit excedentes Cuenta Maestra regimen subsidiado otros recurso diferentes a SGP"/>
    <x v="1"/>
    <s v="11"/>
    <x v="1"/>
    <n v="100000000"/>
    <n v="800000"/>
  </r>
  <r>
    <s v="TI.B.6.2.1.2.9"/>
    <s v="Otros recursos de forzosa inversión derefentes al SGP (con destinación específica)"/>
    <x v="1"/>
    <s v="11"/>
    <x v="1"/>
    <n v="2868000000"/>
    <n v="2900000000"/>
  </r>
  <r>
    <s v="TI.B.6.2.1.2.9.4"/>
    <s v="Otros recursos de forzosa inversión diferentes al SGP (con destinación específica Salud)"/>
    <x v="1"/>
    <s v="11"/>
    <x v="1"/>
    <n v="0"/>
    <n v="0"/>
  </r>
  <r>
    <s v="TI.B.8"/>
    <s v="RENDIMIENTOS POR OPERACIONES FINANCIERAS"/>
    <x v="0"/>
    <s v="0"/>
    <x v="0"/>
    <m/>
    <n v="0"/>
  </r>
  <r>
    <s v="TI.B.8.1"/>
    <s v="PROVENIENTES DE RECURSOS DE LIBRE DESTINACION"/>
    <x v="0"/>
    <s v="0"/>
    <x v="0"/>
    <m/>
    <n v="0"/>
  </r>
  <r>
    <s v="TI.B.8.1.3"/>
    <s v="Ingresos Corrientes de Libre Destinacion"/>
    <x v="1"/>
    <s v="01"/>
    <x v="2"/>
    <n v="1000000000"/>
    <n v="1500000000"/>
  </r>
  <r>
    <s v="TI.B.8.2"/>
    <s v="PROVENIENTES DE RECURSOS CON DESTINACION ESPECIFICA"/>
    <x v="0"/>
    <s v="0"/>
    <x v="0"/>
    <m/>
    <n v="0"/>
  </r>
  <r>
    <s v="TI.B.8.2.1.1"/>
    <s v="RECRUSOS SGP CON DESTINACION ESPECIFICA - EDUCACION"/>
    <x v="1"/>
    <s v="1602"/>
    <x v="14"/>
    <n v="805200000"/>
    <n v="820841000"/>
  </r>
  <r>
    <s v="TI.B.8.2.1.2"/>
    <s v="Provenientes de Recursos SGP con destinaci½n especifica - Salud"/>
    <x v="0"/>
    <s v="0"/>
    <x v="0"/>
    <m/>
    <n v="0"/>
  </r>
  <r>
    <s v="TI.B.8.2.1.2.2"/>
    <s v="Provenientes de Recursos SGP con destinaci½n especifica - Salud Pública"/>
    <x v="1"/>
    <s v="11"/>
    <x v="1"/>
    <n v="518000000"/>
    <n v="166041857"/>
  </r>
  <r>
    <s v="TI.B.8.2.1.2.3"/>
    <s v="Recuros SGP con destinaci½ espec­fica - Salud, Servicios a la población pobre no afiliada"/>
    <x v="1"/>
    <s v="11"/>
    <x v="1"/>
    <n v="522000000"/>
    <n v="381861335"/>
  </r>
  <r>
    <s v="TI.B.8.2.3"/>
    <s v="Provenientes de Otros recurso con destinaci½n especifica diferente al SGP"/>
    <x v="1"/>
    <s v="11"/>
    <x v="1"/>
    <n v="700000000"/>
    <n v="0"/>
  </r>
  <r>
    <s v="TI.B.8.2.1.2.4"/>
    <s v="Rendimientos otros diferentes a los anteriores con destino a salud"/>
    <x v="1"/>
    <s v="11"/>
    <x v="1"/>
    <m/>
    <n v="422331394"/>
  </r>
  <r>
    <s v="TI.B.10.8.3"/>
    <s v="Retiro para Inversión Subsidiado -  Sin Situación de Fondos"/>
    <x v="1"/>
    <s v="11"/>
    <x v="1"/>
    <n v="700000000"/>
    <n v="310000000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26">
  <r>
    <s v="01."/>
    <s v="SECRETARIA GENERAL"/>
    <x v="0"/>
    <s v="0"/>
    <x v="0"/>
    <n v="88142161033"/>
    <n v="96104925719"/>
    <m/>
    <m/>
    <m/>
    <n v="0"/>
    <m/>
    <m/>
  </r>
  <r>
    <s v="01.2"/>
    <s v="DIRECCION DE TALENTO HUMANO"/>
    <x v="0"/>
    <s v="0"/>
    <x v="0"/>
    <n v="50662515656"/>
    <n v="57108025048"/>
    <m/>
    <m/>
    <m/>
    <n v="0"/>
    <m/>
    <m/>
  </r>
  <r>
    <s v="01.2.1"/>
    <s v="GASTOS DE PERSONAL"/>
    <x v="0"/>
    <s v="0"/>
    <x v="0"/>
    <n v="48511515656"/>
    <n v="54372025048"/>
    <m/>
    <m/>
    <m/>
    <n v="0"/>
    <m/>
    <m/>
  </r>
  <r>
    <s v="01.2.1.10"/>
    <s v="INGRESOS CORRIENTES DE LIBRE DESTINACION"/>
    <x v="0"/>
    <s v="0"/>
    <x v="0"/>
    <n v="48511515656"/>
    <n v="54372025048"/>
    <m/>
    <m/>
    <m/>
    <n v="0"/>
    <m/>
    <m/>
  </r>
  <r>
    <s v="01.2.1.10.1"/>
    <s v="SERVICIOS PERSONALES ASOCIADOS A LA NOMINA"/>
    <x v="0"/>
    <s v="0"/>
    <x v="0"/>
    <n v="26269084440"/>
    <n v="25740989327"/>
    <m/>
    <m/>
    <m/>
    <n v="0"/>
    <m/>
    <m/>
  </r>
  <r>
    <s v="01.2.1.10.1.01"/>
    <s v="Sueldos de personal de nomina."/>
    <x v="1"/>
    <s v="01"/>
    <x v="1"/>
    <n v="19960325602"/>
    <n v="19532230489"/>
    <n v="22725107771"/>
    <m/>
    <m/>
    <n v="22725107771"/>
    <s v="FUNCIONAMIENTO"/>
    <s v="GASTOS DE PERSONAL"/>
  </r>
  <r>
    <s v="01.2.1.10.1.02"/>
    <s v="Gastos de representación"/>
    <x v="1"/>
    <s v="01"/>
    <x v="1"/>
    <n v="215684402"/>
    <n v="215684402"/>
    <n v="249276189"/>
    <m/>
    <m/>
    <n v="249276189"/>
    <s v="FUNCIONAMIENTO"/>
    <s v="GASTOS DE PERSONAL"/>
  </r>
  <r>
    <s v="01.2.1.10.1.03"/>
    <s v="Horas extras y días festivos"/>
    <x v="1"/>
    <s v="01"/>
    <x v="1"/>
    <n v="150000000"/>
    <n v="150000000"/>
    <n v="156000000"/>
    <m/>
    <m/>
    <n v="156000000"/>
    <s v="FUNCIONAMIENTO"/>
    <s v="GASTOS DE PERSONAL"/>
  </r>
  <r>
    <s v="01.2.1.10.1.04"/>
    <s v="Prima navidad"/>
    <x v="1"/>
    <s v="01"/>
    <x v="1"/>
    <n v="1871300926"/>
    <n v="1871300926"/>
    <n v="2141746375"/>
    <m/>
    <m/>
    <n v="2141746375"/>
    <s v="FUNCIONAMIENTO"/>
    <s v="GASTOS DE PERSONAL"/>
  </r>
  <r>
    <s v="01.2.1.10.1.05"/>
    <s v="Prima de servicios"/>
    <x v="1"/>
    <s v="01"/>
    <x v="1"/>
    <n v="856447010"/>
    <n v="856447010"/>
    <n v="993733881"/>
    <m/>
    <m/>
    <n v="993733881"/>
    <s v="FUNCIONAMIENTO"/>
    <s v="GASTOS DE PERSONAL"/>
  </r>
  <r>
    <s v="01.2.1.10.1.06"/>
    <s v="Prima técnica"/>
    <x v="1"/>
    <s v="01"/>
    <x v="1"/>
    <n v="127101980"/>
    <n v="127101980"/>
    <n v="147011910"/>
    <m/>
    <m/>
    <n v="147011910"/>
    <s v="FUNCIONAMIENTO"/>
    <s v="GASTOS DE PERSONAL"/>
  </r>
  <r>
    <s v="01.2.1.10.1.07"/>
    <s v="Prima vacacional"/>
    <x v="1"/>
    <s v="01"/>
    <x v="1"/>
    <n v="917333618"/>
    <n v="917333618"/>
    <n v="1106887287"/>
    <m/>
    <m/>
    <n v="1106887287"/>
    <s v="FUNCIONAMIENTO"/>
    <s v="GASTOS DE PERSONAL"/>
  </r>
  <r>
    <s v="01.2.1.10.1.08"/>
    <s v="Vacaciones"/>
    <x v="1"/>
    <s v="01"/>
    <x v="1"/>
    <n v="1297143249"/>
    <n v="1197143249"/>
    <n v="1620696037"/>
    <m/>
    <m/>
    <n v="1620696037"/>
    <s v="FUNCIONAMIENTO"/>
    <s v="GASTOS DE PERSONAL"/>
  </r>
  <r>
    <s v="01.2.1.10.1.09"/>
    <s v="Bonificación por recreación"/>
    <x v="1"/>
    <s v="01"/>
    <x v="1"/>
    <n v="112795068"/>
    <n v="112795068"/>
    <n v="128452179"/>
    <m/>
    <m/>
    <n v="128452179"/>
    <s v="FUNCIONAMIENTO"/>
    <s v="GASTOS DE PERSONAL"/>
  </r>
  <r>
    <s v="01.2.1.10.1.11"/>
    <s v="Subsidio de alimento"/>
    <x v="1"/>
    <s v="01"/>
    <x v="1"/>
    <n v="19385406"/>
    <n v="19385406"/>
    <n v="21444588"/>
    <m/>
    <m/>
    <n v="21444588"/>
    <s v="FUNCIONAMIENTO"/>
    <s v="GASTOS DE PERSONAL"/>
  </r>
  <r>
    <s v="01.2.1.10.1.12"/>
    <s v="Auxilio de transporte"/>
    <x v="1"/>
    <s v="01"/>
    <x v="1"/>
    <n v="28149552"/>
    <n v="28149552"/>
    <n v="16301390"/>
    <m/>
    <m/>
    <n v="16301390"/>
    <s v="FUNCIONAMIENTO"/>
    <s v="GASTOS DE PERSONAL"/>
  </r>
  <r>
    <s v="01.2.1.10.1.13"/>
    <s v="Bonificación de dirección"/>
    <x v="1"/>
    <s v="01"/>
    <x v="1"/>
    <n v="69014856"/>
    <n v="69014856"/>
    <n v="72647216"/>
    <m/>
    <m/>
    <n v="72647216"/>
    <s v="FUNCIONAMIENTO"/>
    <s v="GASTOS DE PERSONAL"/>
  </r>
  <r>
    <s v="01.2.1.10.1.14"/>
    <s v="Dotación de personal"/>
    <x v="1"/>
    <s v="01"/>
    <x v="1"/>
    <n v="50000000"/>
    <n v="50000000"/>
    <n v="100000000"/>
    <m/>
    <m/>
    <n v="100000000"/>
    <s v="FUNCIONAMIENTO"/>
    <s v="GASTOS DE PERSONAL"/>
  </r>
  <r>
    <s v="01.2.1.10.1.16"/>
    <s v="Bonificación por Servicios Prestados"/>
    <x v="1"/>
    <s v="01"/>
    <x v="1"/>
    <n v="594402771"/>
    <n v="594402771"/>
    <n v="728215695"/>
    <m/>
    <m/>
    <n v="728215695"/>
    <s v="FUNCIONAMIENTO"/>
    <s v="GASTOS DE PERSONAL"/>
  </r>
  <r>
    <s v="01.2.1.10.3"/>
    <s v="SERVICIOS PERSONALES INDIRECTOS"/>
    <x v="0"/>
    <s v="0"/>
    <x v="0"/>
    <n v="12500000000"/>
    <n v="19888600000"/>
    <m/>
    <m/>
    <m/>
    <n v="0"/>
    <m/>
    <m/>
  </r>
  <r>
    <s v="01.2.1.10.3.1"/>
    <s v="Honorarios"/>
    <x v="1"/>
    <s v="01"/>
    <x v="1"/>
    <n v="10000000000"/>
    <n v="15723000000"/>
    <n v="12000000000"/>
    <m/>
    <m/>
    <n v="12000000000"/>
    <s v="FUNCIONAMIENTO"/>
    <s v="GASTOS DE PERSONAL"/>
  </r>
  <r>
    <s v="01.2.1.10.3.2"/>
    <s v="Servicios técnicos"/>
    <x v="1"/>
    <s v="01"/>
    <x v="1"/>
    <n v="2500000000"/>
    <n v="4165600000"/>
    <n v="4000000000"/>
    <m/>
    <m/>
    <n v="4000000000"/>
    <s v="FUNCIONAMIENTO"/>
    <s v="GASTOS DE PERSONAL"/>
  </r>
  <r>
    <s v="01.2.1.10.4"/>
    <s v="CONTRIBUCIONES INHERENTES A LA NOMINA"/>
    <x v="0"/>
    <s v="0"/>
    <x v="0"/>
    <n v="9742431216"/>
    <n v="8742435721"/>
    <m/>
    <m/>
    <m/>
    <n v="0"/>
    <m/>
    <m/>
  </r>
  <r>
    <s v="01.2.1.10.4.1"/>
    <s v="AL SECTOR PÚBLICO"/>
    <x v="0"/>
    <s v="0"/>
    <x v="0"/>
    <n v="1758403909"/>
    <n v="1841772625"/>
    <m/>
    <m/>
    <m/>
    <n v="0"/>
    <m/>
    <m/>
  </r>
  <r>
    <s v="01.2.1.10.4.1.1.1"/>
    <s v="APORTES PARA SALUD"/>
    <x v="0"/>
    <s v="0"/>
    <x v="0"/>
    <n v="1758403909"/>
    <n v="430403909"/>
    <m/>
    <m/>
    <m/>
    <n v="0"/>
    <m/>
    <m/>
  </r>
  <r>
    <s v="01.2.1.10.4.1.1.1.1"/>
    <s v="DE FUNCIONARIOS - SALUD PUBLICO"/>
    <x v="1"/>
    <s v="01"/>
    <x v="1"/>
    <n v="1758403909"/>
    <n v="430403909"/>
    <n v="1447200000"/>
    <m/>
    <m/>
    <n v="1447200000"/>
    <s v="FUNCIONAMIENTO"/>
    <s v="GASTOS DE PERSONAL"/>
  </r>
  <r>
    <s v="01.2.1.10.4.1.1.2"/>
    <s v="APORTES PARA PENSIÓN"/>
    <x v="0"/>
    <s v="0"/>
    <x v="0"/>
    <n v="0"/>
    <n v="1200000000"/>
    <m/>
    <m/>
    <m/>
    <n v="0"/>
    <m/>
    <m/>
  </r>
  <r>
    <s v="01.2.1.10.4.1.1.2.1"/>
    <s v="DE FUNCIONARIOS- PENSION PUBLICO"/>
    <x v="1"/>
    <s v="01"/>
    <x v="1"/>
    <n v="0"/>
    <n v="1200000000"/>
    <n v="1819189735"/>
    <m/>
    <m/>
    <n v="1819189735"/>
    <s v="FUNCIONAMIENTO"/>
    <s v="GASTOS DE PERSONAL"/>
  </r>
  <r>
    <s v="01.2.1.10.4.1.1.4"/>
    <s v="APORTES PARA CESANTÍAS"/>
    <x v="0"/>
    <s v="0"/>
    <x v="0"/>
    <n v="0"/>
    <n v="211368716"/>
    <m/>
    <m/>
    <m/>
    <n v="0"/>
    <m/>
    <m/>
  </r>
  <r>
    <s v="01.2.1.10.4.1.1.4.1"/>
    <s v="DE FUNCIONARIOS - CENSATIAS PUBLICO"/>
    <x v="1"/>
    <s v="01"/>
    <x v="1"/>
    <n v="0"/>
    <n v="211368716"/>
    <n v="833218363"/>
    <m/>
    <m/>
    <n v="833218363"/>
    <s v="FUNCIONAMIENTO"/>
    <s v="GASTOS DE PERSONAL"/>
  </r>
  <r>
    <s v="01.2.1.10.4.2"/>
    <s v="AL SECTOR PRIVADO"/>
    <x v="0"/>
    <s v="0"/>
    <x v="0"/>
    <n v="6155002579"/>
    <n v="5071638368"/>
    <m/>
    <m/>
    <m/>
    <n v="0"/>
    <m/>
    <m/>
  </r>
  <r>
    <s v="01.2.1.10.4.2.1.1"/>
    <s v="APORTES PARA SALUD"/>
    <x v="0"/>
    <s v="0"/>
    <x v="0"/>
    <n v="2332055343"/>
    <n v="2132055343"/>
    <m/>
    <m/>
    <m/>
    <n v="0"/>
    <m/>
    <m/>
  </r>
  <r>
    <s v="01.2.1.10.4.2.1.1.1"/>
    <s v="DE FUNCIONARIOS - SALUD PRIVADO"/>
    <x v="1"/>
    <s v="01"/>
    <x v="1"/>
    <n v="2332055343"/>
    <n v="2132055343"/>
    <n v="2727155806"/>
    <m/>
    <m/>
    <n v="2727155806"/>
    <s v="FUNCIONAMIENTO"/>
    <s v="GASTOS DE PERSONAL"/>
  </r>
  <r>
    <s v="01.2.1.10.4.2.1.2"/>
    <s v="APORTES PARA PENSIÓN"/>
    <x v="0"/>
    <s v="0"/>
    <x v="0"/>
    <n v="1526839960"/>
    <n v="1526839960"/>
    <m/>
    <m/>
    <m/>
    <n v="0"/>
    <m/>
    <m/>
  </r>
  <r>
    <s v="01.2.1.10.4.2.1.2.1"/>
    <s v="DE FUNCIONARIOS - PENSION PRIVADO"/>
    <x v="1"/>
    <s v="01"/>
    <x v="1"/>
    <n v="1526839960"/>
    <n v="1526839960"/>
    <n v="2030912556"/>
    <m/>
    <m/>
    <n v="2030912556"/>
    <s v="FUNCIONAMIENTO"/>
    <s v="GASTOS DE PERSONAL"/>
  </r>
  <r>
    <s v="01.2.1.10.4.2.1.3"/>
    <s v="APORTES ARP"/>
    <x v="0"/>
    <s v="0"/>
    <x v="0"/>
    <n v="105982203"/>
    <n v="105982203"/>
    <m/>
    <m/>
    <m/>
    <n v="0"/>
    <m/>
    <m/>
  </r>
  <r>
    <s v="01.2.1.10.4.2.1.3.1"/>
    <s v="DE FUNCIONARIOS - ARP PRIVADO"/>
    <x v="1"/>
    <s v="01"/>
    <x v="1"/>
    <n v="105982203"/>
    <n v="105982203"/>
    <n v="120693703"/>
    <m/>
    <m/>
    <n v="120693703"/>
    <s v="FUNCIONAMIENTO"/>
    <s v="GASTOS DE PERSONAL"/>
  </r>
  <r>
    <s v="01.2.1.10.4.2.1.4"/>
    <s v="APORTES PARA CESANTÍAS"/>
    <x v="0"/>
    <s v="0"/>
    <x v="0"/>
    <n v="2190125073"/>
    <n v="1306760862"/>
    <m/>
    <m/>
    <m/>
    <n v="0"/>
    <m/>
    <m/>
  </r>
  <r>
    <s v="01.2.1.10.4.2.1.4.1"/>
    <s v="DE FUNCIONARIOS - CESANTIAS PRIVADO"/>
    <x v="1"/>
    <s v="01"/>
    <x v="1"/>
    <n v="2190125073"/>
    <n v="1306760862"/>
    <n v="3307975275"/>
    <m/>
    <m/>
    <n v="3307975275"/>
    <s v="FUNCIONAMIENTO"/>
    <s v="GASTOS DE PERSONAL"/>
  </r>
  <r>
    <s v="01.2.1.10.4.3"/>
    <s v="APORTES PARAFISCALES"/>
    <x v="0"/>
    <s v="0"/>
    <x v="0"/>
    <n v="1829024728"/>
    <n v="1829024728"/>
    <m/>
    <m/>
    <m/>
    <n v="0"/>
    <m/>
    <m/>
  </r>
  <r>
    <s v="01.2.1.10.4.3.1"/>
    <s v="SENA"/>
    <x v="0"/>
    <s v="0"/>
    <x v="0"/>
    <n v="101612510"/>
    <n v="101612510"/>
    <m/>
    <m/>
    <m/>
    <n v="0"/>
    <m/>
    <m/>
  </r>
  <r>
    <s v="01.2.1.10.4.3.1.1"/>
    <s v="DE FUNCIONARIOS SENA"/>
    <x v="1"/>
    <s v="01"/>
    <x v="1"/>
    <n v="101612510"/>
    <n v="101612510"/>
    <n v="160528144"/>
    <m/>
    <m/>
    <n v="160528144"/>
    <s v="FUNCIONAMIENTO"/>
    <s v="GASTOS DE PERSONAL"/>
  </r>
  <r>
    <s v="01.2.1.10.4.3.2"/>
    <s v="ICBF"/>
    <x v="0"/>
    <s v="0"/>
    <x v="0"/>
    <n v="609674898"/>
    <n v="609674898"/>
    <m/>
    <m/>
    <m/>
    <n v="0"/>
    <m/>
    <m/>
  </r>
  <r>
    <s v="01.2.1.10.4.3.2.1"/>
    <s v="DE FUNCIONARIOS ICBF"/>
    <x v="1"/>
    <s v="01"/>
    <x v="1"/>
    <n v="609674898"/>
    <n v="609674898"/>
    <n v="963168867"/>
    <m/>
    <m/>
    <n v="963168867"/>
    <s v="FUNCIONAMIENTO"/>
    <s v="GASTOS DE PERSONAL"/>
  </r>
  <r>
    <s v="01.2.1.10.4.3.3"/>
    <s v="ESAP"/>
    <x v="0"/>
    <s v="0"/>
    <x v="0"/>
    <n v="101612510"/>
    <n v="101612510"/>
    <m/>
    <m/>
    <m/>
    <n v="0"/>
    <m/>
    <m/>
  </r>
  <r>
    <s v="01.2.1.10.4.3.3.1"/>
    <s v="DE FUNCIONARIOS  ESAP"/>
    <x v="1"/>
    <s v="01"/>
    <x v="1"/>
    <n v="101612510"/>
    <n v="101612510"/>
    <n v="160528144"/>
    <m/>
    <m/>
    <n v="160528144"/>
    <s v="FUNCIONAMIENTO"/>
    <s v="GASTOS DE PERSONAL"/>
  </r>
  <r>
    <s v="01.2.1.10.4.3.4"/>
    <s v="CAJAS DE COMPENSACIÓN FAMILIAR"/>
    <x v="0"/>
    <s v="0"/>
    <x v="0"/>
    <n v="812899822"/>
    <n v="812899822"/>
    <m/>
    <m/>
    <m/>
    <n v="0"/>
    <m/>
    <m/>
  </r>
  <r>
    <s v="01.2.1.10.4.3.4.1"/>
    <s v="DE FUNCIONARIOS CAJAS DE COMPENSACION FAILIAR"/>
    <x v="1"/>
    <s v="01"/>
    <x v="1"/>
    <n v="812899822"/>
    <n v="812899822"/>
    <n v="1284225180"/>
    <m/>
    <m/>
    <n v="1284225180"/>
    <s v="FUNCIONAMIENTO"/>
    <s v="GASTOS DE PERSONAL"/>
  </r>
  <r>
    <s v="01.2.1.10.4.3.5"/>
    <s v="INSTITUTOS TÉCNICOS"/>
    <x v="0"/>
    <s v="0"/>
    <x v="0"/>
    <n v="203224988"/>
    <n v="203224988"/>
    <m/>
    <m/>
    <m/>
    <n v="0"/>
    <m/>
    <m/>
  </r>
  <r>
    <s v="01.2.1.10.4.3.5.1"/>
    <s v="DE FUNCIONARIOS INSTITUTOS TECNICOS"/>
    <x v="1"/>
    <s v="01"/>
    <x v="1"/>
    <n v="203224988"/>
    <n v="203224988"/>
    <n v="321056300"/>
    <m/>
    <m/>
    <n v="321056300"/>
    <s v="FUNCIONAMIENTO"/>
    <s v="GASTOS DE PERSONAL"/>
  </r>
  <r>
    <s v="01.2.2."/>
    <s v="GASTOS GENERALES"/>
    <x v="0"/>
    <s v="0"/>
    <x v="0"/>
    <n v="2151000000"/>
    <n v="2736000000"/>
    <m/>
    <m/>
    <m/>
    <n v="0"/>
    <m/>
    <m/>
  </r>
  <r>
    <s v="01.2.2.10"/>
    <s v="INGRESOS CORRIENTES DE LIBRE DESTINACION"/>
    <x v="0"/>
    <s v="0"/>
    <x v="0"/>
    <n v="2151000000"/>
    <n v="2736000000"/>
    <m/>
    <m/>
    <m/>
    <n v="0"/>
    <m/>
    <m/>
  </r>
  <r>
    <s v="01.2.2.10.1"/>
    <s v="ADQUISICIÓN DE SERVICIOS"/>
    <x v="0"/>
    <s v="0"/>
    <x v="0"/>
    <n v="2151000000"/>
    <n v="2736000000"/>
    <m/>
    <m/>
    <m/>
    <n v="0"/>
    <m/>
    <m/>
  </r>
  <r>
    <s v="01.2.2.10.1.1"/>
    <s v="Capacitación personal administrativo"/>
    <x v="1"/>
    <s v="01"/>
    <x v="1"/>
    <n v="150000000"/>
    <n v="150000000"/>
    <n v="100000000"/>
    <m/>
    <m/>
    <n v="100000000"/>
    <s v="FUNCIONAMIENTO"/>
    <s v="GASTOS DE PERSONAL"/>
  </r>
  <r>
    <s v="01.2.2.10.1.2"/>
    <s v="Viáticos y gastos de transporte y de viaje"/>
    <x v="1"/>
    <s v="01"/>
    <x v="1"/>
    <n v="800000000"/>
    <n v="839000000"/>
    <n v="1200000000"/>
    <m/>
    <m/>
    <n v="1200000000"/>
    <s v="FUNCIONAMIENTO"/>
    <s v="GASTOS DE PERSONAL"/>
  </r>
  <r>
    <s v="01.2.2.10.1.4"/>
    <s v="Gastos Bienestar Social y Salud Ocupacional"/>
    <x v="1"/>
    <s v="01"/>
    <x v="1"/>
    <n v="801000000"/>
    <n v="801000000"/>
    <n v="750000000"/>
    <m/>
    <m/>
    <n v="750000000"/>
    <s v="FUNCIONAMIENTO"/>
    <s v="GASTOS DE PERSONAL"/>
  </r>
  <r>
    <s v="01.2.2.10.1.5"/>
    <s v="Otros gastos generales"/>
    <x v="1"/>
    <s v="01"/>
    <x v="1"/>
    <n v="400000000"/>
    <n v="374655320"/>
    <n v="800000000"/>
    <m/>
    <m/>
    <n v="800000000"/>
    <s v="FUNCIONAMIENTO"/>
    <s v="GASTOS GENERALES"/>
  </r>
  <r>
    <s v="01.2.2.10.1.6"/>
    <s v="Otros Gastos por Adquisición de Servicios"/>
    <x v="1"/>
    <s v="01"/>
    <x v="1"/>
    <n v="0"/>
    <n v="571344680"/>
    <n v="600000000"/>
    <m/>
    <m/>
    <n v="600000000"/>
    <s v="FUNCIONAMIENTO"/>
    <s v="GASTOS GENERALES"/>
  </r>
  <r>
    <s v="01.3"/>
    <s v="DIRECCION DE APOYO LOGISTICO"/>
    <x v="0"/>
    <s v="0"/>
    <x v="0"/>
    <n v="29873645377"/>
    <n v="30625495615"/>
    <m/>
    <m/>
    <m/>
    <n v="0"/>
    <m/>
    <m/>
  </r>
  <r>
    <s v="01.3.2."/>
    <s v="GASTOS GENERALES"/>
    <x v="0"/>
    <s v="0"/>
    <x v="0"/>
    <n v="29873645377"/>
    <n v="30625495615"/>
    <m/>
    <m/>
    <m/>
    <n v="0"/>
    <m/>
    <m/>
  </r>
  <r>
    <s v="01.3.2.10"/>
    <s v="INGRESOS CORRIENTES DE LIBRE DESTINACION"/>
    <x v="0"/>
    <s v="0"/>
    <x v="0"/>
    <n v="26176375000"/>
    <n v="26928225238"/>
    <m/>
    <m/>
    <m/>
    <n v="0"/>
    <m/>
    <m/>
  </r>
  <r>
    <s v="01.3.2.10.1"/>
    <s v="ADQUISICIÓN DE SERVICIOS"/>
    <x v="0"/>
    <s v="0"/>
    <x v="0"/>
    <n v="7140000000"/>
    <n v="6272221863"/>
    <m/>
    <m/>
    <m/>
    <n v="0"/>
    <m/>
    <m/>
  </r>
  <r>
    <s v="01.3.2.10.1.1"/>
    <s v="Otros gastos por adquisición de servicios"/>
    <x v="1"/>
    <s v="01"/>
    <x v="1"/>
    <n v="7140000000"/>
    <n v="6272221863"/>
    <n v="8000000000"/>
    <m/>
    <m/>
    <n v="7500000000"/>
    <s v="FUNCIONAMIENTO"/>
    <s v="GASTOS GENERALES"/>
  </r>
  <r>
    <s v="01.3.2.10.2"/>
    <s v="ADQUISICIÓN DE BIENES"/>
    <x v="0"/>
    <s v="0"/>
    <x v="0"/>
    <n v="18536375000"/>
    <n v="20211705375"/>
    <m/>
    <m/>
    <m/>
    <n v="0"/>
    <m/>
    <m/>
  </r>
  <r>
    <s v="01.3.2.10.2.01"/>
    <s v="Compra de equipos"/>
    <x v="1"/>
    <s v="01"/>
    <x v="1"/>
    <n v="5730000000"/>
    <n v="6303586298"/>
    <n v="4000000000"/>
    <m/>
    <m/>
    <n v="4000000000"/>
    <s v="FUNCIONAMIENTO"/>
    <s v="GASTOS GENERALES"/>
  </r>
  <r>
    <s v="01.3.2.10.2.02"/>
    <s v="Mantenimiento y reparaciones"/>
    <x v="1"/>
    <s v="01"/>
    <x v="1"/>
    <n v="1200000000"/>
    <n v="1147789070"/>
    <n v="2000000000"/>
    <m/>
    <m/>
    <n v="2000000000"/>
    <s v="FUNCIONAMIENTO"/>
    <s v="GASTOS GENERALES"/>
  </r>
  <r>
    <s v="01.3.2.10.2.03"/>
    <s v="Materiales y suministros"/>
    <x v="1"/>
    <s v="01"/>
    <x v="1"/>
    <n v="2780000000"/>
    <n v="5255899996"/>
    <n v="4000000000"/>
    <m/>
    <m/>
    <n v="4000000000"/>
    <s v="FUNCIONAMIENTO"/>
    <s v="GASTOS GENERALES"/>
  </r>
  <r>
    <s v="01.3.2.10.2.05"/>
    <s v="Suministro de combustible"/>
    <x v="1"/>
    <s v="01"/>
    <x v="1"/>
    <n v="800000000"/>
    <n v="800000000"/>
    <n v="1000000000"/>
    <m/>
    <m/>
    <n v="1000000000"/>
    <s v="FUNCIONAMIENTO"/>
    <s v="GASTOS GENERALES"/>
  </r>
  <r>
    <s v="01.3.2.10.2.06"/>
    <s v="Impresos y publicaciones"/>
    <x v="1"/>
    <s v="01"/>
    <x v="1"/>
    <n v="1200000000"/>
    <n v="195000000"/>
    <n v="1200000000"/>
    <m/>
    <m/>
    <n v="1200000000"/>
    <s v="FUNCIONAMIENTO"/>
    <s v="GASTOS GENERALES"/>
  </r>
  <r>
    <s v="01.3.2.10.2.07"/>
    <s v="Relaciones publicas"/>
    <x v="1"/>
    <s v="01"/>
    <x v="1"/>
    <n v="500000000"/>
    <n v="468000000"/>
    <n v="1000000000"/>
    <m/>
    <m/>
    <n v="1000000000"/>
    <s v="FUNCIONAMIENTO"/>
    <s v="GASTOS GENERALES"/>
  </r>
  <r>
    <s v="01.3.2.10.2.08"/>
    <s v="Arrendamientos"/>
    <x v="1"/>
    <s v="01"/>
    <x v="1"/>
    <n v="1400000000"/>
    <n v="1163536467"/>
    <n v="2000000000"/>
    <m/>
    <m/>
    <n v="2000000000"/>
    <s v="FUNCIONAMIENTO"/>
    <s v="GASTOS GENERALES"/>
  </r>
  <r>
    <s v="01.3.2.10.2.09"/>
    <s v="Telecomunicaciones"/>
    <x v="1"/>
    <s v="01"/>
    <x v="1"/>
    <n v="1050000000"/>
    <n v="1948609095"/>
    <n v="2500000000"/>
    <m/>
    <m/>
    <n v="2500000000"/>
    <s v="FUNCIONAMIENTO"/>
    <s v="GASTOS GENERALES"/>
  </r>
  <r>
    <s v="01.3.2.10.2.10"/>
    <s v="Imprevistos"/>
    <x v="1"/>
    <s v="01"/>
    <x v="1"/>
    <n v="65000000"/>
    <n v="9374904"/>
    <n v="500000000"/>
    <m/>
    <m/>
    <n v="500000000"/>
    <s v="FUNCIONAMIENTO"/>
    <s v="GASTOS GENERALES"/>
  </r>
  <r>
    <s v="01.3.2.10.2.11"/>
    <s v="Bonificación alimentación (seguridad)"/>
    <x v="1"/>
    <s v="01"/>
    <x v="1"/>
    <n v="156375000"/>
    <n v="156375000"/>
    <n v="165000000"/>
    <m/>
    <m/>
    <n v="165000000"/>
    <s v="FUNCIONAMIENTO"/>
    <s v="GASTOS GENERALES"/>
  </r>
  <r>
    <s v="01.3.2.10.2.12"/>
    <s v="SERVICIOS PÚBLICOS"/>
    <x v="0"/>
    <s v="0"/>
    <x v="0"/>
    <n v="1510000000"/>
    <n v="820000000"/>
    <m/>
    <m/>
    <m/>
    <n v="0"/>
    <m/>
    <m/>
  </r>
  <r>
    <s v="01.3.2.10.2.12.1"/>
    <s v="Energía"/>
    <x v="1"/>
    <s v="01"/>
    <x v="1"/>
    <n v="1300000000"/>
    <n v="750000000"/>
    <n v="1300000000"/>
    <m/>
    <m/>
    <n v="1300000000"/>
    <s v="FUNCIONAMIENTO"/>
    <s v="GASTOS GENERALES"/>
  </r>
  <r>
    <s v="01.3.2.10.2.12.2"/>
    <s v="Acueducto, alcantarillado y aseo"/>
    <x v="1"/>
    <s v="01"/>
    <x v="1"/>
    <n v="200000000"/>
    <n v="60000000"/>
    <n v="200000000"/>
    <m/>
    <m/>
    <n v="200000000"/>
    <s v="FUNCIONAMIENTO"/>
    <s v="GASTOS GENERALES"/>
  </r>
  <r>
    <s v="01.3.2.10.2.12.3"/>
    <s v="Gas Natural"/>
    <x v="1"/>
    <s v="01"/>
    <x v="1"/>
    <n v="10000000"/>
    <n v="10000000"/>
    <n v="10000000"/>
    <m/>
    <m/>
    <n v="10000000"/>
    <s v="FUNCIONAMIENTO"/>
    <s v="GASTOS GENERALES"/>
  </r>
  <r>
    <s v="01.3.2.10.2.13"/>
    <s v="SEGUROS"/>
    <x v="0"/>
    <s v="0"/>
    <x v="0"/>
    <n v="1920000000"/>
    <n v="1542966147"/>
    <m/>
    <m/>
    <m/>
    <n v="0"/>
    <m/>
    <m/>
  </r>
  <r>
    <s v="01.3.2.10.2.13.1"/>
    <s v="Seguros de bienes muebles e inmuebles"/>
    <x v="1"/>
    <s v="01"/>
    <x v="1"/>
    <n v="600000000"/>
    <n v="685663794"/>
    <n v="750000000"/>
    <m/>
    <m/>
    <n v="750000000"/>
    <s v="FUNCIONAMIENTO"/>
    <s v="GASTOS GENERALES"/>
  </r>
  <r>
    <s v="01.3.2.10.2.13.2"/>
    <s v="SEGUROS  DE VIDA"/>
    <x v="0"/>
    <s v="0"/>
    <x v="0"/>
    <n v="1320000000"/>
    <n v="857302353"/>
    <m/>
    <m/>
    <m/>
    <n v="0"/>
    <m/>
    <m/>
  </r>
  <r>
    <s v="01.3.2.10.2.13.2.1"/>
    <s v="Del gobernador"/>
    <x v="1"/>
    <s v="01"/>
    <x v="1"/>
    <n v="20000000"/>
    <n v="1727280"/>
    <n v="20000000"/>
    <m/>
    <m/>
    <n v="20000000"/>
    <s v="FUNCIONAMIENTO"/>
    <s v="GASTOS GENERALES"/>
  </r>
  <r>
    <s v="01.3.2.10.2.13.2.2"/>
    <s v="Otros Seguros"/>
    <x v="1"/>
    <s v="01"/>
    <x v="1"/>
    <n v="1300000000"/>
    <n v="855575073"/>
    <n v="1300000000"/>
    <m/>
    <m/>
    <n v="1300000000"/>
    <s v="FUNCIONAMIENTO"/>
    <s v="GASTOS GENERALES"/>
  </r>
  <r>
    <s v="01.3.2.10.2.14"/>
    <s v="Contribuciones, tasas, impuestos y multas"/>
    <x v="1"/>
    <s v="01"/>
    <x v="1"/>
    <n v="100000000"/>
    <n v="349268398"/>
    <n v="500000000"/>
    <m/>
    <m/>
    <n v="500000000"/>
    <s v="FUNCIONAMIENTO"/>
    <s v="GASTOS GENERALES"/>
  </r>
  <r>
    <s v="01.3.2.10.2.15"/>
    <s v="Otros gastos generales"/>
    <x v="1"/>
    <s v="01"/>
    <x v="1"/>
    <n v="125000000"/>
    <n v="51300000"/>
    <n v="500000000"/>
    <m/>
    <m/>
    <n v="500000000"/>
    <s v="FUNCIONAMIENTO"/>
    <s v="GASTOS GENERALES"/>
  </r>
  <r>
    <s v="01.3.2.10.9"/>
    <s v="Gastos Electorales"/>
    <x v="1"/>
    <s v="01"/>
    <x v="1"/>
    <n v="500000000"/>
    <n v="444298000"/>
    <n v="1000000000"/>
    <m/>
    <m/>
    <n v="500000000"/>
    <s v="FUNCIONAMIENTO"/>
    <s v="GASTOS GENERALES"/>
  </r>
  <r>
    <s v="01.3.2.2.11"/>
    <s v="SERVICIOS DE SISTEMATIZACION"/>
    <x v="0"/>
    <s v="0"/>
    <x v="0"/>
    <n v="3697270377"/>
    <n v="3697270377"/>
    <m/>
    <m/>
    <m/>
    <n v="0"/>
    <m/>
    <m/>
  </r>
  <r>
    <s v="01.3.2.2.11.1"/>
    <s v="ADQUISICION DE SERVICIOS"/>
    <x v="0"/>
    <s v="0"/>
    <x v="0"/>
    <n v="2957816302"/>
    <n v="2957816302"/>
    <m/>
    <m/>
    <m/>
    <n v="0"/>
    <m/>
    <m/>
  </r>
  <r>
    <s v="01.3.2.2.11.1.1"/>
    <s v="Otros Gasros por Adquisición de Servicios"/>
    <x v="1"/>
    <s v="0102"/>
    <x v="2"/>
    <n v="2957816302"/>
    <n v="2957816302"/>
    <m/>
    <m/>
    <n v="3085556190"/>
    <n v="3063454613"/>
    <s v="INVERSION"/>
    <s v="INVERSION"/>
  </r>
  <r>
    <s v="01.3.2.2.11.2"/>
    <s v="ADQUISICION DE BIENES"/>
    <x v="0"/>
    <s v="0"/>
    <x v="0"/>
    <n v="739454075"/>
    <n v="739454075"/>
    <m/>
    <m/>
    <m/>
    <n v="0"/>
    <m/>
    <m/>
  </r>
  <r>
    <s v="01.3.2.2.11.2.1"/>
    <s v="Fondo de Conectividad"/>
    <x v="1"/>
    <s v="0102"/>
    <x v="2"/>
    <n v="739454075"/>
    <n v="739454075"/>
    <m/>
    <m/>
    <n v="771389048"/>
    <n v="765863653"/>
    <s v="INVERSION"/>
    <s v="INVERSION"/>
  </r>
  <r>
    <s v="01.4."/>
    <s v="GASTOS DE INVERSION"/>
    <x v="0"/>
    <s v="0"/>
    <x v="0"/>
    <n v="7606000000"/>
    <n v="8171405056"/>
    <m/>
    <m/>
    <m/>
    <n v="0"/>
    <m/>
    <m/>
  </r>
  <r>
    <s v="01.4.10"/>
    <s v="Ingresos Corrientes de Libre Destinación"/>
    <x v="0"/>
    <s v="0"/>
    <x v="0"/>
    <n v="7606000000"/>
    <n v="8171405056"/>
    <m/>
    <m/>
    <m/>
    <n v="0"/>
    <m/>
    <m/>
  </r>
  <r>
    <s v="01.4.10.01"/>
    <s v="Bolivar si Avanza en Conservación Ambiental y uso disponible de su Territorio"/>
    <x v="0"/>
    <s v="0"/>
    <x v="0"/>
    <n v="3200000000"/>
    <n v="3054800000"/>
    <m/>
    <m/>
    <m/>
    <n v="0"/>
    <m/>
    <m/>
  </r>
  <r>
    <s v="01.4.10.01.01"/>
    <s v="Herramientas de planeacion para la sostenibilidad"/>
    <x v="1"/>
    <s v="01"/>
    <x v="1"/>
    <n v="3200000000"/>
    <n v="3054800000"/>
    <n v="2500000000"/>
    <m/>
    <m/>
    <n v="3200000000"/>
    <s v="INVERSION"/>
    <s v="INVERSION"/>
  </r>
  <r>
    <s v="01.4.10.02"/>
    <s v="CONSOLIDACION DE UNA GESTION ADMINISTRATIVA DE CALIDAD"/>
    <x v="0"/>
    <s v="0"/>
    <x v="0"/>
    <n v="4406000000"/>
    <n v="5116605056"/>
    <m/>
    <m/>
    <m/>
    <n v="0"/>
    <m/>
    <m/>
  </r>
  <r>
    <s v="01.4.10.02.01"/>
    <s v="Inventario Físico de Bienes Devolutivos y de Consumo"/>
    <x v="1"/>
    <s v="01"/>
    <x v="1"/>
    <n v="200000000"/>
    <n v="639900000"/>
    <n v="700000000"/>
    <m/>
    <m/>
    <n v="700000000"/>
    <s v="INVERSION"/>
    <s v="INVERSION"/>
  </r>
  <r>
    <s v="01.4.10.02.02"/>
    <s v="Inventarioi Físico, Saneamiento y Normalización de Bienes Inmuebles"/>
    <x v="1"/>
    <s v="01"/>
    <x v="1"/>
    <n v="1056000000"/>
    <n v="2165200000"/>
    <m/>
    <m/>
    <m/>
    <n v="800000000"/>
    <s v="INVERSION"/>
    <s v="INVERSION"/>
  </r>
  <r>
    <s v="01.4.10.02.04"/>
    <s v="Gestión Documental"/>
    <x v="1"/>
    <s v="01"/>
    <x v="1"/>
    <n v="2000000000"/>
    <n v="1247166269"/>
    <n v="1500000000"/>
    <m/>
    <m/>
    <n v="1500000000"/>
    <s v="INVERSION"/>
    <s v="INVERSION"/>
  </r>
  <r>
    <s v="01.4.10.02.05"/>
    <s v="Modelo Estandar de Control Interno (MECI)"/>
    <x v="1"/>
    <s v="01"/>
    <x v="1"/>
    <n v="600000000"/>
    <n v="80338787"/>
    <n v="1000000000"/>
    <m/>
    <m/>
    <n v="200000000"/>
    <s v="INVERSION"/>
    <s v="INVERSION"/>
  </r>
  <r>
    <s v="01.4.10.02.06"/>
    <s v="Gobierno en Línea"/>
    <x v="1"/>
    <s v="01"/>
    <x v="1"/>
    <n v="550000000"/>
    <n v="872000000"/>
    <n v="500000000"/>
    <m/>
    <m/>
    <n v="1500000000"/>
    <s v="INVERSION"/>
    <s v="INVERSION"/>
  </r>
  <r>
    <s v="01.4.10.02.07"/>
    <s v="Consolidacion de una Gestión Administrativa"/>
    <x v="1"/>
    <s v="01"/>
    <x v="1"/>
    <n v="0"/>
    <n v="112000000"/>
    <n v="1500000000"/>
    <m/>
    <m/>
    <n v="500000000"/>
    <s v="INVERSION"/>
    <s v="INVERSION"/>
  </r>
  <r>
    <s v="01.4.10.02.08"/>
    <s v="Aplicación TIC"/>
    <x v="1"/>
    <s v="01"/>
    <x v="1"/>
    <n v="0"/>
    <n v="200000000"/>
    <n v="500000000"/>
    <m/>
    <m/>
    <n v="1000000000"/>
    <s v="INVERSION"/>
    <s v="INVERSION"/>
  </r>
  <r>
    <s v="02."/>
    <s v="SECRETARIA DE HACIENDA"/>
    <x v="0"/>
    <s v="0"/>
    <x v="0"/>
    <n v="281438431003"/>
    <n v="278106927912"/>
    <m/>
    <m/>
    <m/>
    <n v="0"/>
    <m/>
    <m/>
  </r>
  <r>
    <s v="02.2."/>
    <s v="GASTOS GENERALES"/>
    <x v="0"/>
    <s v="0"/>
    <x v="0"/>
    <n v="1250000000"/>
    <n v="1250000000"/>
    <m/>
    <m/>
    <m/>
    <n v="0"/>
    <m/>
    <m/>
  </r>
  <r>
    <s v="02.2.10"/>
    <s v="INGRESOS CORRIENTES DE LIBRE DESTINACION"/>
    <x v="0"/>
    <s v="0"/>
    <x v="0"/>
    <n v="1250000000"/>
    <n v="1250000000"/>
    <m/>
    <m/>
    <m/>
    <n v="0"/>
    <m/>
    <m/>
  </r>
  <r>
    <s v="02.2.10.1"/>
    <s v="ADQUISCION DE SERVICIOS"/>
    <x v="0"/>
    <s v="0"/>
    <x v="0"/>
    <n v="750000000"/>
    <n v="828000000"/>
    <m/>
    <m/>
    <m/>
    <n v="0"/>
    <m/>
    <m/>
  </r>
  <r>
    <s v="02.2.10.1.1"/>
    <s v="Gastos financieros  ( Intereses - Comisiones - Servicios Fiduciarios )"/>
    <x v="1"/>
    <s v="01"/>
    <x v="1"/>
    <n v="350000000"/>
    <n v="350000000"/>
    <n v="350000000"/>
    <m/>
    <m/>
    <n v="350000000"/>
    <s v="FUNCIONAMIENTO"/>
    <s v="GASTOS GENERALES"/>
  </r>
  <r>
    <s v="02.2.10.1.2"/>
    <s v="Otros Gastos por Adquisición de Servicios"/>
    <x v="1"/>
    <s v="01"/>
    <x v="1"/>
    <n v="0"/>
    <n v="78000000"/>
    <n v="200000000"/>
    <m/>
    <m/>
    <n v="200000000"/>
    <s v="FUNCIONAMIENTO"/>
    <s v="GASTOS GENERALES"/>
  </r>
  <r>
    <s v="02.2.10.1.3"/>
    <s v="Servicios Tecnicos -  Herramientas Tecnologicas -  Sotfware"/>
    <x v="1"/>
    <s v="01"/>
    <x v="1"/>
    <n v="400000000"/>
    <n v="400000000"/>
    <n v="400000000"/>
    <m/>
    <m/>
    <n v="400000000"/>
    <s v="FUNCIONAMIENTO"/>
    <s v="GASTOS GENERALES"/>
  </r>
  <r>
    <s v="02.2.10.2"/>
    <s v="ADQUISISION DE BIENES"/>
    <x v="0"/>
    <s v="0"/>
    <x v="0"/>
    <n v="500000000"/>
    <n v="422000000"/>
    <m/>
    <m/>
    <m/>
    <n v="0"/>
    <m/>
    <m/>
  </r>
  <r>
    <s v="02.2.10.2.1"/>
    <s v="Materiales y suministros"/>
    <x v="1"/>
    <s v="01"/>
    <x v="1"/>
    <n v="500000000"/>
    <n v="422000000"/>
    <n v="700000000"/>
    <m/>
    <m/>
    <n v="700000000"/>
    <s v="FUNCIONAMIENTO"/>
    <s v="GASTOS GENERALES"/>
  </r>
  <r>
    <s v="02.3."/>
    <s v="TRANSFERENCIAS CORRIENTES"/>
    <x v="0"/>
    <s v="0"/>
    <x v="0"/>
    <n v="197434826288"/>
    <n v="190237536973"/>
    <m/>
    <m/>
    <m/>
    <n v="0"/>
    <m/>
    <m/>
  </r>
  <r>
    <s v="02.3.10"/>
    <s v="INGRESOS CORRIENTES DE LIBRE DESTINACION"/>
    <x v="0"/>
    <s v="0"/>
    <x v="0"/>
    <n v="29656464048"/>
    <n v="29656464048"/>
    <m/>
    <m/>
    <m/>
    <n v="0"/>
    <m/>
    <m/>
  </r>
  <r>
    <s v="02.3.10.01"/>
    <s v="TRANSFERENCIAS CORRIENTES - FUNCIONAMIENTO"/>
    <x v="0"/>
    <s v="0"/>
    <x v="0"/>
    <n v="29656464048"/>
    <n v="29656464048"/>
    <m/>
    <m/>
    <m/>
    <n v="0"/>
    <m/>
    <m/>
  </r>
  <r>
    <s v="02.3.10.01.01"/>
    <s v="Concurrencia Universidad de Cartagena (artículo 86 ley 30 de 1993)"/>
    <x v="1"/>
    <s v="01"/>
    <x v="1"/>
    <n v="4700000000"/>
    <n v="4611473960"/>
    <n v="6000000000"/>
    <m/>
    <m/>
    <n v="6000000000"/>
    <s v="FUNCIONAMIENTO"/>
    <s v="TRANSFERENCIAS"/>
  </r>
  <r>
    <s v="02.3.10.01.02"/>
    <s v="Fondo Nacional de Pensiones Territoriales Fonpet"/>
    <x v="1"/>
    <s v="01"/>
    <x v="1"/>
    <n v="13794331016"/>
    <n v="13794331016"/>
    <m/>
    <m/>
    <n v="14124536741"/>
    <n v="14124536741"/>
    <s v="FUNCIONAMIENTO"/>
    <s v="TRANSFERENCIAS"/>
  </r>
  <r>
    <s v="02.3.10.01.03"/>
    <s v="Fondo de subsidio 5% sobretasa a la gasolina -Mintransporte"/>
    <x v="1"/>
    <s v="1001"/>
    <x v="3"/>
    <n v="1008660700"/>
    <n v="1008660700"/>
    <n v="994658523"/>
    <m/>
    <m/>
    <n v="994658523"/>
    <s v="FUNCIONAMIENTO"/>
    <s v="TRANSFERENCIAS"/>
  </r>
  <r>
    <s v="02.3.10.01.04"/>
    <s v="Contraloría Departamental- ley 617 de 2000- cuota de auditaje"/>
    <x v="1"/>
    <s v="01"/>
    <x v="1"/>
    <n v="4715099386"/>
    <n v="4823997969"/>
    <m/>
    <m/>
    <n v="5866197876"/>
    <n v="5866197876"/>
    <s v="FUNCIONAMIENTO"/>
    <s v="TRANSFERENCIAS"/>
  </r>
  <r>
    <s v="02.3.10.01.05"/>
    <s v="Asamblea Departamental"/>
    <x v="1"/>
    <s v="01"/>
    <x v="1"/>
    <n v="5438372946"/>
    <n v="5329474363"/>
    <m/>
    <m/>
    <n v="5522775848"/>
    <n v="5522775848"/>
    <s v="FUNCIONAMIENTO"/>
    <s v="TRANSFERENCIAS"/>
  </r>
  <r>
    <s v="02.3.10.01.25"/>
    <s v="Otras Transferencias Corrientes"/>
    <x v="1"/>
    <s v="01"/>
    <x v="1"/>
    <n v="0"/>
    <n v="88526040"/>
    <n v="100000000"/>
    <m/>
    <m/>
    <n v="100000000"/>
    <s v="FUNCIONAMIENTO"/>
    <s v="TRANSFERENCIAS"/>
  </r>
  <r>
    <s v="02.3.12"/>
    <s v="ESTAMPILLA PROCULTURA"/>
    <x v="0"/>
    <s v="0"/>
    <x v="0"/>
    <n v="1462285730"/>
    <n v="1462285730"/>
    <m/>
    <m/>
    <m/>
    <n v="0"/>
    <m/>
    <m/>
  </r>
  <r>
    <s v="02.3.12.01"/>
    <s v="TRANSFERENCIAS CORRIENTES - FONDO DE PENSIONES"/>
    <x v="0"/>
    <s v="0"/>
    <x v="0"/>
    <n v="1462285730"/>
    <n v="1462285730"/>
    <m/>
    <m/>
    <m/>
    <n v="0"/>
    <m/>
    <m/>
  </r>
  <r>
    <s v="02.3.12.01.01"/>
    <s v="Pasivo Pensional Reajuste de Pensión Entidad Departamental – Artículo 47 Ley 863 de 2003"/>
    <x v="1"/>
    <s v="0503"/>
    <x v="4"/>
    <n v="1462285730"/>
    <n v="1462285730"/>
    <m/>
    <n v="2052495974"/>
    <m/>
    <n v="2052495974"/>
    <s v="FUNCIONAMIENTO"/>
    <s v="TRANSFERENCIAS"/>
  </r>
  <r>
    <s v="02.3.13"/>
    <s v="ESTAMPILLA PRODESARROLLO"/>
    <x v="0"/>
    <s v="0"/>
    <x v="0"/>
    <n v="4340288906"/>
    <n v="4340288906"/>
    <m/>
    <m/>
    <m/>
    <n v="0"/>
    <m/>
    <m/>
  </r>
  <r>
    <s v="02.3.13.01"/>
    <s v="TRANSFERENCIAS CORRIENTES - FONDO DE PENSIONES"/>
    <x v="0"/>
    <s v="0"/>
    <x v="0"/>
    <n v="4340288906"/>
    <n v="4340288906"/>
    <m/>
    <m/>
    <m/>
    <n v="0"/>
    <m/>
    <m/>
  </r>
  <r>
    <s v="02.3.13.01.01"/>
    <s v="Pasivo Pensional Reajuste de Pensión Entidad Departamental – Artículo 47 Ley 863 de 2003"/>
    <x v="1"/>
    <s v="0504"/>
    <x v="5"/>
    <n v="4340288906"/>
    <n v="4340288906"/>
    <m/>
    <n v="4987071030"/>
    <m/>
    <n v="4987071030"/>
    <s v="FUNCIONAMIENTO"/>
    <s v="TRANSFERENCIAS"/>
  </r>
  <r>
    <s v="02.3.19"/>
    <s v="ESTAMPILLA PROHOSPITAL UNIVERSITARIO DEL CARIBE"/>
    <x v="0"/>
    <s v="0"/>
    <x v="0"/>
    <n v="666937023"/>
    <n v="666937023"/>
    <m/>
    <m/>
    <m/>
    <n v="0"/>
    <m/>
    <m/>
  </r>
  <r>
    <s v="02.3.19.01"/>
    <s v="TRANSFERENCIAS CORRIENTES - FONDO DE PENSIONES"/>
    <x v="0"/>
    <s v="0"/>
    <x v="0"/>
    <n v="666937023"/>
    <n v="666937023"/>
    <m/>
    <m/>
    <m/>
    <n v="0"/>
    <m/>
    <m/>
  </r>
  <r>
    <s v="02.3.19.01.01"/>
    <s v="Pasivo Pensional Reajuste de Pensión Entidad Departamental – Artículo 47 Ley 863 de 2003"/>
    <x v="1"/>
    <s v="0506"/>
    <x v="6"/>
    <n v="666937023"/>
    <n v="666937023"/>
    <m/>
    <n v="910833930"/>
    <m/>
    <n v="910833930"/>
    <s v="FUNCIONAMIENTO"/>
    <s v="TRANSFERENCIAS"/>
  </r>
  <r>
    <s v="02.3.23"/>
    <s v="OTRAS ESTAMPILLAS"/>
    <x v="0"/>
    <s v="0"/>
    <x v="0"/>
    <n v="38561266"/>
    <n v="38561266"/>
    <m/>
    <m/>
    <m/>
    <n v="0"/>
    <m/>
    <m/>
  </r>
  <r>
    <s v="02.3.23.01"/>
    <s v="TRANSFERENCIAS CORRIENTES"/>
    <x v="0"/>
    <s v="0"/>
    <x v="0"/>
    <n v="38561266"/>
    <n v="38561266"/>
    <m/>
    <m/>
    <m/>
    <n v="0"/>
    <m/>
    <m/>
  </r>
  <r>
    <s v="02.3.23.01.01"/>
    <s v="Pasivo Pensional Reajuste de Pensión Entidad Departamental – Artículo 47 Ley 863 de 2003"/>
    <x v="1"/>
    <s v="0501"/>
    <x v="7"/>
    <n v="38561266"/>
    <n v="38561266"/>
    <m/>
    <n v="77307502"/>
    <m/>
    <n v="76698461"/>
    <s v="FUNCIONAMIENTO"/>
    <s v="TRANSFERENCIAS"/>
  </r>
  <r>
    <s v="02.3.60"/>
    <s v="TRANSFERENCIAS CORRIENTES"/>
    <x v="0"/>
    <s v="0"/>
    <x v="0"/>
    <n v="80970289315"/>
    <n v="73773000000"/>
    <m/>
    <m/>
    <m/>
    <n v="0"/>
    <m/>
    <m/>
  </r>
  <r>
    <s v="02.3.60.10"/>
    <s v="INGRESOS CORRIENTES DE LIBRE DESTINACION"/>
    <x v="0"/>
    <s v="0"/>
    <x v="0"/>
    <n v="12547289315"/>
    <n v="5350000000"/>
    <m/>
    <m/>
    <m/>
    <n v="0"/>
    <m/>
    <m/>
  </r>
  <r>
    <s v="02.3.60.10.1"/>
    <s v="TRANSFERENCIAS CORRIENTES - FUNCIONAMIENTO"/>
    <x v="0"/>
    <s v="0"/>
    <x v="0"/>
    <n v="12547289315"/>
    <n v="5350000000"/>
    <m/>
    <m/>
    <m/>
    <n v="0"/>
    <m/>
    <m/>
  </r>
  <r>
    <s v="02.3.60.10.1.1"/>
    <s v="PENSIONADOS Y JUBILADOS DEPARTAMENTALES"/>
    <x v="0"/>
    <s v="0"/>
    <x v="0"/>
    <n v="12547289315"/>
    <n v="5350000000"/>
    <m/>
    <m/>
    <m/>
    <n v="0"/>
    <m/>
    <m/>
  </r>
  <r>
    <s v="02.3.60.10.1.1.01"/>
    <s v="Mesada Pensional"/>
    <x v="1"/>
    <s v="01"/>
    <x v="1"/>
    <n v="2337039315"/>
    <n v="0"/>
    <n v="3000000000"/>
    <m/>
    <m/>
    <n v="2000000000"/>
    <s v="FUNCIONAMIENTO"/>
    <s v="TRANSFERENCIAS"/>
  </r>
  <r>
    <s v="02.3.60.10.1.1.02"/>
    <s v="Aportes para salud -sector publico"/>
    <x v="1"/>
    <s v="01"/>
    <x v="1"/>
    <n v="1697250000"/>
    <n v="0"/>
    <n v="1575102481"/>
    <m/>
    <m/>
    <n v="1575102481"/>
    <s v="FUNCIONAMIENTO"/>
    <s v="TRANSFERENCIAS"/>
  </r>
  <r>
    <s v="02.3.60.10.1.1.03"/>
    <s v="Aportes para pensión -sector publico"/>
    <x v="1"/>
    <s v="01"/>
    <x v="1"/>
    <n v="1498000000"/>
    <n v="0"/>
    <n v="1647800000"/>
    <m/>
    <m/>
    <n v="1647800000"/>
    <s v="FUNCIONAMIENTO"/>
    <s v="TRANSFERENCIAS"/>
  </r>
  <r>
    <s v="02.3.60.10.1.1.04"/>
    <s v="Aportes para salud -sector privado"/>
    <x v="1"/>
    <s v="01"/>
    <x v="1"/>
    <n v="1665000000"/>
    <n v="0"/>
    <n v="1631500000"/>
    <m/>
    <m/>
    <n v="1631500000"/>
    <s v="FUNCIONAMIENTO"/>
    <s v="TRANSFERENCIAS"/>
  </r>
  <r>
    <s v="02.3.60.10.1.1.05"/>
    <s v="Mesadas atrasadas - Reajustes de pensión - Idemnización Sustitutiva"/>
    <x v="1"/>
    <s v="01"/>
    <x v="1"/>
    <n v="5000000000"/>
    <n v="5000000000"/>
    <n v="2000000000"/>
    <m/>
    <m/>
    <n v="2000000000"/>
    <s v="FUNCIONAMIENTO"/>
    <s v="TRANSFERENCIAS"/>
  </r>
  <r>
    <s v="02.3.60.10.1.1.06"/>
    <s v="Auxilio de muerte y funerarios"/>
    <x v="1"/>
    <s v="01"/>
    <x v="1"/>
    <n v="350000000"/>
    <n v="350000000"/>
    <n v="350000000"/>
    <m/>
    <m/>
    <n v="350000000"/>
    <s v="FUNCIONAMIENTO"/>
    <s v="TRANSFERENCIAS"/>
  </r>
  <r>
    <s v="02.3.60.61"/>
    <s v="DESAHORRO Y RETIRO FONPET"/>
    <x v="0"/>
    <s v="0"/>
    <x v="0"/>
    <n v="68423000000"/>
    <n v="68423000000"/>
    <m/>
    <m/>
    <m/>
    <n v="0"/>
    <m/>
    <m/>
  </r>
  <r>
    <s v="02.3.60.61.40"/>
    <s v="RECURSOS DEL BALANCE"/>
    <x v="0"/>
    <s v="0"/>
    <x v="0"/>
    <n v="68423000000"/>
    <n v="68423000000"/>
    <m/>
    <m/>
    <m/>
    <n v="0"/>
    <m/>
    <m/>
  </r>
  <r>
    <s v="02.3.60.61.40.1"/>
    <s v="PENSIONADOS Y JUBILADOS DEPARTAMENTALES"/>
    <x v="0"/>
    <s v="0"/>
    <x v="0"/>
    <n v="68423000000"/>
    <n v="68423000000"/>
    <m/>
    <m/>
    <m/>
    <n v="0"/>
    <m/>
    <m/>
  </r>
  <r>
    <s v="02.3.60.61.40.1.1"/>
    <s v="Cuotas Partes de Mesadas Pensionales - Sin Situación de Fondo"/>
    <x v="1"/>
    <s v="0802"/>
    <x v="8"/>
    <n v="68423000000"/>
    <n v="68423000000"/>
    <m/>
    <m/>
    <m/>
    <n v="68423000000"/>
    <s v="FUNCIONAMIENTO"/>
    <s v="TRANSFERENCIAS"/>
  </r>
  <r>
    <s v="02.3.61"/>
    <s v="DESAHORRO Y RETIRO FONPET"/>
    <x v="0"/>
    <s v="0"/>
    <x v="0"/>
    <n v="80300000000"/>
    <n v="80300000000"/>
    <m/>
    <m/>
    <m/>
    <n v="0"/>
    <m/>
    <m/>
  </r>
  <r>
    <s v="02.3.61.1"/>
    <s v="TRANSFERENCIAS CORRIENTES - FUNCIONAMIENTO"/>
    <x v="0"/>
    <s v="0"/>
    <x v="0"/>
    <n v="55000000000"/>
    <n v="55000000000"/>
    <m/>
    <m/>
    <m/>
    <n v="0"/>
    <m/>
    <m/>
  </r>
  <r>
    <s v="02.3.61.1.1"/>
    <s v="PENSIONADOS Y JUBILADOS DEPARTAMENTALES"/>
    <x v="0"/>
    <s v="0"/>
    <x v="0"/>
    <n v="55000000000"/>
    <n v="55000000000"/>
    <m/>
    <m/>
    <m/>
    <n v="0"/>
    <m/>
    <m/>
  </r>
  <r>
    <s v="02.3.61.1.1.2"/>
    <s v="Mesadas Pensionales"/>
    <x v="1"/>
    <s v="0801"/>
    <x v="9"/>
    <n v="55000000000"/>
    <n v="55000000000"/>
    <m/>
    <m/>
    <m/>
    <n v="48988081013"/>
    <s v="FUNCIONAMIENTO"/>
    <s v="TRANSFERENCIAS"/>
  </r>
  <r>
    <s v="02.3.61.40"/>
    <s v="RECURSOS DEL BALANCE"/>
    <x v="0"/>
    <s v="0"/>
    <x v="0"/>
    <n v="25300000000"/>
    <n v="25300000000"/>
    <m/>
    <m/>
    <m/>
    <n v="0"/>
    <m/>
    <m/>
  </r>
  <r>
    <s v="02.3.61.40.1"/>
    <s v="TRANSFERENCIAS CORRIENTES - FUNCIONAMIENTO"/>
    <x v="0"/>
    <s v="0"/>
    <x v="0"/>
    <n v="25300000000"/>
    <n v="25300000000"/>
    <m/>
    <m/>
    <m/>
    <n v="0"/>
    <m/>
    <m/>
  </r>
  <r>
    <s v="02.3.61.40.1.1"/>
    <s v="PENSIONADOS Y JUBILADOS DEPARTAMENTALES"/>
    <x v="0"/>
    <s v="0"/>
    <x v="0"/>
    <n v="25300000000"/>
    <n v="25300000000"/>
    <m/>
    <m/>
    <m/>
    <n v="0"/>
    <m/>
    <m/>
  </r>
  <r>
    <s v="02.3.61.40.1.1.2"/>
    <s v="Mesadas Penssionales"/>
    <x v="1"/>
    <s v="0801"/>
    <x v="9"/>
    <n v="25300000000"/>
    <n v="25300000000"/>
    <m/>
    <m/>
    <m/>
    <n v="24494040506"/>
    <s v="FUNCIONAMIENTO"/>
    <s v="TRANSFERENCIAS"/>
  </r>
  <r>
    <s v="02.4."/>
    <s v="GASTOS DE INVERSION"/>
    <x v="0"/>
    <s v="0"/>
    <x v="0"/>
    <n v="15000000000"/>
    <n v="16430762545"/>
    <m/>
    <m/>
    <m/>
    <n v="0"/>
    <m/>
    <m/>
  </r>
  <r>
    <s v="02.4.10"/>
    <s v="INGRESOS CORRIENTES DE LIBRE DESTINACION"/>
    <x v="0"/>
    <s v="0"/>
    <x v="0"/>
    <n v="10000000000"/>
    <n v="10000000000"/>
    <m/>
    <m/>
    <m/>
    <n v="0"/>
    <m/>
    <m/>
  </r>
  <r>
    <s v="02.4.10.01"/>
    <s v="FINANZAS PUBLICAS SANAS Y ROBUSTAS"/>
    <x v="0"/>
    <s v="0"/>
    <x v="0"/>
    <n v="10000000000"/>
    <n v="10000000000"/>
    <m/>
    <m/>
    <m/>
    <n v="0"/>
    <m/>
    <m/>
  </r>
  <r>
    <s v="02.4.10.01.02"/>
    <s v="Fondo de Contigencias"/>
    <x v="1"/>
    <s v="01"/>
    <x v="1"/>
    <n v="10000000000"/>
    <n v="10000000000"/>
    <m/>
    <m/>
    <n v="10000000000"/>
    <n v="10000000000"/>
    <s v="INVERSION"/>
    <s v="INVERSION"/>
  </r>
  <r>
    <s v="02.4.13"/>
    <s v="Estampilla Pro Desarrollo"/>
    <x v="0"/>
    <s v="0"/>
    <x v="0"/>
    <n v="2500000000"/>
    <n v="2500000000"/>
    <m/>
    <m/>
    <m/>
    <n v="0"/>
    <m/>
    <m/>
  </r>
  <r>
    <s v="02.4.13.01"/>
    <s v="FINANZAS PUBLICAS SANAS Y ROBUSTAS"/>
    <x v="0"/>
    <s v="0"/>
    <x v="0"/>
    <n v="2500000000"/>
    <n v="2500000000"/>
    <m/>
    <m/>
    <m/>
    <n v="0"/>
    <m/>
    <m/>
  </r>
  <r>
    <s v="02.4.13.01.01"/>
    <s v="Fondo de Contigencias"/>
    <x v="1"/>
    <s v="0504"/>
    <x v="5"/>
    <n v="2500000000"/>
    <n v="2500000000"/>
    <m/>
    <n v="2500000000"/>
    <m/>
    <n v="2500000000"/>
    <s v="INVERSION"/>
    <s v="INVERSION"/>
  </r>
  <r>
    <s v="02.4.24"/>
    <s v="Recursos ACPM"/>
    <x v="0"/>
    <s v="0"/>
    <x v="0"/>
    <n v="2500000000"/>
    <n v="2500000000"/>
    <m/>
    <m/>
    <m/>
    <n v="0"/>
    <m/>
    <m/>
  </r>
  <r>
    <s v="02.4.24.01"/>
    <s v="FINANZAS PUBLICAS SANAS Y ROBUSTAS"/>
    <x v="0"/>
    <s v="0"/>
    <x v="0"/>
    <n v="2500000000"/>
    <n v="2500000000"/>
    <m/>
    <m/>
    <m/>
    <n v="0"/>
    <m/>
    <m/>
  </r>
  <r>
    <s v="02.4.24.01.01"/>
    <s v="Fondo de Contigencias"/>
    <x v="1"/>
    <s v="1001"/>
    <x v="3"/>
    <n v="2500000000"/>
    <n v="2500000000"/>
    <m/>
    <n v="2500000000"/>
    <m/>
    <n v="2500000000"/>
    <s v="INVERSION"/>
    <s v="INVERSION"/>
  </r>
  <r>
    <s v="02.5."/>
    <s v="TRANSFERENCIAS PARA INVERSION"/>
    <x v="0"/>
    <s v="0"/>
    <x v="0"/>
    <n v="64978604715"/>
    <n v="63875073246"/>
    <m/>
    <m/>
    <m/>
    <n v="0"/>
    <m/>
    <m/>
  </r>
  <r>
    <s v="02.5.10"/>
    <s v="INGRESOS CORRIENTES DE LIBRE DESTINACION"/>
    <x v="0"/>
    <s v="0"/>
    <x v="0"/>
    <n v="27487350361"/>
    <n v="24487350361"/>
    <m/>
    <m/>
    <m/>
    <n v="0"/>
    <m/>
    <m/>
  </r>
  <r>
    <s v="02.5.10.01"/>
    <s v="CALIDAD EDUCATIVA"/>
    <x v="0"/>
    <s v="0"/>
    <x v="0"/>
    <n v="24021350361"/>
    <n v="21021350361"/>
    <m/>
    <m/>
    <m/>
    <n v="0"/>
    <m/>
    <m/>
  </r>
  <r>
    <s v="02.5.10.01.01"/>
    <s v="Aportes Universidad de Cartagena Ley 30 -1992"/>
    <x v="1"/>
    <s v="01"/>
    <x v="1"/>
    <n v="15308307281"/>
    <n v="12308307281"/>
    <m/>
    <m/>
    <n v="16226805718"/>
    <n v="16226805718"/>
    <s v="INVERSION"/>
    <s v="TRANSFERENCIAS"/>
  </r>
  <r>
    <s v="02.5.10.01.02"/>
    <s v="Aportes Unibac Ley 30 -1992"/>
    <x v="1"/>
    <s v="01"/>
    <x v="1"/>
    <n v="8713043080"/>
    <n v="8713043080"/>
    <m/>
    <m/>
    <n v="9061564803"/>
    <n v="6180442244"/>
    <s v="INVERSION"/>
    <s v="TRANSFERENCIAS"/>
  </r>
  <r>
    <s v="02.5.10.02"/>
    <s v="Bolivar si Avanza con Cultura para la Paz"/>
    <x v="0"/>
    <s v="0"/>
    <x v="0"/>
    <n v="3466000000"/>
    <n v="3466000000"/>
    <m/>
    <m/>
    <m/>
    <n v="0"/>
    <m/>
    <m/>
  </r>
  <r>
    <s v="02.5.10.02.01"/>
    <s v="Bolivar si Avanza en Formación Cutural"/>
    <x v="1"/>
    <s v="01"/>
    <x v="1"/>
    <n v="3466000000"/>
    <n v="3466000000"/>
    <n v="3604640000"/>
    <m/>
    <m/>
    <n v="3604640000"/>
    <s v="INVERSION"/>
    <s v="INVERSION"/>
  </r>
  <r>
    <s v="02.5.11"/>
    <s v="Ingresos Corrientes de Libre Destinación"/>
    <x v="0"/>
    <s v="0"/>
    <x v="0"/>
    <n v="5788813713"/>
    <n v="5788813713"/>
    <m/>
    <m/>
    <m/>
    <n v="0"/>
    <m/>
    <m/>
  </r>
  <r>
    <s v="02.5.11.01"/>
    <s v="INFRAESTRUCTURA DEPORTIVA"/>
    <x v="0"/>
    <s v="0"/>
    <x v="0"/>
    <n v="3792542475"/>
    <n v="3792542475"/>
    <m/>
    <m/>
    <m/>
    <n v="0"/>
    <m/>
    <m/>
  </r>
  <r>
    <s v="02.5.11.01.01"/>
    <s v="Infraestructura Deportiva y Centros Regionales de Alto Rendimiento"/>
    <x v="1"/>
    <s v="01"/>
    <x v="1"/>
    <n v="3792542475"/>
    <n v="3792542475"/>
    <m/>
    <m/>
    <n v="3853761379"/>
    <n v="3853761379"/>
    <s v="INVERSION"/>
    <s v="INVERSION"/>
  </r>
  <r>
    <s v="02.5.11.02"/>
    <s v="BOLIVAR SI AVANZA CON CULTURA PARA LA PAZ"/>
    <x v="0"/>
    <s v="0"/>
    <x v="0"/>
    <n v="1996271238"/>
    <n v="1996271238"/>
    <m/>
    <m/>
    <m/>
    <n v="0"/>
    <m/>
    <m/>
  </r>
  <r>
    <s v="02.5.11.02.01"/>
    <s v="Instituto de Cultura Departamental"/>
    <x v="1"/>
    <s v="01"/>
    <x v="1"/>
    <n v="1996271238"/>
    <n v="1996271238"/>
    <m/>
    <m/>
    <n v="1926880690"/>
    <n v="1926880690"/>
    <s v="INVERSION"/>
    <s v="INVERSION"/>
  </r>
  <r>
    <s v="02.5.12"/>
    <s v="Estampilla Pro Cultura"/>
    <x v="0"/>
    <s v="0"/>
    <x v="0"/>
    <n v="5849142918"/>
    <n v="5849142918"/>
    <m/>
    <m/>
    <m/>
    <n v="0"/>
    <m/>
    <m/>
  </r>
  <r>
    <s v="02.5.12.01"/>
    <s v="EDUCACION SUPERIOR PARA EL DESARROLLO DEL ARTE Y CULTURA"/>
    <x v="0"/>
    <s v="0"/>
    <x v="0"/>
    <n v="4021285756"/>
    <n v="4021285756"/>
    <m/>
    <m/>
    <m/>
    <n v="0"/>
    <m/>
    <m/>
  </r>
  <r>
    <s v="02.5.12.01.01"/>
    <s v="Transferencia a la Universidad de Bellas Artes Ordenanza No. 18 de 2011"/>
    <x v="1"/>
    <s v="0503"/>
    <x v="4"/>
    <n v="4021285756"/>
    <n v="4021285756"/>
    <m/>
    <n v="5644363930"/>
    <m/>
    <n v="5644363930"/>
    <s v="INVERSION"/>
    <s v="TRANSFERENCIAS"/>
  </r>
  <r>
    <s v="02.5.12.02"/>
    <s v="BOLIVAR SI AVANZA CON CULTURA PARA LA PAZ"/>
    <x v="0"/>
    <s v="0"/>
    <x v="0"/>
    <n v="1827857162"/>
    <n v="1827857162"/>
    <m/>
    <m/>
    <m/>
    <n v="0"/>
    <m/>
    <m/>
  </r>
  <r>
    <s v="02.5.12.02.01"/>
    <s v="Transferencia Instituto de Cultura Ordenanza No. 18 de 2013"/>
    <x v="1"/>
    <s v="0503"/>
    <x v="4"/>
    <n v="365571432"/>
    <n v="365571432"/>
    <m/>
    <n v="513123994"/>
    <m/>
    <n v="513123994"/>
    <s v="INVERSION"/>
    <s v="TRANSFERENCIAS"/>
  </r>
  <r>
    <s v="02.5.12.02.02"/>
    <s v="Fortalecimiento del Sistema Departamental de la Cultura - Seguridad Social del Gestor y Creador Ley 666 de 2001"/>
    <x v="1"/>
    <s v="0503"/>
    <x v="4"/>
    <n v="731142865"/>
    <n v="731142865"/>
    <m/>
    <n v="1026247987"/>
    <m/>
    <n v="1026247987"/>
    <s v="INVERSION"/>
    <s v="INVERSION"/>
  </r>
  <r>
    <s v="02.5.12.02.03"/>
    <s v="Bibliotecas al Alcance de Todos"/>
    <x v="1"/>
    <s v="0503"/>
    <x v="4"/>
    <n v="731142865"/>
    <n v="731142865"/>
    <m/>
    <n v="1026247987"/>
    <m/>
    <n v="1026247987"/>
    <s v="INVERSION"/>
    <s v="INVERSION"/>
  </r>
  <r>
    <s v="02.5.13"/>
    <s v="Estampilla Pro Desarrollo"/>
    <x v="0"/>
    <s v="0"/>
    <x v="0"/>
    <n v="7430577812"/>
    <n v="7430577812"/>
    <m/>
    <m/>
    <m/>
    <n v="0"/>
    <m/>
    <m/>
  </r>
  <r>
    <s v="02.5.13.01"/>
    <s v="INFRAESTRUCTURA DEPORTIVA"/>
    <x v="0"/>
    <s v="0"/>
    <x v="0"/>
    <n v="4458346687"/>
    <n v="4458346687"/>
    <m/>
    <m/>
    <m/>
    <n v="0"/>
    <m/>
    <m/>
  </r>
  <r>
    <s v="02.5.13.01.01"/>
    <s v="Infraestructura Deportiva y Centros Regionales de Alto Rendimiento"/>
    <x v="1"/>
    <s v="0504"/>
    <x v="5"/>
    <n v="4458346687"/>
    <n v="4458346687"/>
    <m/>
    <n v="5234485236"/>
    <m/>
    <n v="5234485236"/>
    <s v="INVERSION"/>
    <s v="INVERSION"/>
  </r>
  <r>
    <s v="02.5.13.02"/>
    <s v="EDUCACION SUPERIOR PARA EL DESARROLLO DEL ARTE Y CULTURA"/>
    <x v="0"/>
    <s v="0"/>
    <x v="0"/>
    <n v="2972231125"/>
    <n v="2972231125"/>
    <m/>
    <m/>
    <m/>
    <n v="0"/>
    <m/>
    <m/>
  </r>
  <r>
    <s v="02.5.13.02.01"/>
    <s v="Transferencia Institución Universitaria Escuela Bellas Artes Ordenanza No. 19 de 2011"/>
    <x v="1"/>
    <s v="0504"/>
    <x v="5"/>
    <n v="2972231125"/>
    <n v="2972231125"/>
    <m/>
    <n v="3489656824"/>
    <m/>
    <n v="3489656824"/>
    <s v="INVERSION"/>
    <s v="INVERSION"/>
  </r>
  <r>
    <s v="02.5.14"/>
    <s v="Contribucción Al Deporte"/>
    <x v="0"/>
    <s v="0"/>
    <x v="0"/>
    <n v="3177099552"/>
    <n v="3177099552"/>
    <m/>
    <m/>
    <m/>
    <n v="0"/>
    <m/>
    <m/>
  </r>
  <r>
    <s v="02.5.14.01"/>
    <s v="INFRAESTRUCTURA DEPORTIVA"/>
    <x v="0"/>
    <s v="0"/>
    <x v="0"/>
    <n v="3177099552"/>
    <n v="3177099552"/>
    <m/>
    <m/>
    <m/>
    <n v="0"/>
    <m/>
    <m/>
  </r>
  <r>
    <s v="02.5.14.01.01"/>
    <s v="Infraestructura Deportiva y Centros Regionales de Alto Rendimiento"/>
    <x v="1"/>
    <s v="0901"/>
    <x v="10"/>
    <n v="3177099552"/>
    <n v="3177099552"/>
    <m/>
    <n v="4691494594"/>
    <m/>
    <n v="4691494594"/>
    <s v="INVERSION"/>
    <s v="INVERSION"/>
  </r>
  <r>
    <s v="02.5.15.01"/>
    <s v="Ingresos Corrientes Destinación Especifica  Participación por el consumo de licores - Deporte"/>
    <x v="0"/>
    <s v="0"/>
    <x v="0"/>
    <n v="785827626"/>
    <n v="785827626"/>
    <m/>
    <m/>
    <m/>
    <n v="0"/>
    <m/>
    <m/>
  </r>
  <r>
    <s v="02.5.15.01.01"/>
    <s v="Infraestructura Deportiva"/>
    <x v="1"/>
    <s v="0105"/>
    <x v="11"/>
    <n v="785827626"/>
    <n v="785827626"/>
    <m/>
    <m/>
    <n v="1227257562"/>
    <n v="1227257562"/>
    <s v="INVERSION"/>
    <s v="INVERSION"/>
  </r>
  <r>
    <s v="02.5.16"/>
    <s v="Ingresos Corrientes Destinación Especifica Iva Licores, Vinos, Aperitivos y Similares Deportes"/>
    <x v="0"/>
    <s v="0"/>
    <x v="0"/>
    <n v="105250297"/>
    <n v="105250297"/>
    <m/>
    <m/>
    <m/>
    <n v="0"/>
    <m/>
    <m/>
  </r>
  <r>
    <s v="02.5.16.01"/>
    <s v="INFRAESTRUCTURA DEPORTIVA"/>
    <x v="0"/>
    <s v="0"/>
    <x v="0"/>
    <n v="105250297"/>
    <n v="105250297"/>
    <m/>
    <m/>
    <m/>
    <n v="0"/>
    <m/>
    <m/>
  </r>
  <r>
    <s v="02.5.16.01.01"/>
    <s v="Infraestructura Deportiva y Centros Regionales de Alto Rendimiento"/>
    <x v="1"/>
    <s v="0105"/>
    <x v="11"/>
    <n v="105250297"/>
    <n v="105250297"/>
    <m/>
    <m/>
    <n v="978232048"/>
    <n v="978232048"/>
    <s v="INVERSION"/>
    <s v="INVERSION"/>
  </r>
  <r>
    <s v="02.5.17"/>
    <s v="Estampilla Pro Universidad de Cartagena"/>
    <x v="0"/>
    <s v="0"/>
    <x v="0"/>
    <n v="3611450505"/>
    <n v="3611450505"/>
    <m/>
    <m/>
    <m/>
    <n v="0"/>
    <m/>
    <m/>
  </r>
  <r>
    <s v="02.5.17.01"/>
    <s v="Educación Superior"/>
    <x v="0"/>
    <s v="0"/>
    <x v="0"/>
    <n v="3611450505"/>
    <n v="3611450505"/>
    <m/>
    <m/>
    <m/>
    <n v="0"/>
    <m/>
    <m/>
  </r>
  <r>
    <s v="02.5.17.01.01"/>
    <s v="Aportes Estampilla Pro Universidad de Cartagena"/>
    <x v="1"/>
    <s v="0507"/>
    <x v="12"/>
    <n v="3611450505"/>
    <n v="3611450505"/>
    <m/>
    <n v="4054029951"/>
    <m/>
    <n v="4054029951"/>
    <s v="INVERSION"/>
    <s v="INVERSION"/>
  </r>
  <r>
    <s v="02.5.19"/>
    <s v="Estampilla Pro Hospital Universitario"/>
    <x v="0"/>
    <s v="0"/>
    <x v="0"/>
    <n v="2667748092"/>
    <n v="2667748092"/>
    <m/>
    <m/>
    <m/>
    <n v="0"/>
    <m/>
    <m/>
  </r>
  <r>
    <s v="02.5.19.01"/>
    <s v="Prestación y Desarrollo de los Servicios de Salud"/>
    <x v="0"/>
    <s v="0"/>
    <x v="0"/>
    <n v="2667748092"/>
    <n v="2667748092"/>
    <m/>
    <m/>
    <m/>
    <n v="0"/>
    <m/>
    <m/>
  </r>
  <r>
    <s v="02.5.19.01.01"/>
    <s v="Aportes Estampilla Pro Hospital Universitario"/>
    <x v="1"/>
    <s v="0506"/>
    <x v="6"/>
    <n v="2667748092"/>
    <n v="2667748092"/>
    <m/>
    <n v="3643335719"/>
    <m/>
    <n v="3643335719"/>
    <s v="INVERSION"/>
    <s v="INVERSION"/>
  </r>
  <r>
    <s v="02.5.20"/>
    <s v="Estampilla Pro Bienestar Adulto Mayor"/>
    <x v="0"/>
    <s v="0"/>
    <x v="0"/>
    <n v="6351354992"/>
    <n v="6351354992"/>
    <m/>
    <m/>
    <m/>
    <n v="0"/>
    <m/>
    <m/>
  </r>
  <r>
    <s v="02.5.20.01"/>
    <s v="VIDA DIGNA PARA EL ADULTO MAYOR"/>
    <x v="0"/>
    <s v="0"/>
    <x v="0"/>
    <n v="6351354992"/>
    <n v="6351354992"/>
    <m/>
    <m/>
    <m/>
    <n v="0"/>
    <m/>
    <m/>
  </r>
  <r>
    <s v="02.5.20.01.01"/>
    <s v="Atención Presupuestal a traves de la Estampilla para El Bienestar del Adulto Mayor a los Centros de Protección del Adulto Mayor"/>
    <x v="1"/>
    <s v="0502"/>
    <x v="13"/>
    <n v="6351354992"/>
    <n v="6351354992"/>
    <m/>
    <n v="9390518598"/>
    <m/>
    <n v="9390518598"/>
    <s v="INVERSION"/>
    <s v="INVERSION"/>
  </r>
  <r>
    <s v="02.5.21"/>
    <s v="Ingresos Corrientes Destinación Especifica Ley 181 de 1995 - Deporte"/>
    <x v="0"/>
    <s v="0"/>
    <x v="0"/>
    <n v="1693988847"/>
    <n v="1693988847"/>
    <m/>
    <m/>
    <m/>
    <n v="0"/>
    <m/>
    <m/>
  </r>
  <r>
    <s v="02.5.21.01"/>
    <s v="INFRAESTRUCTURA DEPORTIVA"/>
    <x v="0"/>
    <s v="0"/>
    <x v="0"/>
    <n v="1693988847"/>
    <n v="1693988847"/>
    <m/>
    <m/>
    <m/>
    <n v="0"/>
    <m/>
    <m/>
  </r>
  <r>
    <s v="02.5.21.01.01"/>
    <s v="Infraestructura Deportiva y Centros Regionales de Alto Rendimiento"/>
    <x v="1"/>
    <s v="0105"/>
    <x v="11"/>
    <n v="1693988847"/>
    <n v="1693988847"/>
    <m/>
    <m/>
    <n v="1703361545"/>
    <n v="1703361545"/>
    <s v="INVERSION"/>
    <s v="INVERSION"/>
  </r>
  <r>
    <s v="02.5.22"/>
    <s v="Ingresos Corrientes Destinación Especfica - Derechos de Aplotación Deporte"/>
    <x v="0"/>
    <s v="0"/>
    <x v="0"/>
    <n v="30000000"/>
    <n v="30000000"/>
    <m/>
    <m/>
    <m/>
    <n v="0"/>
    <m/>
    <m/>
  </r>
  <r>
    <s v="02.5.22.01"/>
    <s v="INFRAESTRUCTURA DEPORTIVA"/>
    <x v="0"/>
    <s v="0"/>
    <x v="0"/>
    <n v="30000000"/>
    <n v="30000000"/>
    <m/>
    <m/>
    <m/>
    <n v="0"/>
    <m/>
    <m/>
  </r>
  <r>
    <s v="02.5.22.01.01"/>
    <s v="Infraestructura Deportiva y Centros Regionales de Alto Rendimiento"/>
    <x v="1"/>
    <s v="0105"/>
    <x v="11"/>
    <n v="30000000"/>
    <n v="30000000"/>
    <m/>
    <m/>
    <n v="7194180"/>
    <n v="7481747"/>
    <s v="INVERSION"/>
    <s v="INVERSION"/>
  </r>
  <r>
    <s v="02.8."/>
    <s v="GASTOS DE INVERSION"/>
    <x v="0"/>
    <s v="0"/>
    <x v="0"/>
    <n v="2775000000"/>
    <n v="3594823090"/>
    <m/>
    <m/>
    <m/>
    <n v="0"/>
    <m/>
    <m/>
  </r>
  <r>
    <s v="02.8.10"/>
    <s v="INGRESOS CORRIENTES DE LIBRE DESTINACION"/>
    <x v="0"/>
    <s v="0"/>
    <x v="0"/>
    <n v="2775000000"/>
    <n v="1275000000"/>
    <m/>
    <m/>
    <m/>
    <n v="0"/>
    <m/>
    <m/>
  </r>
  <r>
    <s v="02.8.10.01"/>
    <s v="FINANZAS PUBLICAS SANAS Y ROBUSTAS"/>
    <x v="0"/>
    <s v="0"/>
    <x v="0"/>
    <n v="2000000000"/>
    <n v="0"/>
    <m/>
    <m/>
    <m/>
    <n v="0"/>
    <m/>
    <m/>
  </r>
  <r>
    <s v="02.8.10.01.01"/>
    <s v="Generación de Ingresos Propios"/>
    <x v="1"/>
    <s v="01"/>
    <x v="1"/>
    <n v="2000000000"/>
    <n v="0"/>
    <m/>
    <m/>
    <m/>
    <n v="0"/>
    <s v="INVERSION"/>
    <s v="INVERSION"/>
  </r>
  <r>
    <s v="02.8.10.02"/>
    <s v="CULTURA INSTITUCIONAL DE LA LEGALIDAD Y LA TRANSPARENCIA DE LA GESTION PUBLICA"/>
    <x v="0"/>
    <s v="0"/>
    <x v="0"/>
    <n v="500000000"/>
    <n v="1000000000"/>
    <m/>
    <m/>
    <m/>
    <n v="0"/>
    <m/>
    <m/>
  </r>
  <r>
    <s v="02.8.10.02.01"/>
    <s v="Indice de Transparencia Departamental"/>
    <x v="1"/>
    <s v="01"/>
    <x v="1"/>
    <n v="500000000"/>
    <n v="1000000000"/>
    <m/>
    <m/>
    <m/>
    <n v="700000000"/>
    <s v="INVERSION"/>
    <s v="INVERSION"/>
  </r>
  <r>
    <s v="02.8.10.03"/>
    <s v="APORTES FONDO DE RENTAS"/>
    <x v="0"/>
    <s v="0"/>
    <x v="0"/>
    <n v="275000000"/>
    <n v="275000000"/>
    <m/>
    <m/>
    <m/>
    <n v="0"/>
    <m/>
    <m/>
  </r>
  <r>
    <s v="02.8.10.03.01"/>
    <s v="FINANZAS PUBLICAS SANAS Y ROBUSTAS"/>
    <x v="1"/>
    <s v="01"/>
    <x v="1"/>
    <n v="275000000"/>
    <n v="275000000"/>
    <m/>
    <m/>
    <m/>
    <n v="0"/>
    <m/>
    <m/>
  </r>
  <r>
    <s v="02.8.10.03.01.01"/>
    <s v="Generación de Ingresos Propios"/>
    <x v="1"/>
    <s v="01"/>
    <x v="1"/>
    <n v="275000000"/>
    <n v="275000000"/>
    <m/>
    <m/>
    <n v="352455101"/>
    <n v="352455101"/>
    <s v="INVERSION"/>
    <s v="INVERSION"/>
  </r>
  <r>
    <s v="02.90"/>
    <s v="Cancelación de Reservas"/>
    <x v="0"/>
    <s v="0"/>
    <x v="0"/>
    <n v="0"/>
    <n v="2718732058"/>
    <m/>
    <m/>
    <m/>
    <n v="0"/>
    <m/>
    <m/>
  </r>
  <r>
    <s v="02.90.01."/>
    <s v="Pasivos Exigibles"/>
    <x v="0"/>
    <s v="0"/>
    <x v="0"/>
    <n v="0"/>
    <n v="2718732058"/>
    <m/>
    <m/>
    <m/>
    <n v="0"/>
    <m/>
    <m/>
  </r>
  <r>
    <s v="02.90.01.01"/>
    <s v="Ingresos Corrientes de Libre Destinación"/>
    <x v="0"/>
    <s v="0"/>
    <x v="0"/>
    <n v="0"/>
    <n v="1572917664"/>
    <m/>
    <m/>
    <m/>
    <n v="0"/>
    <m/>
    <m/>
  </r>
  <r>
    <s v="02.90.01.01.01"/>
    <s v="Contrato No. SI-C-979-2014 Pavimentación Asfáltica de la Vía Troncal del Km 0+579 al Km 1+600 San Basilio de Palenque - Departamento de Bolívar"/>
    <x v="1"/>
    <s v="01"/>
    <x v="1"/>
    <n v="0"/>
    <n v="1329977706"/>
    <n v="793928489"/>
    <m/>
    <m/>
    <n v="793928489"/>
    <s v="INVERSION"/>
    <s v="INVERSION"/>
  </r>
  <r>
    <s v="02.90.01.01.02"/>
    <s v="Contrato No. SI-I-2453-2015 Interventoría Tecnica, Administrativa, Ambiental y Financiera a la Rehabilitación y Mantenimiento del 23,5 Kms de la Línea: Cruce 90 ( Carretera Cordialidad ), Santa Rosa de Lima - Villanueva - San Estanislao - Departamento de Bolívar"/>
    <x v="1"/>
    <s v="01"/>
    <x v="1"/>
    <n v="0"/>
    <n v="242939958"/>
    <n v="40377923"/>
    <m/>
    <m/>
    <n v="40377923"/>
    <s v="INVERSION"/>
    <s v="INVERSION"/>
  </r>
  <r>
    <s v="02.90.01.01.03"/>
    <s v="Contrato No. SI-C-2463-2015 Rehabilitación y Mantenimiento de 23,5 Km de la Vía la Línea, Cruce 90 ( Carretera Cordialidad ) Santa Rosa de Lima - Villanueva - San Estanislao - Departamento de Bolívar"/>
    <x v="1"/>
    <s v="01"/>
    <x v="1"/>
    <n v="0"/>
    <n v="160748599"/>
    <n v="399692088"/>
    <m/>
    <m/>
    <n v="399692088"/>
    <s v="INVERSION"/>
    <s v="INVERSION"/>
  </r>
  <r>
    <s v="02.90.01.01.04"/>
    <s v="Contrato No. SI-I-2519-2015 Interventoria Tecnica, Administrativa y Financiera de la Construcción del Puente ubicado en la Via que conduce del Corregimiento de Malagana al Muicipio de Mahates"/>
    <x v="1"/>
    <s v="01"/>
    <x v="1"/>
    <n v="0"/>
    <n v="143643390"/>
    <n v="63319998"/>
    <m/>
    <m/>
    <n v="63319998"/>
    <s v="INVERSION"/>
    <s v="INVERSION"/>
  </r>
  <r>
    <s v="02.90.01.02.05"/>
    <s v="Contrato No. 2094 del 24-11-2016 Construcción de Redes Eléctricas en Media Tensión. Baja Tensión y Centros de Transformación del Corregimiento de Tupe ubicado en el Municipio de Talaigua Nuevo - Departamento de Bolívar"/>
    <x v="1"/>
    <s v="01"/>
    <x v="1"/>
    <n v="0"/>
    <n v="17105209"/>
    <n v="90933826"/>
    <m/>
    <m/>
    <n v="90933826"/>
    <s v="INVERSION"/>
    <s v="INVERSION"/>
  </r>
  <r>
    <s v="03."/>
    <s v="SECRETARIA EDUCACION"/>
    <x v="0"/>
    <s v="0"/>
    <x v="0"/>
    <n v="664021508222"/>
    <n v="679053116212"/>
    <m/>
    <m/>
    <m/>
    <n v="0"/>
    <m/>
    <m/>
  </r>
  <r>
    <s v="03.4"/>
    <s v="GASTOS DE INVERSION"/>
    <x v="0"/>
    <s v="0"/>
    <x v="0"/>
    <n v="664021508222"/>
    <n v="679053116212"/>
    <m/>
    <m/>
    <m/>
    <n v="0"/>
    <m/>
    <m/>
  </r>
  <r>
    <s v="03.4."/>
    <s v="GASTOS DE INVERSIÓN"/>
    <x v="0"/>
    <s v="0"/>
    <x v="0"/>
    <n v="664021508222"/>
    <n v="679053116212"/>
    <m/>
    <m/>
    <m/>
    <n v="0"/>
    <m/>
    <m/>
  </r>
  <r>
    <s v="03.4.10"/>
    <s v="INGRESOS CORRIENTES DE LIBRE DESTINACION"/>
    <x v="0"/>
    <s v="0"/>
    <x v="0"/>
    <n v="1200000000"/>
    <n v="564619200"/>
    <m/>
    <m/>
    <m/>
    <n v="0"/>
    <m/>
    <m/>
  </r>
  <r>
    <s v="03.4.10.01"/>
    <s v="CALIDAD EDUCATIVA"/>
    <x v="0"/>
    <s v="0"/>
    <x v="0"/>
    <n v="1200000000"/>
    <n v="564619200"/>
    <m/>
    <m/>
    <m/>
    <n v="0"/>
    <m/>
    <m/>
  </r>
  <r>
    <s v="03.4.10.01.01"/>
    <s v="Jornada Unica"/>
    <x v="1"/>
    <s v="0103"/>
    <x v="14"/>
    <n v="1200000000"/>
    <n v="156000000"/>
    <m/>
    <m/>
    <n v="5596277973"/>
    <n v="2096277973"/>
    <s v="INVERSION"/>
    <s v="INVERSION"/>
  </r>
  <r>
    <s v="03.4.10.01.02"/>
    <s v="Con el mejoramiento de la Calidad Educativa Bolivar Avanza"/>
    <x v="1"/>
    <s v="0103"/>
    <x v="14"/>
    <n v="0"/>
    <n v="408619200"/>
    <m/>
    <m/>
    <m/>
    <n v="3500000000"/>
    <s v="INVERSION"/>
    <s v="INVERSION"/>
  </r>
  <r>
    <s v="03.4.24"/>
    <s v="S.G.P. EDUCACION"/>
    <x v="0"/>
    <s v="0"/>
    <x v="0"/>
    <n v="642638359798"/>
    <n v="642638359798"/>
    <m/>
    <m/>
    <m/>
    <n v="0"/>
    <m/>
    <m/>
  </r>
  <r>
    <s v="03.4.24.01"/>
    <s v="EDUCACION PARA TODOS, COBERTURA EDUCATIVA Y PERTINENCIA"/>
    <x v="0"/>
    <s v="0"/>
    <x v="0"/>
    <n v="642638359798"/>
    <n v="642638359798"/>
    <m/>
    <m/>
    <m/>
    <n v="0"/>
    <m/>
    <m/>
  </r>
  <r>
    <s v="03.4.24.01.01"/>
    <s v="S.G.P. EDUCACION - Prestacion de Servicios"/>
    <x v="1"/>
    <s v="1602"/>
    <x v="15"/>
    <n v="629187370818"/>
    <n v="629187370818"/>
    <m/>
    <m/>
    <m/>
    <n v="670068886022"/>
    <s v="INVERSION"/>
    <s v="INVERSION"/>
  </r>
  <r>
    <s v="03.4.24.01.02"/>
    <s v="S.G.P. EDUCACION - Cancelacion"/>
    <x v="1"/>
    <s v="1602"/>
    <x v="15"/>
    <n v="13450988980"/>
    <n v="13450988980"/>
    <m/>
    <m/>
    <m/>
    <n v="14527068098"/>
    <s v="INVERSION"/>
    <s v="INVERSION"/>
  </r>
  <r>
    <s v="03.4.25"/>
    <s v="Participación por el Consumo de Licores Preferente Educación"/>
    <x v="0"/>
    <s v="0"/>
    <x v="0"/>
    <n v="0"/>
    <n v="2183495586"/>
    <m/>
    <m/>
    <m/>
    <n v="0"/>
    <m/>
    <m/>
  </r>
  <r>
    <s v="03.4.25.02"/>
    <s v="EDUCACIÓN PARA TODOS COBERTURA EDUCATIVA Y PERTINENCIA"/>
    <x v="0"/>
    <s v="0"/>
    <x v="0"/>
    <n v="0"/>
    <n v="2183495586"/>
    <m/>
    <m/>
    <m/>
    <n v="0"/>
    <m/>
    <m/>
  </r>
  <r>
    <s v="03.4.25.02.01"/>
    <s v="AVANZA QUEDÁNDOTE EN EL AULA - PAE"/>
    <x v="1"/>
    <s v="01"/>
    <x v="1"/>
    <n v="0"/>
    <n v="2183495586"/>
    <m/>
    <m/>
    <m/>
    <n v="0"/>
    <s v="INVERSION"/>
    <s v="INVERSION"/>
  </r>
  <r>
    <s v="04."/>
    <s v="SECRETARIA DE SALUD"/>
    <x v="0"/>
    <s v="0"/>
    <x v="0"/>
    <n v="105291181798"/>
    <n v="143935759074"/>
    <m/>
    <m/>
    <m/>
    <n v="0"/>
    <m/>
    <m/>
  </r>
  <r>
    <s v="04.1."/>
    <s v="GASTOS DE PERSONAL"/>
    <x v="0"/>
    <s v="0"/>
    <x v="0"/>
    <n v="9409810417"/>
    <n v="9409810417"/>
    <m/>
    <m/>
    <m/>
    <n v="0"/>
    <m/>
    <m/>
  </r>
  <r>
    <s v="04.1.25"/>
    <s v="RENTAS CEDIDAS"/>
    <x v="0"/>
    <s v="0"/>
    <x v="0"/>
    <n v="9409810417"/>
    <n v="9409810417"/>
    <m/>
    <m/>
    <m/>
    <n v="0"/>
    <m/>
    <m/>
  </r>
  <r>
    <s v="04.1.25.1"/>
    <s v="Servicios Personales"/>
    <x v="1"/>
    <s v="11"/>
    <x v="16"/>
    <n v="9409810417"/>
    <n v="9409810417"/>
    <m/>
    <m/>
    <m/>
    <n v="11161996479"/>
    <s v="INVERSION"/>
    <s v="INVERSION"/>
  </r>
  <r>
    <s v="04.2"/>
    <s v="GASTOS GENERALES"/>
    <x v="0"/>
    <s v="0"/>
    <x v="0"/>
    <n v="1862500000"/>
    <n v="1862500000"/>
    <m/>
    <m/>
    <m/>
    <n v="0"/>
    <m/>
    <m/>
  </r>
  <r>
    <s v="04.2.25"/>
    <s v="RENTAS CEDIDAS"/>
    <x v="0"/>
    <s v="0"/>
    <x v="0"/>
    <n v="1770000000"/>
    <n v="1770000000"/>
    <m/>
    <m/>
    <m/>
    <n v="0"/>
    <m/>
    <m/>
  </r>
  <r>
    <s v="04.2.25.1"/>
    <s v="Gastos Generales"/>
    <x v="1"/>
    <s v="11"/>
    <x v="16"/>
    <n v="1770000000"/>
    <n v="1770000000"/>
    <m/>
    <m/>
    <m/>
    <n v="1969647072"/>
    <s v="INVERSION"/>
    <s v="INVERSION"/>
  </r>
  <r>
    <s v="04.3"/>
    <s v="TRANSFERENCIAS CORRIENTES"/>
    <x v="0"/>
    <s v="0"/>
    <x v="0"/>
    <n v="785966284"/>
    <n v="785966284"/>
    <m/>
    <m/>
    <m/>
    <n v="0"/>
    <m/>
    <m/>
  </r>
  <r>
    <s v="04.3.25"/>
    <s v="RENTAS CEDIDAS"/>
    <x v="0"/>
    <s v="0"/>
    <x v="0"/>
    <n v="785966284"/>
    <n v="785966284"/>
    <m/>
    <m/>
    <m/>
    <n v="0"/>
    <m/>
    <m/>
  </r>
  <r>
    <s v="04.3.25.1"/>
    <s v="Transferencias"/>
    <x v="1"/>
    <s v="11"/>
    <x v="16"/>
    <n v="785966284"/>
    <n v="785966284"/>
    <m/>
    <m/>
    <m/>
    <n v="593250870"/>
    <s v="INVERSION"/>
    <s v="INVERSION"/>
  </r>
  <r>
    <s v="04.4"/>
    <s v="GASTOS DE INVERSION"/>
    <x v="0"/>
    <s v="0"/>
    <x v="0"/>
    <n v="93232905097"/>
    <n v="131877482373"/>
    <m/>
    <m/>
    <m/>
    <n v="0"/>
    <m/>
    <m/>
  </r>
  <r>
    <s v="04.4.25"/>
    <s v="DESTINICACION ESPECIFICA SALUD"/>
    <x v="0"/>
    <s v="0"/>
    <x v="0"/>
    <n v="93232905097"/>
    <n v="131877482373"/>
    <m/>
    <m/>
    <m/>
    <n v="0"/>
    <m/>
    <m/>
  </r>
  <r>
    <s v="04.4.25.01"/>
    <s v="GASTOS DE INVERSIÓN"/>
    <x v="1"/>
    <s v="11"/>
    <x v="16"/>
    <n v="68806892788"/>
    <n v="68806892788"/>
    <m/>
    <m/>
    <m/>
    <n v="103639245941"/>
    <s v="INVERSION"/>
    <s v="INVERSION"/>
  </r>
  <r>
    <s v="04.4.25.02"/>
    <s v="GASTOS DE INVERSION"/>
    <x v="1"/>
    <s v="01"/>
    <x v="1"/>
    <n v="24426012309"/>
    <n v="22242516723"/>
    <m/>
    <m/>
    <m/>
    <n v="0"/>
    <s v="INVERSION"/>
    <s v="INVERSION"/>
  </r>
  <r>
    <s v="05."/>
    <s v="SECRETARIA DE HABITAT"/>
    <x v="0"/>
    <s v="0"/>
    <x v="0"/>
    <n v="19089102989"/>
    <n v="17563095144"/>
    <m/>
    <m/>
    <m/>
    <n v="0"/>
    <m/>
    <m/>
  </r>
  <r>
    <s v="05.1"/>
    <s v="DIRECCION DE AGUA POTABLE"/>
    <x v="0"/>
    <s v="0"/>
    <x v="0"/>
    <n v="19089102989"/>
    <n v="17563095144"/>
    <m/>
    <m/>
    <m/>
    <n v="0"/>
    <m/>
    <m/>
  </r>
  <r>
    <s v="05.1.4"/>
    <s v="GASTOS DE INVERSION"/>
    <x v="0"/>
    <s v="0"/>
    <x v="0"/>
    <n v="19089102989"/>
    <n v="17563095144"/>
    <m/>
    <m/>
    <m/>
    <n v="0"/>
    <m/>
    <m/>
  </r>
  <r>
    <s v="05.1.4.13"/>
    <s v="Estampilla Pro Desarrollo"/>
    <x v="0"/>
    <s v="0"/>
    <x v="0"/>
    <n v="1930577812"/>
    <n v="404569967"/>
    <m/>
    <m/>
    <m/>
    <n v="0"/>
    <m/>
    <m/>
  </r>
  <r>
    <s v="05.1.4.13.01.01"/>
    <s v="Infraestructura de Agua y Sameamiento"/>
    <x v="1"/>
    <s v="0504"/>
    <x v="5"/>
    <n v="1930577812"/>
    <n v="404569967"/>
    <m/>
    <n v="5249531321"/>
    <m/>
    <n v="6000000000"/>
    <s v="INVERSION"/>
    <s v="INVERSION"/>
  </r>
  <r>
    <s v="05.1.4.30"/>
    <s v="SGP - AGUA POTABLE Y SANEAMIENTO BASICO"/>
    <x v="0"/>
    <s v="0"/>
    <x v="0"/>
    <n v="17158525177"/>
    <n v="17158525177"/>
    <m/>
    <m/>
    <m/>
    <n v="0"/>
    <m/>
    <m/>
  </r>
  <r>
    <s v="05.1.4.30.01"/>
    <s v="AGUA PARA LA PROSPERIDAD"/>
    <x v="0"/>
    <s v="0"/>
    <x v="0"/>
    <n v="17158525177"/>
    <n v="17158525177"/>
    <m/>
    <m/>
    <m/>
    <n v="0"/>
    <m/>
    <m/>
  </r>
  <r>
    <s v="05.1.4.30.01.01"/>
    <s v="Infraestructura de Agua y Sameamiento"/>
    <x v="1"/>
    <s v="1601"/>
    <x v="17"/>
    <n v="17158525177"/>
    <n v="17158525177"/>
    <m/>
    <m/>
    <n v="17196815157"/>
    <n v="17196815157"/>
    <s v="INVERSION"/>
    <s v="INVERSION"/>
  </r>
  <r>
    <s v="06."/>
    <s v="SECRETARIA DE PLANEACION"/>
    <x v="0"/>
    <s v="0"/>
    <x v="0"/>
    <n v="600000000"/>
    <n v="2186963490"/>
    <m/>
    <m/>
    <m/>
    <n v="0"/>
    <m/>
    <m/>
  </r>
  <r>
    <s v="06.4"/>
    <s v="GASTOS DE INVERSION"/>
    <x v="0"/>
    <s v="0"/>
    <x v="0"/>
    <n v="600000000"/>
    <n v="599963490"/>
    <m/>
    <m/>
    <m/>
    <n v="0"/>
    <m/>
    <m/>
  </r>
  <r>
    <s v="06.4."/>
    <s v="GASTOS DE INVERSIÓN"/>
    <x v="0"/>
    <s v="0"/>
    <x v="0"/>
    <n v="600000000"/>
    <n v="599963490"/>
    <m/>
    <m/>
    <m/>
    <n v="0"/>
    <m/>
    <m/>
  </r>
  <r>
    <s v="06.4.10"/>
    <s v="INGRESOS CORRIENTES DE LIBRE DESTINACION"/>
    <x v="0"/>
    <s v="0"/>
    <x v="0"/>
    <n v="600000000"/>
    <n v="599963490"/>
    <m/>
    <m/>
    <m/>
    <n v="0"/>
    <m/>
    <m/>
  </r>
  <r>
    <s v="06.4.10.09"/>
    <s v="BOLIVAR SI AVANZA EN CIENCIA, TECNOLOGIA E INNOVACION ( Ctel )"/>
    <x v="0"/>
    <s v="0"/>
    <x v="0"/>
    <n v="600000000"/>
    <n v="0"/>
    <m/>
    <m/>
    <m/>
    <n v="0"/>
    <m/>
    <m/>
  </r>
  <r>
    <s v="06.4.10.09.05"/>
    <s v="Innovación Social"/>
    <x v="1"/>
    <s v="01"/>
    <x v="1"/>
    <n v="600000000"/>
    <n v="0"/>
    <n v="500000000"/>
    <m/>
    <m/>
    <n v="600000000"/>
    <s v="INVERSION"/>
    <s v="INVERSION"/>
  </r>
  <r>
    <s v="07."/>
    <s v="SECRETARIA PRIVADA"/>
    <x v="0"/>
    <s v="0"/>
    <x v="0"/>
    <n v="13814588920"/>
    <n v="9342956688"/>
    <m/>
    <m/>
    <m/>
    <n v="0"/>
    <m/>
    <m/>
  </r>
  <r>
    <s v="07.4"/>
    <s v="GASTOS DE INVERSION"/>
    <x v="0"/>
    <s v="0"/>
    <x v="0"/>
    <n v="13814588920"/>
    <n v="9342956688"/>
    <m/>
    <m/>
    <m/>
    <n v="0"/>
    <m/>
    <m/>
  </r>
  <r>
    <s v="07.4."/>
    <s v="GASTOS DE INVERSIÓN"/>
    <x v="0"/>
    <s v="0"/>
    <x v="0"/>
    <n v="13814588920"/>
    <n v="9342956688"/>
    <m/>
    <m/>
    <m/>
    <n v="0"/>
    <m/>
    <m/>
  </r>
  <r>
    <s v="07.4.10"/>
    <s v="Ingresos Corrientes de Libre Destinación"/>
    <x v="0"/>
    <s v="0"/>
    <x v="0"/>
    <n v="13814588920"/>
    <n v="9342956688"/>
    <m/>
    <m/>
    <m/>
    <n v="0"/>
    <m/>
    <m/>
  </r>
  <r>
    <s v="07.4.10.19"/>
    <s v="BOLIVAR SI AVANZA CON CULTURA PARA LA PAZ"/>
    <x v="0"/>
    <s v="0"/>
    <x v="0"/>
    <n v="4316275920"/>
    <n v="1764321568"/>
    <m/>
    <m/>
    <m/>
    <n v="0"/>
    <m/>
    <m/>
  </r>
  <r>
    <s v="07.4.10.19.02"/>
    <s v="Bolivar si Avanza en Formación Cutural"/>
    <x v="1"/>
    <s v="01"/>
    <x v="1"/>
    <n v="2202705132"/>
    <n v="53155158"/>
    <n v="2000000000"/>
    <m/>
    <m/>
    <n v="2000000000"/>
    <s v="INVERSION"/>
    <s v="INVERSION"/>
  </r>
  <r>
    <s v="07.4.10.19.04"/>
    <s v="Bolivar si Avanza en Fomento a la Cultura Bolivarense"/>
    <x v="1"/>
    <s v="01"/>
    <x v="1"/>
    <n v="1113570788"/>
    <n v="1711166410"/>
    <n v="1000000000"/>
    <m/>
    <m/>
    <n v="1000000000"/>
    <s v="INVERSION"/>
    <s v="INVERSION"/>
  </r>
  <r>
    <s v="07.4.10.20"/>
    <s v="FORTALECIMIENTO DEL MONITOREO INTERNO DE LA GESTION"/>
    <x v="0"/>
    <s v="0"/>
    <x v="0"/>
    <n v="3349635000"/>
    <n v="3531635000"/>
    <m/>
    <m/>
    <m/>
    <n v="0"/>
    <m/>
    <m/>
  </r>
  <r>
    <s v="07.4.10.20.02"/>
    <s v="Estrategía de Interacción y Comunicación Participativa y Abierta para el Control Social"/>
    <x v="1"/>
    <s v="01"/>
    <x v="1"/>
    <n v="3349635000"/>
    <n v="3531635000"/>
    <n v="3000000000"/>
    <m/>
    <m/>
    <n v="3000000000"/>
    <s v="INVERSION"/>
    <s v="INVERSION"/>
  </r>
  <r>
    <s v="07.4.10.21"/>
    <s v="ALTOS LOGROS Y LIDERAZGO DEPORTIVO"/>
    <x v="0"/>
    <s v="0"/>
    <x v="0"/>
    <n v="4413678000"/>
    <n v="2825166620"/>
    <m/>
    <m/>
    <m/>
    <n v="0"/>
    <m/>
    <m/>
  </r>
  <r>
    <s v="07.4.10.21.01"/>
    <s v="Altos Logros y Liderazgo Deportivo"/>
    <x v="1"/>
    <s v="01"/>
    <x v="1"/>
    <n v="4413678000"/>
    <n v="2825166620"/>
    <n v="3000000000"/>
    <m/>
    <m/>
    <n v="3000000000"/>
    <s v="INVERSION"/>
    <s v="INVERSION"/>
  </r>
  <r>
    <s v="07.4.10.23"/>
    <s v="TURISMO PARA LA PAZ"/>
    <x v="0"/>
    <s v="0"/>
    <x v="0"/>
    <n v="350000000"/>
    <n v="633000000"/>
    <m/>
    <m/>
    <m/>
    <n v="0"/>
    <m/>
    <m/>
  </r>
  <r>
    <s v="07.4.10.23.01"/>
    <s v="Bolívar si Avanza en creación de productos Turísticos como fuente de Generación"/>
    <x v="1"/>
    <s v="01"/>
    <x v="1"/>
    <n v="350000000"/>
    <n v="250000000"/>
    <n v="300000000"/>
    <m/>
    <m/>
    <n v="300000000"/>
    <s v="INVERSION"/>
    <s v="INVERSION"/>
  </r>
  <r>
    <s v="07.4.10.23.03"/>
    <s v="Bolivar Si Avanza en Promoción Turística del Destino"/>
    <x v="1"/>
    <s v="01"/>
    <x v="1"/>
    <n v="0"/>
    <n v="383000000"/>
    <n v="400000000"/>
    <m/>
    <m/>
    <n v="400000000"/>
    <s v="INVERSION"/>
    <s v="INVERSION"/>
  </r>
  <r>
    <s v="07.4.10.24"/>
    <s v="CULTURA INSTITUCIONAL DE LA LEGALIDAD Y LA TRANSPARENCIA DE LA GESTION PUBLICA"/>
    <x v="0"/>
    <s v="0"/>
    <x v="0"/>
    <n v="861000000"/>
    <n v="0"/>
    <m/>
    <m/>
    <m/>
    <n v="0"/>
    <m/>
    <m/>
  </r>
  <r>
    <s v="07.4.10.24.01"/>
    <s v="Indice de Transparencia Departamental"/>
    <x v="1"/>
    <s v="01"/>
    <x v="1"/>
    <n v="861000000"/>
    <n v="0"/>
    <m/>
    <m/>
    <m/>
    <n v="1000000000"/>
    <s v="INVERSION"/>
    <s v="INVERSION"/>
  </r>
  <r>
    <s v="08."/>
    <s v="SECRETARIA DE AGRICULTURA Y DESARROLLO RURAL"/>
    <x v="0"/>
    <s v="0"/>
    <x v="0"/>
    <n v="2000000000"/>
    <n v="1083542571"/>
    <m/>
    <m/>
    <m/>
    <n v="0"/>
    <m/>
    <m/>
  </r>
  <r>
    <s v="08.4"/>
    <s v="GASTOS DE INVERSION"/>
    <x v="0"/>
    <s v="0"/>
    <x v="0"/>
    <n v="2000000000"/>
    <n v="1083542571"/>
    <m/>
    <m/>
    <m/>
    <n v="0"/>
    <m/>
    <m/>
  </r>
  <r>
    <s v="08.4.10"/>
    <s v="INGRESOS CORRIENTES DE LIBRE DESTINACION"/>
    <x v="0"/>
    <s v="0"/>
    <x v="0"/>
    <n v="2000000000"/>
    <n v="1000000000"/>
    <m/>
    <m/>
    <m/>
    <n v="0"/>
    <m/>
    <m/>
  </r>
  <r>
    <s v="08.4.10.21"/>
    <s v="BOLIVAR SI AVANZA, TRANSFORMANDO EL CAMPO"/>
    <x v="0"/>
    <s v="0"/>
    <x v="0"/>
    <n v="2000000000"/>
    <n v="1000000000"/>
    <m/>
    <m/>
    <m/>
    <n v="0"/>
    <m/>
    <m/>
  </r>
  <r>
    <s v="08.4.10.21.01"/>
    <s v="Apoyo Técnico y Financiero a los Proyectos productivos, Agropecuarios y Pesqueros"/>
    <x v="1"/>
    <s v="01"/>
    <x v="1"/>
    <n v="1620000000"/>
    <n v="620000000"/>
    <n v="600000000"/>
    <m/>
    <m/>
    <n v="600000000"/>
    <s v="INVERSION"/>
    <s v="INVERSION"/>
  </r>
  <r>
    <s v="08.4.10.21.09"/>
    <s v="Promoción de escenarios de comercialziacion y articulación entre pequeños productores y el sector productivo empresarial"/>
    <x v="1"/>
    <s v="01"/>
    <x v="1"/>
    <n v="380000000"/>
    <n v="380000000"/>
    <n v="400000000"/>
    <m/>
    <m/>
    <n v="400000000"/>
    <s v="INVERSION"/>
    <s v="INVERSION"/>
  </r>
  <r>
    <s v="09."/>
    <s v="SECRETARIA DEL INTERIOR"/>
    <x v="0"/>
    <s v="0"/>
    <x v="0"/>
    <n v="6004176835"/>
    <n v="7763876588"/>
    <m/>
    <m/>
    <m/>
    <n v="0"/>
    <m/>
    <m/>
  </r>
  <r>
    <s v="09.4"/>
    <s v="GASTOS DE INVERSION"/>
    <x v="0"/>
    <s v="0"/>
    <x v="0"/>
    <n v="6004176835"/>
    <n v="6076586835"/>
    <m/>
    <m/>
    <m/>
    <n v="0"/>
    <m/>
    <m/>
  </r>
  <r>
    <s v="09.4."/>
    <s v="GASTOS DE INVERSIÓN"/>
    <x v="0"/>
    <s v="0"/>
    <x v="0"/>
    <n v="6004176835"/>
    <n v="6076586835"/>
    <m/>
    <m/>
    <m/>
    <n v="0"/>
    <m/>
    <m/>
  </r>
  <r>
    <s v="09.4.10"/>
    <s v="INGRESOS CORRIENTES DE LIBRE DESTINACION"/>
    <x v="0"/>
    <s v="0"/>
    <x v="0"/>
    <n v="1150000000"/>
    <n v="1222410000"/>
    <m/>
    <m/>
    <m/>
    <n v="0"/>
    <m/>
    <m/>
  </r>
  <r>
    <s v="09.4.10.25"/>
    <s v="Seguridad y Convivencia"/>
    <x v="0"/>
    <s v="0"/>
    <x v="0"/>
    <n v="0"/>
    <n v="72410000"/>
    <m/>
    <m/>
    <m/>
    <n v="0"/>
    <m/>
    <m/>
  </r>
  <r>
    <s v="09.4.10.25.03"/>
    <s v="Planeación Institucional para Avanzar en Seguridad y Convivencia"/>
    <x v="1"/>
    <s v="01"/>
    <x v="1"/>
    <n v="0"/>
    <n v="72410000"/>
    <n v="100000000"/>
    <m/>
    <m/>
    <n v="100000000"/>
    <s v="INVERSION"/>
    <s v="INVERSION"/>
  </r>
  <r>
    <s v="09.4.10.28"/>
    <s v="JUSTICIA Y ORDEN PUBLICO"/>
    <x v="0"/>
    <s v="0"/>
    <x v="0"/>
    <n v="500000000"/>
    <n v="422000000"/>
    <m/>
    <m/>
    <m/>
    <n v="0"/>
    <m/>
    <m/>
  </r>
  <r>
    <s v="09.4.10.28.01"/>
    <s v="Sistema de responsabilidad penal para adolescentes - SRPA"/>
    <x v="1"/>
    <s v="01"/>
    <x v="1"/>
    <n v="500000000"/>
    <n v="422000000"/>
    <n v="500000000"/>
    <m/>
    <m/>
    <n v="500000000"/>
    <s v="INVERSION"/>
    <s v="INVERSION"/>
  </r>
  <r>
    <s v="09.4.10.29"/>
    <s v="PARTICIPACION POLITICA Y DEMOCRACIA PARA LA PAZ"/>
    <x v="0"/>
    <s v="0"/>
    <x v="0"/>
    <n v="400000000"/>
    <n v="400000000"/>
    <m/>
    <m/>
    <m/>
    <n v="0"/>
    <m/>
    <m/>
  </r>
  <r>
    <s v="09.4.10.29.01"/>
    <s v="Fortalecimiento de las instancias de participación ciudadana, y la planeación participativa para la paz"/>
    <x v="1"/>
    <s v="01"/>
    <x v="1"/>
    <n v="400000000"/>
    <n v="400000000"/>
    <n v="400000000"/>
    <m/>
    <m/>
    <n v="400000000"/>
    <s v="INVERSION"/>
    <s v="INVERSION"/>
  </r>
  <r>
    <s v="09.4.10.30"/>
    <s v="SEGURIDAD Y CONVIVENCIA"/>
    <x v="0"/>
    <s v="0"/>
    <x v="0"/>
    <n v="0"/>
    <n v="78000000"/>
    <m/>
    <m/>
    <m/>
    <n v="0"/>
    <m/>
    <m/>
  </r>
  <r>
    <s v="09.4.10.30.01"/>
    <s v="Consejerias Departamentales de Comunidades Etnicas"/>
    <x v="1"/>
    <s v="01"/>
    <x v="1"/>
    <n v="0"/>
    <n v="78000000"/>
    <n v="78000000"/>
    <m/>
    <m/>
    <n v="78000000"/>
    <s v="INVERSION"/>
    <s v="INVERSION"/>
  </r>
  <r>
    <s v="09.4.10.31"/>
    <s v="ATENCION POBLACION EN CONDICION DE DISCAPACIDAD"/>
    <x v="0"/>
    <s v="0"/>
    <x v="0"/>
    <n v="50000000"/>
    <n v="50000000"/>
    <m/>
    <m/>
    <m/>
    <n v="0"/>
    <m/>
    <m/>
  </r>
  <r>
    <s v="09.4.10.31.01"/>
    <s v="Desarrollo de una feria de Empleos para personas con Discapacidad, donde se vinculen con el Sector Privado en el Departamento de Bolivar"/>
    <x v="1"/>
    <s v="01"/>
    <x v="1"/>
    <n v="50000000"/>
    <n v="50000000"/>
    <n v="50000000"/>
    <m/>
    <m/>
    <n v="50000000"/>
    <s v="INVERSION"/>
    <s v="INVERSION"/>
  </r>
  <r>
    <s v="09.4.10.50"/>
    <s v="OPORTUNIDADES PARA LA JUVENTUD BOLIVARENSE"/>
    <x v="0"/>
    <s v="0"/>
    <x v="0"/>
    <n v="200000000"/>
    <n v="200000000"/>
    <m/>
    <m/>
    <m/>
    <n v="0"/>
    <m/>
    <m/>
  </r>
  <r>
    <s v="09.4.10.50.01"/>
    <s v="Formulación de la Política Pública para los Jóvenes bolivarenses"/>
    <x v="1"/>
    <s v="01"/>
    <x v="1"/>
    <n v="30000000"/>
    <n v="30000000"/>
    <n v="30000000"/>
    <m/>
    <m/>
    <n v="30000000"/>
    <s v="INVERSION"/>
    <s v="INVERSION"/>
  </r>
  <r>
    <s v="09.4.10.50.02"/>
    <s v="Programa para la sensibilización de los jóvenes en participación política y en el Posconflicto"/>
    <x v="1"/>
    <s v="01"/>
    <x v="1"/>
    <n v="60000000"/>
    <n v="60000000"/>
    <n v="60000000"/>
    <m/>
    <m/>
    <n v="60000000"/>
    <s v="INVERSION"/>
    <s v="INVERSION"/>
  </r>
  <r>
    <s v="09.4.10.50.07"/>
    <s v="Realizar e institucionalizar la semana de la Juventud por la Paz en el Dpto. de Bolívar"/>
    <x v="1"/>
    <s v="01"/>
    <x v="1"/>
    <n v="40000000"/>
    <n v="40000000"/>
    <n v="40000000"/>
    <m/>
    <m/>
    <n v="40000000"/>
    <s v="INVERSION"/>
    <s v="INVERSION"/>
  </r>
  <r>
    <s v="09.4.10.50.10"/>
    <s v="Implementacion Ley Estatutaria 1622 de Abril 29 de 2013"/>
    <x v="1"/>
    <s v="01"/>
    <x v="1"/>
    <n v="70000000"/>
    <n v="70000000"/>
    <n v="70000000"/>
    <m/>
    <m/>
    <n v="70000000"/>
    <s v="INVERSION"/>
    <s v="INVERSION"/>
  </r>
  <r>
    <s v="09.4.10.53"/>
    <s v="BOLIVAR TOLERANTE Y DIVERSO"/>
    <x v="0"/>
    <s v="0"/>
    <x v="0"/>
    <n v="150000000"/>
    <n v="50000000"/>
    <m/>
    <m/>
    <m/>
    <n v="0"/>
    <m/>
    <m/>
  </r>
  <r>
    <s v="09.4.10.53.01"/>
    <s v="Política pública de diversidad sexual"/>
    <x v="1"/>
    <s v="01"/>
    <x v="1"/>
    <n v="150000000"/>
    <n v="50000000"/>
    <n v="78000000"/>
    <m/>
    <m/>
    <n v="78000000"/>
    <s v="INVERSION"/>
    <s v="INVERSION"/>
  </r>
  <r>
    <s v="09.4.21"/>
    <s v="CONTRIBUCCION ESPECIAL"/>
    <x v="0"/>
    <s v="0"/>
    <x v="0"/>
    <n v="4854176835"/>
    <n v="4854176835"/>
    <m/>
    <m/>
    <m/>
    <n v="0"/>
    <m/>
    <m/>
  </r>
  <r>
    <s v="09.4.21.23"/>
    <s v="BOLIVAR AVANZA SEGURO Y CON CONVIVENCIA PACIFICA"/>
    <x v="0"/>
    <s v="0"/>
    <x v="0"/>
    <n v="2104176835"/>
    <n v="0"/>
    <m/>
    <m/>
    <m/>
    <n v="0"/>
    <m/>
    <m/>
  </r>
  <r>
    <s v="09.4.21.23.01"/>
    <s v="Plan Integral de Seguridad y Convivencia"/>
    <x v="1"/>
    <s v="0903"/>
    <x v="18"/>
    <n v="1604176835"/>
    <n v="0"/>
    <m/>
    <m/>
    <m/>
    <n v="400000000"/>
    <s v="INVERSION"/>
    <s v="INVERSION"/>
  </r>
  <r>
    <s v="09.4.21.23.02"/>
    <s v="Observación y Seguimiento de Delitos"/>
    <x v="1"/>
    <s v="0903"/>
    <x v="18"/>
    <n v="500000000"/>
    <n v="0"/>
    <m/>
    <m/>
    <m/>
    <n v="100000000"/>
    <s v="INVERSION"/>
    <s v="INVERSION"/>
  </r>
  <r>
    <s v="09.4.21.25"/>
    <s v="SEGURIDAD Y CONVIVENCIA"/>
    <x v="0"/>
    <s v="0"/>
    <x v="0"/>
    <n v="200000000"/>
    <n v="580000000"/>
    <m/>
    <m/>
    <m/>
    <n v="0"/>
    <m/>
    <m/>
  </r>
  <r>
    <s v="09.4.21.25.01"/>
    <s v="Fortalecimiento de la Movilidad de los Organismos de Seguridad"/>
    <x v="1"/>
    <s v="0903"/>
    <x v="18"/>
    <n v="200000000"/>
    <n v="580000000"/>
    <m/>
    <m/>
    <m/>
    <n v="500000000"/>
    <s v="INVERSION"/>
    <s v="INVERSION"/>
  </r>
  <r>
    <s v="09.4.21.30.02"/>
    <s v="Provisión Tecnológica para Fortalecer la Seguridad y Convivencia"/>
    <x v="1"/>
    <s v="0903"/>
    <x v="18"/>
    <n v="900000000"/>
    <n v="450853305"/>
    <m/>
    <m/>
    <m/>
    <n v="544621299"/>
    <s v="INVERSION"/>
    <s v="INVERSION"/>
  </r>
  <r>
    <s v="09.4.21.30.03"/>
    <s v="Planeación Institucional para Avanzar en Seguridad y Convivencia"/>
    <x v="1"/>
    <s v="0903"/>
    <x v="18"/>
    <n v="700000000"/>
    <n v="2375076800"/>
    <m/>
    <m/>
    <m/>
    <n v="2500000000"/>
    <s v="INVERSION"/>
    <s v="INVERSION"/>
  </r>
  <r>
    <s v="09.4.21.31"/>
    <s v="Jovenes en Riesgo"/>
    <x v="0"/>
    <s v="0"/>
    <x v="0"/>
    <n v="0"/>
    <n v="0"/>
    <m/>
    <m/>
    <m/>
    <n v="0"/>
    <m/>
    <m/>
  </r>
  <r>
    <s v="09.4.21.31.01"/>
    <s v="Caracterización"/>
    <x v="1"/>
    <s v="0903"/>
    <x v="18"/>
    <n v="0"/>
    <n v="0"/>
    <m/>
    <m/>
    <m/>
    <n v="100000000"/>
    <s v="INVERSION"/>
    <s v="INVERSION"/>
  </r>
  <r>
    <s v="09.4.21.32"/>
    <s v="Justicia y Orden Público"/>
    <x v="0"/>
    <s v="0"/>
    <x v="0"/>
    <n v="0"/>
    <n v="832604318"/>
    <m/>
    <m/>
    <m/>
    <n v="0"/>
    <m/>
    <m/>
  </r>
  <r>
    <s v="09.4.21.32.01"/>
    <s v="Centros de Convivencia y Ciudadania"/>
    <x v="1"/>
    <s v="0903"/>
    <x v="18"/>
    <n v="0"/>
    <n v="832604318"/>
    <m/>
    <m/>
    <m/>
    <n v="100000000"/>
    <s v="INVERSION"/>
    <s v="INVERSION"/>
  </r>
  <r>
    <s v="09.4.21.46"/>
    <s v="BOLIVAR SI AVANZA LIBRE DE POBREZA"/>
    <x v="2"/>
    <m/>
    <x v="0"/>
    <m/>
    <m/>
    <m/>
    <m/>
    <m/>
    <n v="0"/>
    <m/>
    <m/>
  </r>
  <r>
    <s v="09.4.21.46.01"/>
    <s v="Hogares Red Unidos y Acompañamiento Asistidos"/>
    <x v="1"/>
    <s v="0903"/>
    <x v="18"/>
    <n v="0"/>
    <n v="0"/>
    <m/>
    <m/>
    <m/>
    <n v="200000000"/>
    <s v="INVERSION"/>
    <s v="INVERSION"/>
  </r>
  <r>
    <s v="10."/>
    <s v="SECRETARIA DE MINAS Y ENERGIA"/>
    <x v="0"/>
    <s v="0"/>
    <x v="0"/>
    <n v="550000000"/>
    <n v="770250000"/>
    <m/>
    <m/>
    <m/>
    <n v="0"/>
    <m/>
    <m/>
  </r>
  <r>
    <s v="10.4"/>
    <s v="GASTOS DE INVERSION"/>
    <x v="0"/>
    <s v="0"/>
    <x v="0"/>
    <n v="550000000"/>
    <n v="359750000"/>
    <m/>
    <m/>
    <m/>
    <n v="0"/>
    <m/>
    <m/>
  </r>
  <r>
    <s v="10.4.10"/>
    <s v="INGRESOS CORRIENTES DE LIBRE DESTINACION"/>
    <x v="0"/>
    <s v="0"/>
    <x v="0"/>
    <n v="550000000"/>
    <n v="100000000"/>
    <m/>
    <m/>
    <m/>
    <n v="0"/>
    <m/>
    <m/>
  </r>
  <r>
    <s v="10.4.10.38"/>
    <s v="BOLIVAR SI AVANZA CON EFICIENCIA ENERGETICA"/>
    <x v="0"/>
    <s v="0"/>
    <x v="0"/>
    <n v="250000000"/>
    <n v="0"/>
    <m/>
    <m/>
    <m/>
    <n v="0"/>
    <m/>
    <m/>
  </r>
  <r>
    <s v="10.4.10.38.01"/>
    <s v="Energía de Calidad para todos"/>
    <x v="1"/>
    <s v="01"/>
    <x v="1"/>
    <n v="250000000"/>
    <n v="0"/>
    <n v="300000000"/>
    <m/>
    <m/>
    <n v="300000000"/>
    <s v="INVERSION"/>
    <s v="INVERSION"/>
  </r>
  <r>
    <s v="10.4.10.40"/>
    <s v="BOLIVAR SI AVANZA CON MINERIA RESPONSABLE"/>
    <x v="0"/>
    <s v="0"/>
    <x v="0"/>
    <n v="200000000"/>
    <n v="0"/>
    <m/>
    <m/>
    <m/>
    <n v="0"/>
    <m/>
    <m/>
  </r>
  <r>
    <s v="10.4.10.40.07"/>
    <s v="Procesos de Asistencia Técnica y Tecnologica prestados a MIneros"/>
    <x v="1"/>
    <s v="01"/>
    <x v="1"/>
    <n v="200000000"/>
    <n v="0"/>
    <n v="300000000"/>
    <m/>
    <m/>
    <n v="300000000"/>
    <s v="INVERSION"/>
    <s v="INVERSION"/>
  </r>
  <r>
    <s v="10.4.10.56"/>
    <s v="Bolivar Emprendedor Fomento de Empleo y Trabajo Decente"/>
    <x v="0"/>
    <s v="0"/>
    <x v="0"/>
    <n v="100000000"/>
    <n v="100000000"/>
    <m/>
    <m/>
    <m/>
    <n v="0"/>
    <m/>
    <m/>
  </r>
  <r>
    <s v="10.4.10.56.01"/>
    <s v="Empleo como Servidor Publico"/>
    <x v="1"/>
    <s v="01"/>
    <x v="1"/>
    <n v="100000000"/>
    <n v="100000000"/>
    <n v="200000000"/>
    <m/>
    <m/>
    <n v="200000000"/>
    <s v="INVERSION"/>
    <s v="INVERSION"/>
  </r>
  <r>
    <s v="11."/>
    <s v="SECRETARIO DE INFRAESTRUCTURA"/>
    <x v="0"/>
    <s v="0"/>
    <x v="0"/>
    <n v="43495963404"/>
    <n v="55529251696"/>
    <m/>
    <m/>
    <m/>
    <n v="0"/>
    <m/>
    <m/>
  </r>
  <r>
    <s v="11.4"/>
    <s v="GASTOS DE INVERSION"/>
    <x v="0"/>
    <s v="0"/>
    <x v="0"/>
    <n v="43495963404"/>
    <n v="50826571621"/>
    <m/>
    <m/>
    <m/>
    <n v="0"/>
    <m/>
    <m/>
  </r>
  <r>
    <s v="11.4.10"/>
    <s v="INGRESOS CORRIENTES DE LIBRE DESTINANCION"/>
    <x v="0"/>
    <s v="0"/>
    <x v="0"/>
    <n v="28898255864"/>
    <n v="39672589677"/>
    <m/>
    <m/>
    <m/>
    <n v="0"/>
    <m/>
    <m/>
  </r>
  <r>
    <s v="11.4.10.18"/>
    <s v="BOLIVAR SI AVANZA CON INFRAESTRUCTURA ESTRATEGICA PARA LA COMPETIVIDAD Y LA PAZ"/>
    <x v="0"/>
    <s v="0"/>
    <x v="0"/>
    <n v="17291807032"/>
    <n v="21299246543"/>
    <m/>
    <m/>
    <m/>
    <n v="0"/>
    <m/>
    <m/>
  </r>
  <r>
    <s v="11.4.10.18.01"/>
    <s v="Vias para la Paz"/>
    <x v="1"/>
    <s v="01"/>
    <x v="1"/>
    <n v="17291807032"/>
    <n v="21299246543"/>
    <n v="7400000000"/>
    <m/>
    <m/>
    <n v="10834894271"/>
    <s v="INVERSION"/>
    <s v="INVERSION"/>
  </r>
  <r>
    <s v="11.4.10.41"/>
    <s v="BOLIVAR SI AVANZA CON INFRAESTRUCTURA ESTRATEGICA PARA LA COMPETIVIDAD Y LA PAZ"/>
    <x v="0"/>
    <s v="0"/>
    <x v="0"/>
    <n v="0"/>
    <n v="10114064167"/>
    <m/>
    <m/>
    <m/>
    <n v="0"/>
    <m/>
    <m/>
  </r>
  <r>
    <s v="11.4.10.41.01"/>
    <s v="Infraestructura de Uso para la Inclusión Social y la Paz"/>
    <x v="0"/>
    <s v="0"/>
    <x v="0"/>
    <n v="0"/>
    <n v="4559799632"/>
    <m/>
    <m/>
    <m/>
    <n v="0"/>
    <m/>
    <m/>
  </r>
  <r>
    <s v="11.4.10.41.01.01"/>
    <s v="Sector Educativo"/>
    <x v="1"/>
    <s v="01"/>
    <x v="1"/>
    <n v="0"/>
    <n v="4559799632"/>
    <n v="1300000000"/>
    <m/>
    <m/>
    <n v="1314283000"/>
    <s v="INVERSION"/>
    <s v="INVERSION"/>
  </r>
  <r>
    <s v="11.4.10.41.01.02"/>
    <s v="Obras de Infraestructura Fluvial, de Defensa y de Transporte Aereo"/>
    <x v="1"/>
    <s v="01"/>
    <x v="1"/>
    <n v="0"/>
    <n v="5554264535"/>
    <n v="9500000000"/>
    <m/>
    <m/>
    <n v="9500000000"/>
    <s v="INVERSION"/>
    <s v="INVERSION"/>
  </r>
  <r>
    <s v="11.4.10.42"/>
    <s v="INFRAESTRUCTURA DEPORTIVA"/>
    <x v="0"/>
    <s v="0"/>
    <x v="0"/>
    <n v="11606448832"/>
    <n v="7090278967"/>
    <m/>
    <m/>
    <m/>
    <n v="0"/>
    <m/>
    <m/>
  </r>
  <r>
    <s v="11.4.10.42.01"/>
    <s v="Infraestructura Deportiva y Centros Regionales de Alto Rendimiento"/>
    <x v="1"/>
    <s v="01"/>
    <x v="1"/>
    <n v="11606448832"/>
    <n v="7090278967"/>
    <n v="4565949666"/>
    <m/>
    <m/>
    <n v="8024208841"/>
    <s v="INVERSION"/>
    <s v="INVERSION"/>
  </r>
  <r>
    <s v="11.4.10.44"/>
    <s v="Bolivar si Avanza con gestión Preventiva y Oportuna de Riesgo"/>
    <x v="0"/>
    <s v="0"/>
    <x v="0"/>
    <n v="0"/>
    <n v="1000000000"/>
    <m/>
    <m/>
    <m/>
    <n v="0"/>
    <m/>
    <m/>
  </r>
  <r>
    <s v="11.4.10.44.01"/>
    <s v="Asietencia en gestión de Riesgo"/>
    <x v="1"/>
    <s v="01"/>
    <x v="1"/>
    <n v="0"/>
    <n v="1000000000"/>
    <n v="1500000000"/>
    <m/>
    <m/>
    <n v="1500000000"/>
    <s v="INVERSION"/>
    <s v="INVERSION"/>
  </r>
  <r>
    <s v="11.4.13"/>
    <s v="INGRESOS CORRIENTES DE LIBRE DESTINANCION"/>
    <x v="0"/>
    <s v="0"/>
    <x v="0"/>
    <n v="5500000000"/>
    <n v="5321193845"/>
    <m/>
    <m/>
    <m/>
    <n v="0"/>
    <m/>
    <m/>
  </r>
  <r>
    <s v="11.4.13.01"/>
    <s v="Recursos Estampilla Pro-Desarrollo"/>
    <x v="0"/>
    <s v="0"/>
    <x v="0"/>
    <n v="5500000000"/>
    <n v="5321193845"/>
    <m/>
    <m/>
    <m/>
    <n v="0"/>
    <m/>
    <m/>
  </r>
  <r>
    <s v="11.4.13.01.01"/>
    <s v="Infraestructura de Convivencia y Seguridad"/>
    <x v="1"/>
    <s v="0504"/>
    <x v="5"/>
    <n v="5500000000"/>
    <n v="5321193845"/>
    <m/>
    <n v="3474610739"/>
    <m/>
    <n v="2724142060"/>
    <s v="INVERSION"/>
    <s v="INVERSION"/>
  </r>
  <r>
    <s v="11.4.21"/>
    <s v="CONTRIBUCCION ESPECIAL"/>
    <x v="0"/>
    <s v="0"/>
    <x v="0"/>
    <n v="4500000000"/>
    <n v="1235080559"/>
    <m/>
    <m/>
    <m/>
    <n v="0"/>
    <m/>
    <m/>
  </r>
  <r>
    <s v="11.4.21.23"/>
    <s v="BOLIVAR AVANZA SEGURO Y CON CONVIVENCIA PACIFICA"/>
    <x v="0"/>
    <s v="0"/>
    <x v="0"/>
    <n v="4500000000"/>
    <n v="1235080559"/>
    <m/>
    <m/>
    <m/>
    <n v="0"/>
    <m/>
    <m/>
  </r>
  <r>
    <s v="11.4.21.23.01"/>
    <s v="Infraestructura de Convivencia y Seguridad"/>
    <x v="1"/>
    <s v="0903"/>
    <x v="18"/>
    <n v="4500000000"/>
    <n v="1235080559"/>
    <m/>
    <m/>
    <m/>
    <n v="5000000000"/>
    <s v="INVERSION"/>
    <s v="INVERSION"/>
  </r>
  <r>
    <s v="11.4.65"/>
    <s v="RECURSOS ACPM"/>
    <x v="0"/>
    <s v="0"/>
    <x v="0"/>
    <n v="4597707540"/>
    <n v="4597707540"/>
    <m/>
    <m/>
    <m/>
    <n v="0"/>
    <m/>
    <m/>
  </r>
  <r>
    <s v="11.4.65.01"/>
    <s v="BOLIVAR SI AVANZA CON INFRAESTRUCTURA ESTRATEGICA PARA LA COMPETIVIDAD Y LA PAZ"/>
    <x v="0"/>
    <s v="0"/>
    <x v="0"/>
    <n v="4597707540"/>
    <n v="4597707540"/>
    <m/>
    <m/>
    <m/>
    <n v="0"/>
    <m/>
    <m/>
  </r>
  <r>
    <s v="11.4.65.01.01"/>
    <s v="Vías para la Paz"/>
    <x v="1"/>
    <s v="1001"/>
    <x v="3"/>
    <n v="4597707540"/>
    <n v="4597707540"/>
    <m/>
    <n v="2009274841"/>
    <m/>
    <n v="1926842266"/>
    <s v="INVERSION"/>
    <s v="INVERSION"/>
  </r>
  <r>
    <s v="11.4.40"/>
    <s v="Recursos del Balance"/>
    <x v="0"/>
    <s v="0"/>
    <x v="0"/>
    <n v="0"/>
    <n v="0"/>
    <m/>
    <m/>
    <m/>
    <n v="0"/>
    <m/>
    <m/>
  </r>
  <r>
    <s v="11.4.40.21"/>
    <s v="Contribución Especial"/>
    <x v="0"/>
    <s v="0"/>
    <x v="0"/>
    <n v="0"/>
    <n v="0"/>
    <m/>
    <m/>
    <m/>
    <n v="0"/>
    <m/>
    <m/>
  </r>
  <r>
    <s v="11.4.4.40.21.01"/>
    <s v="Infraestructura de Convivencia y Seguridad"/>
    <x v="1"/>
    <s v="0903"/>
    <x v="18"/>
    <n v="1969712170"/>
    <m/>
    <m/>
    <m/>
    <m/>
    <n v="1969712170"/>
    <m/>
    <m/>
  </r>
  <r>
    <s v="12."/>
    <s v="DIRECCION DE DESARROLLO SOCIAL"/>
    <x v="0"/>
    <s v="0"/>
    <x v="0"/>
    <n v="2085000000"/>
    <n v="2486356409"/>
    <m/>
    <m/>
    <m/>
    <n v="0"/>
    <m/>
    <m/>
  </r>
  <r>
    <s v="12.4"/>
    <s v="GASTOS DE INVERSION"/>
    <x v="0"/>
    <s v="0"/>
    <x v="0"/>
    <n v="2085000000"/>
    <n v="2486356409"/>
    <m/>
    <m/>
    <m/>
    <n v="0"/>
    <m/>
    <m/>
  </r>
  <r>
    <s v="12.4.10"/>
    <s v="INGRESOS CORRIENTES DE LIBRE DESTINACION"/>
    <x v="0"/>
    <s v="0"/>
    <x v="0"/>
    <n v="2085000000"/>
    <n v="2486356409"/>
    <m/>
    <m/>
    <m/>
    <n v="0"/>
    <m/>
    <m/>
  </r>
  <r>
    <s v="12.4.10.46"/>
    <s v="BOLIVAR SI AVANZA LIBRE DE POBREZA"/>
    <x v="0"/>
    <s v="0"/>
    <x v="0"/>
    <n v="540000000"/>
    <n v="414894409"/>
    <m/>
    <m/>
    <m/>
    <n v="0"/>
    <m/>
    <m/>
  </r>
  <r>
    <s v="12.4.10.46.01"/>
    <s v="Hogares RED UNIDOS acompañados y asistidos"/>
    <x v="1"/>
    <s v="01"/>
    <x v="1"/>
    <n v="540000000"/>
    <n v="341896000"/>
    <n v="250000000"/>
    <m/>
    <m/>
    <n v="250000000"/>
    <s v="INVERSION"/>
    <s v="INVERSION"/>
  </r>
  <r>
    <s v="12.4.10.46.04"/>
    <s v="Construyendo un Nuevo Hogar para Turbana"/>
    <x v="1"/>
    <s v="01"/>
    <x v="1"/>
    <n v="0"/>
    <n v="72998409"/>
    <n v="75000000"/>
    <m/>
    <m/>
    <n v="75000000"/>
    <s v="INVERSION"/>
    <s v="INVERSION"/>
  </r>
  <r>
    <s v="12.4.10.48"/>
    <s v="MUJER MOTOR PARA EL DESARROLLO"/>
    <x v="0"/>
    <s v="0"/>
    <x v="0"/>
    <n v="530000000"/>
    <n v="155000000"/>
    <m/>
    <m/>
    <m/>
    <n v="0"/>
    <m/>
    <m/>
  </r>
  <r>
    <s v="12.4.10.48.01"/>
    <s v="Mujeres productivas"/>
    <x v="1"/>
    <s v="01"/>
    <x v="1"/>
    <n v="300000000"/>
    <n v="0"/>
    <n v="200000000"/>
    <m/>
    <m/>
    <n v="200000000"/>
    <s v="INVERSION"/>
    <s v="INVERSION"/>
  </r>
  <r>
    <s v="12.4.10.48.03"/>
    <s v="Mujeres libre de violencia"/>
    <x v="1"/>
    <s v="01"/>
    <x v="1"/>
    <n v="130000000"/>
    <n v="0"/>
    <n v="100000000"/>
    <m/>
    <m/>
    <n v="100000000"/>
    <s v="INVERSION"/>
    <s v="INVERSION"/>
  </r>
  <r>
    <s v="12.4.10.48.07"/>
    <s v="Apoyo técnico a municipios en enfoque de género"/>
    <x v="1"/>
    <s v="01"/>
    <x v="1"/>
    <n v="100000000"/>
    <n v="0"/>
    <n v="100000000"/>
    <m/>
    <m/>
    <n v="100000000"/>
    <s v="INVERSION"/>
    <s v="INVERSION"/>
  </r>
  <r>
    <s v="12.4.10.48.08"/>
    <s v="Fometo a la Equidad de Genero en el Ambito Institucional"/>
    <x v="1"/>
    <s v="01"/>
    <x v="1"/>
    <n v="0"/>
    <n v="155000000"/>
    <n v="100000000"/>
    <m/>
    <m/>
    <n v="100000000"/>
    <s v="INVERSION"/>
    <s v="INVERSION"/>
  </r>
  <r>
    <s v="12.4.10.49"/>
    <s v="NIÑOS, NIÑAS, ADOLESCENTES Y FAMILIA"/>
    <x v="0"/>
    <s v="0"/>
    <x v="0"/>
    <n v="755000000"/>
    <n v="1656462000"/>
    <m/>
    <m/>
    <m/>
    <n v="0"/>
    <m/>
    <m/>
  </r>
  <r>
    <s v="12.4.10.49.01"/>
    <s v="Implementar la estrategia de Cero a siempre en los 20 Municipios con CDI en el departamento de Bolívar"/>
    <x v="1"/>
    <s v="01"/>
    <x v="1"/>
    <n v="150000000"/>
    <n v="471000000"/>
    <n v="200000000"/>
    <m/>
    <m/>
    <n v="200000000"/>
    <s v="INVERSION"/>
    <s v="INVERSION"/>
  </r>
  <r>
    <s v="12.4.10.49.02"/>
    <s v="Implementación y actualización de la política pública de infancia, adolescencia y familia"/>
    <x v="1"/>
    <s v="01"/>
    <x v="1"/>
    <n v="185000000"/>
    <n v="1065462000"/>
    <n v="200000000"/>
    <m/>
    <m/>
    <n v="200000000"/>
    <s v="INVERSION"/>
    <s v="INVERSION"/>
  </r>
  <r>
    <s v="12.4.10.49.04"/>
    <s v="Implementar proyectos educativos integrales donde se contemple educación sexual y los DSR."/>
    <x v="1"/>
    <s v="01"/>
    <x v="1"/>
    <n v="300000000"/>
    <n v="0"/>
    <n v="200000000"/>
    <m/>
    <m/>
    <n v="200000000"/>
    <s v="INVERSION"/>
    <s v="INVERSION"/>
  </r>
  <r>
    <s v="12.4.10.49.05"/>
    <s v="Proyecto de prevención del trabajo infantil"/>
    <x v="1"/>
    <s v="01"/>
    <x v="1"/>
    <n v="120000000"/>
    <n v="120000000"/>
    <n v="120000000"/>
    <m/>
    <m/>
    <n v="120000000"/>
    <s v="INVERSION"/>
    <s v="INVERSION"/>
  </r>
  <r>
    <s v="12.4.10.51"/>
    <s v="VIDA DIGNA PARA EL ADULTO MAYOR"/>
    <x v="0"/>
    <s v="0"/>
    <x v="0"/>
    <n v="260000000"/>
    <n v="260000000"/>
    <m/>
    <m/>
    <m/>
    <n v="0"/>
    <m/>
    <m/>
  </r>
  <r>
    <s v="12.4.10.51.02"/>
    <s v="Encuentros Departamentales Intergeneracionales"/>
    <x v="1"/>
    <s v="01"/>
    <x v="1"/>
    <n v="200000000"/>
    <n v="0"/>
    <n v="200000000"/>
    <m/>
    <m/>
    <n v="200000000"/>
    <s v="INVERSION"/>
    <s v="INVERSION"/>
  </r>
  <r>
    <s v="12.4.10.51.03"/>
    <s v="Sensibilización, visibilización y auto-realización del Adulto Mayor bolivarense"/>
    <x v="1"/>
    <s v="01"/>
    <x v="1"/>
    <n v="60000000"/>
    <n v="260000000"/>
    <n v="100000000"/>
    <m/>
    <m/>
    <n v="100000000"/>
    <s v="INVERSION"/>
    <s v="INVERSION"/>
  </r>
  <r>
    <s v="13."/>
    <s v="SECRETARIA DE VICTIMAS"/>
    <x v="0"/>
    <s v="0"/>
    <x v="0"/>
    <n v="550000000"/>
    <n v="630000000"/>
    <m/>
    <m/>
    <m/>
    <n v="0"/>
    <m/>
    <m/>
  </r>
  <r>
    <s v="13.4"/>
    <s v="GASTOS DE INVERSION"/>
    <x v="0"/>
    <s v="0"/>
    <x v="0"/>
    <n v="550000000"/>
    <n v="630000000"/>
    <m/>
    <m/>
    <m/>
    <n v="0"/>
    <m/>
    <m/>
  </r>
  <r>
    <s v="13.4.10"/>
    <s v="INGRESOS CORRIENTES DE LIBRE DESTINACION"/>
    <x v="0"/>
    <s v="0"/>
    <x v="0"/>
    <n v="550000000"/>
    <n v="630000000"/>
    <m/>
    <m/>
    <m/>
    <n v="0"/>
    <m/>
    <m/>
  </r>
  <r>
    <s v="13.4.10.52"/>
    <s v="ATENCION Y ASISTENCIA A POBLACION EN PROCESO DE DESARME, DESMOVILIZACION Y REINTEGRACION"/>
    <x v="0"/>
    <s v="0"/>
    <x v="0"/>
    <n v="150000000"/>
    <n v="0"/>
    <m/>
    <m/>
    <m/>
    <n v="0"/>
    <m/>
    <m/>
  </r>
  <r>
    <s v="13.4.10.52.01"/>
    <s v="Diseño de la Política Pública de Atención y Asistencia a Población en Proceso de Desmovilización y Reintegración"/>
    <x v="1"/>
    <s v="01"/>
    <x v="1"/>
    <n v="150000000"/>
    <n v="0"/>
    <n v="900000000"/>
    <m/>
    <m/>
    <n v="300000000"/>
    <s v="INVERSION"/>
    <s v="INVERSION"/>
  </r>
  <r>
    <s v="13.4.10.53"/>
    <s v="BOLIVAR TOLERANTE DIVERSO"/>
    <x v="0"/>
    <s v="0"/>
    <x v="0"/>
    <n v="150000000"/>
    <n v="0"/>
    <m/>
    <m/>
    <m/>
    <n v="0"/>
    <m/>
    <m/>
  </r>
  <r>
    <s v="13.4.10.53.01"/>
    <s v="Politica Pública d ela diversidad sexual"/>
    <x v="1"/>
    <s v="01"/>
    <x v="1"/>
    <n v="150000000"/>
    <n v="0"/>
    <n v="900000000"/>
    <m/>
    <m/>
    <n v="50000000"/>
    <s v="INVERSION"/>
    <s v="INVERSION"/>
  </r>
  <r>
    <s v="13.4.10.54"/>
    <s v="ATENCION Y ASISTENCIA A POBLACION VICTIMA DEL CONFLICTO ARMADO EN BOLIVAR"/>
    <x v="0"/>
    <s v="0"/>
    <x v="0"/>
    <n v="150000000"/>
    <n v="0"/>
    <m/>
    <m/>
    <m/>
    <n v="0"/>
    <m/>
    <m/>
  </r>
  <r>
    <s v="13.4.10.54.01"/>
    <s v="Politica pública para la atención y reparación integral de las víctimas en Bolívar"/>
    <x v="1"/>
    <s v="01"/>
    <x v="1"/>
    <n v="150000000"/>
    <n v="0"/>
    <n v="900000000"/>
    <m/>
    <m/>
    <n v="250000000"/>
    <s v="INVERSION"/>
    <s v="INVERSION"/>
  </r>
  <r>
    <s v="13.4.10.54.02"/>
    <s v="Participación Efectiva de las Victimas de Bolívar"/>
    <x v="1"/>
    <s v="01"/>
    <x v="1"/>
    <n v="150000000"/>
    <n v="0"/>
    <m/>
    <m/>
    <m/>
    <n v="300000000"/>
    <m/>
    <m/>
  </r>
  <r>
    <s v="15."/>
    <s v="SERVICIO DE LA DEUDA"/>
    <x v="0"/>
    <s v="0"/>
    <x v="0"/>
    <n v="75268108651"/>
    <n v="75268108651"/>
    <m/>
    <m/>
    <n v="18453097897"/>
    <n v="0"/>
    <m/>
    <m/>
  </r>
  <r>
    <s v="15.10"/>
    <s v="INGRESOS CORRIENTES DE LIBRE DESTINACION"/>
    <x v="0"/>
    <s v="0"/>
    <x v="0"/>
    <n v="28156109578"/>
    <n v="28156109578"/>
    <m/>
    <m/>
    <m/>
    <n v="0"/>
    <m/>
    <m/>
  </r>
  <r>
    <s v="15.10.01"/>
    <s v="CAPITAL"/>
    <x v="0"/>
    <s v="0"/>
    <x v="0"/>
    <n v="22562500000"/>
    <n v="22562500000"/>
    <m/>
    <m/>
    <m/>
    <n v="0"/>
    <m/>
    <m/>
  </r>
  <r>
    <s v="15.10.01.01"/>
    <s v="Emprestito Banco de Bogotá"/>
    <x v="1"/>
    <s v="01"/>
    <x v="1"/>
    <n v="1250000000"/>
    <n v="1250000000"/>
    <m/>
    <m/>
    <m/>
    <n v="1250000000"/>
    <s v="INVERSION"/>
    <s v="INVERSION"/>
  </r>
  <r>
    <s v="15.10.01.02"/>
    <s v="Emprestito Banco Corbanca"/>
    <x v="1"/>
    <s v="01"/>
    <x v="1"/>
    <n v="3750000000"/>
    <n v="3750000000"/>
    <m/>
    <m/>
    <m/>
    <n v="3456250000"/>
    <s v="INVERSION"/>
    <s v="INVERSION"/>
  </r>
  <r>
    <s v="15.10.01.03"/>
    <s v="Emprestito Banco Popular"/>
    <x v="1"/>
    <s v="01"/>
    <x v="1"/>
    <n v="14750000000"/>
    <n v="14750000000"/>
    <m/>
    <m/>
    <m/>
    <n v="4932936287"/>
    <s v="INVERSION"/>
    <s v="INVERSION"/>
  </r>
  <r>
    <s v="15.10.01.04"/>
    <s v="Emprestito Banco BBVA"/>
    <x v="1"/>
    <s v="01"/>
    <x v="1"/>
    <n v="2812500000"/>
    <n v="2812500000"/>
    <m/>
    <m/>
    <m/>
    <n v="3750000000"/>
    <s v="INVERSION"/>
    <s v="INVERSION"/>
  </r>
  <r>
    <s v="15.10.02"/>
    <s v="INTERESES"/>
    <x v="0"/>
    <s v="0"/>
    <x v="0"/>
    <n v="5593609578"/>
    <n v="5593609578"/>
    <m/>
    <m/>
    <m/>
    <n v="0"/>
    <m/>
    <m/>
  </r>
  <r>
    <s v="15.10.02.01"/>
    <s v="Emprestito Banco de Bogotá"/>
    <x v="1"/>
    <s v="01"/>
    <x v="1"/>
    <n v="236221562"/>
    <n v="236221562"/>
    <m/>
    <m/>
    <m/>
    <n v="460369455"/>
    <s v="INVERSION"/>
    <s v="INVERSION"/>
  </r>
  <r>
    <s v="15.10.02.02"/>
    <s v="Emprestito Banco Corbanca"/>
    <x v="1"/>
    <s v="01"/>
    <x v="1"/>
    <n v="702703125"/>
    <n v="702703125"/>
    <m/>
    <m/>
    <m/>
    <n v="1272921543"/>
    <s v="INVERSION"/>
    <s v="INVERSION"/>
  </r>
  <r>
    <s v="15.10.02.03"/>
    <s v="Emprestito Banco Popular"/>
    <x v="1"/>
    <s v="01"/>
    <x v="1"/>
    <n v="2768165361"/>
    <n v="2768165361"/>
    <m/>
    <m/>
    <m/>
    <n v="1655911610"/>
    <s v="INVERSION"/>
    <s v="INVERSION"/>
  </r>
  <r>
    <s v="15.10.02.04"/>
    <s v="Emprestito BBVA"/>
    <x v="1"/>
    <s v="01"/>
    <x v="1"/>
    <n v="1886519530"/>
    <n v="1886519530"/>
    <m/>
    <m/>
    <m/>
    <n v="1381108365"/>
    <s v="INVERSION"/>
    <s v="INVERSION"/>
  </r>
  <r>
    <s v="15.14"/>
    <s v="SOBRETASA ACPM"/>
    <x v="0"/>
    <s v="0"/>
    <x v="0"/>
    <n v="5229204082"/>
    <n v="5229204082"/>
    <m/>
    <m/>
    <m/>
    <n v="0"/>
    <m/>
    <m/>
  </r>
  <r>
    <s v="15.14.01"/>
    <s v="Capital"/>
    <x v="1"/>
    <s v="1001"/>
    <x v="3"/>
    <n v="3333333333"/>
    <n v="3333333333"/>
    <m/>
    <m/>
    <n v="3333333333"/>
    <n v="3333333333"/>
    <s v="INVERSION"/>
    <s v="INVERSION"/>
  </r>
  <r>
    <s v="15.14.02"/>
    <s v="Intereses"/>
    <x v="1"/>
    <s v="1001"/>
    <x v="3"/>
    <n v="1895870749"/>
    <n v="1895870749"/>
    <m/>
    <m/>
    <n v="1602093353"/>
    <n v="1602093353"/>
    <s v="INVERSION"/>
    <s v="INVERSION"/>
  </r>
  <r>
    <s v="15.15.61"/>
    <s v="DESAHORRO Y RETIRO FONPET"/>
    <x v="0"/>
    <s v="0"/>
    <x v="0"/>
    <n v="41882794991"/>
    <n v="41882794991"/>
    <m/>
    <m/>
    <m/>
    <n v="0"/>
    <m/>
    <m/>
  </r>
  <r>
    <s v="15.15.61.40"/>
    <s v="RECURSOS DE BALANCE"/>
    <x v="0"/>
    <s v="0"/>
    <x v="0"/>
    <n v="41882794991"/>
    <n v="41882794991"/>
    <m/>
    <m/>
    <m/>
    <n v="0"/>
    <m/>
    <m/>
  </r>
  <r>
    <s v="15.15.61.40.01"/>
    <s v="BONOS PENSIONALES - SIN SITUACION DE FONDOS"/>
    <x v="1"/>
    <s v="0802"/>
    <x v="8"/>
    <n v="41882794991"/>
    <n v="41882794991"/>
    <m/>
    <m/>
    <m/>
    <n v="38417171991"/>
    <s v="INVERSION"/>
    <s v="INVERSION"/>
  </r>
  <r>
    <s v="17."/>
    <s v="SECRETARIA DE MOVILIDAD"/>
    <x v="0"/>
    <s v="0"/>
    <x v="0"/>
    <n v="150000000"/>
    <n v="1669245287"/>
    <m/>
    <m/>
    <m/>
    <n v="0"/>
    <m/>
    <m/>
  </r>
  <r>
    <s v="17.4"/>
    <s v="GASTOS DE INVERSION"/>
    <x v="0"/>
    <s v="0"/>
    <x v="0"/>
    <n v="150000000"/>
    <n v="70000000"/>
    <m/>
    <m/>
    <m/>
    <n v="0"/>
    <m/>
    <m/>
  </r>
  <r>
    <s v="17.4.10"/>
    <s v="INGRESOS CORRIENTES DE LIBRE DESTINACION"/>
    <x v="0"/>
    <s v="0"/>
    <x v="0"/>
    <n v="150000000"/>
    <n v="70000000"/>
    <m/>
    <m/>
    <m/>
    <n v="0"/>
    <m/>
    <m/>
  </r>
  <r>
    <s v="17.4.10.56"/>
    <s v="BOLIVAR SI AVANZA CON MOVILIDAD SEGURA"/>
    <x v="0"/>
    <s v="0"/>
    <x v="0"/>
    <n v="150000000"/>
    <n v="70000000"/>
    <m/>
    <m/>
    <m/>
    <n v="0"/>
    <m/>
    <m/>
  </r>
  <r>
    <s v="17.4.10.56.01"/>
    <s v="Movilidad Segura"/>
    <x v="1"/>
    <s v="01"/>
    <x v="1"/>
    <n v="150000000"/>
    <n v="0"/>
    <m/>
    <m/>
    <m/>
    <n v="595593529"/>
    <s v="INVERSION"/>
    <s v="INVERSION"/>
  </r>
  <r>
    <s v="18."/>
    <s v="FONDO DE ATENCION Y PREVENCION DE DESASTRES"/>
    <x v="0"/>
    <s v="0"/>
    <x v="0"/>
    <n v="872633311"/>
    <n v="3916690342"/>
    <m/>
    <m/>
    <m/>
    <n v="0"/>
    <m/>
    <m/>
  </r>
  <r>
    <s v="18.4."/>
    <s v="GASTOS DE INVERSION"/>
    <x v="0"/>
    <s v="0"/>
    <x v="0"/>
    <n v="872633311"/>
    <n v="3916690342"/>
    <m/>
    <m/>
    <m/>
    <n v="0"/>
    <m/>
    <m/>
  </r>
  <r>
    <s v="18.4.10"/>
    <s v="INGRESOS CORRIENTES DE LIBRE DESTINACION"/>
    <x v="0"/>
    <s v="0"/>
    <x v="0"/>
    <n v="872633311"/>
    <n v="2396976342"/>
    <m/>
    <m/>
    <m/>
    <n v="0"/>
    <m/>
    <m/>
  </r>
  <r>
    <s v="18.4.10.01"/>
    <s v="BOLIVAR SI AVANZA CON LA GESTION PREVENTIVA Y OPORTUNA DEL RIESGO"/>
    <x v="0"/>
    <s v="0"/>
    <x v="0"/>
    <n v="872633311"/>
    <n v="2396976342"/>
    <m/>
    <m/>
    <m/>
    <n v="0"/>
    <m/>
    <m/>
  </r>
  <r>
    <s v="18.4.10.01.01"/>
    <s v="Asistencia en Gestión de Riesgo"/>
    <x v="1"/>
    <s v="01"/>
    <x v="1"/>
    <n v="872633311"/>
    <n v="2396976342"/>
    <n v="1203694285"/>
    <m/>
    <m/>
    <n v="1203694285"/>
    <s v="INVERSION"/>
    <s v="INVERSION"/>
  </r>
  <r>
    <s v="19."/>
    <s v="SECRETARIA DE DESARROLLO REGIONAL Y ORDENAMIENTO TERRITORIAL"/>
    <x v="0"/>
    <s v="0"/>
    <x v="0"/>
    <n v="2126333107"/>
    <n v="15786083107"/>
    <m/>
    <m/>
    <m/>
    <n v="0"/>
    <m/>
    <m/>
  </r>
  <r>
    <s v="19.4"/>
    <s v="Gastos de Inversión"/>
    <x v="0"/>
    <s v="0"/>
    <x v="0"/>
    <n v="2126333107"/>
    <n v="2126333107"/>
    <m/>
    <m/>
    <m/>
    <n v="0"/>
    <m/>
    <m/>
  </r>
  <r>
    <s v="19.4.10"/>
    <s v="Ingresos Corrientes de LIbre Destinación"/>
    <x v="0"/>
    <s v="0"/>
    <x v="0"/>
    <n v="2126333107"/>
    <n v="2126333107"/>
    <m/>
    <m/>
    <m/>
    <n v="0"/>
    <m/>
    <m/>
  </r>
  <r>
    <s v="19.4.10.14"/>
    <s v="Bolivar Si Avanza con Mineria Responsable"/>
    <x v="0"/>
    <s v="0"/>
    <x v="0"/>
    <m/>
    <m/>
    <m/>
    <m/>
    <m/>
    <n v="0"/>
    <m/>
    <m/>
  </r>
  <r>
    <s v="19.4.10.14.01"/>
    <s v="Ecosistema Afectado por la Mineria Recuperada"/>
    <x v="1"/>
    <s v="01"/>
    <x v="1"/>
    <m/>
    <m/>
    <m/>
    <m/>
    <m/>
    <n v="527438000"/>
    <m/>
    <m/>
  </r>
  <r>
    <s v="19.4.10.11"/>
    <s v="Bolivar Si Avanza en Conservación Ambiental y Uso Sostenible de su Territorio"/>
    <x v="0"/>
    <s v="0"/>
    <x v="0"/>
    <n v="1126333107"/>
    <n v="1126333107"/>
    <m/>
    <m/>
    <m/>
    <n v="0"/>
    <m/>
    <m/>
  </r>
  <r>
    <s v="19.4.10.11.01"/>
    <s v="Herramienta de Planeación para la sostenibilidad"/>
    <x v="1"/>
    <s v="01"/>
    <x v="1"/>
    <n v="1126333107"/>
    <n v="1126333107"/>
    <m/>
    <m/>
    <n v="2036942852"/>
    <n v="2036942852"/>
    <s v="INVERSION"/>
    <s v="INVERSION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Dinámica4" cacheId="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F4:G24" firstHeaderRow="1" firstDataRow="1" firstDataCol="1"/>
  <pivotFields count="13">
    <pivotField showAll="0"/>
    <pivotField showAll="0"/>
    <pivotField axis="axisRow" showAll="0">
      <items count="4">
        <item h="1" x="0"/>
        <item x="1"/>
        <item h="1" x="2"/>
        <item t="default"/>
      </items>
    </pivotField>
    <pivotField showAll="0"/>
    <pivotField axis="axisRow" showAll="0">
      <items count="20">
        <item x="3"/>
        <item x="10"/>
        <item x="18"/>
        <item x="9"/>
        <item x="8"/>
        <item x="1"/>
        <item x="7"/>
        <item x="13"/>
        <item x="4"/>
        <item x="5"/>
        <item x="6"/>
        <item x="12"/>
        <item x="16"/>
        <item x="17"/>
        <item x="15"/>
        <item x="2"/>
        <item x="0"/>
        <item x="11"/>
        <item x="14"/>
        <item t="default"/>
      </items>
    </pivotField>
    <pivotField showAll="0"/>
    <pivotField showAll="0"/>
    <pivotField showAll="0"/>
    <pivotField showAll="0"/>
    <pivotField showAll="0"/>
    <pivotField dataField="1" numFmtId="164" showAll="0"/>
    <pivotField showAll="0"/>
    <pivotField showAll="0"/>
  </pivotFields>
  <rowFields count="2">
    <field x="2"/>
    <field x="4"/>
  </rowFields>
  <rowItems count="20"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7"/>
    </i>
    <i r="1">
      <x v="18"/>
    </i>
    <i t="grand">
      <x/>
    </i>
  </rowItems>
  <colItems count="1">
    <i/>
  </colItems>
  <dataFields count="1">
    <dataField name="Suma de Valor" fld="10" baseField="0" baseItem="0" numFmtId="166"/>
  </dataFields>
  <formats count="2">
    <format dxfId="1">
      <pivotArea outline="0" collapsedLevelsAreSubtotals="1" fieldPosition="0"/>
    </format>
    <format dxfId="0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name="TablaDinámica5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I4:J26" firstHeaderRow="1" firstDataRow="1" firstDataCol="1"/>
  <pivotFields count="7">
    <pivotField showAll="0"/>
    <pivotField showAll="0"/>
    <pivotField axis="axisRow" showAll="0">
      <items count="3">
        <item h="1" x="0"/>
        <item x="1"/>
        <item t="default"/>
      </items>
    </pivotField>
    <pivotField showAll="0"/>
    <pivotField axis="axisRow" showAll="0">
      <items count="24">
        <item x="16"/>
        <item x="11"/>
        <item x="12"/>
        <item x="19"/>
        <item x="20"/>
        <item x="13"/>
        <item x="2"/>
        <item m="1" x="22"/>
        <item x="0"/>
        <item x="10"/>
        <item x="5"/>
        <item x="6"/>
        <item x="7"/>
        <item x="8"/>
        <item x="9"/>
        <item m="1" x="21"/>
        <item x="1"/>
        <item x="15"/>
        <item x="14"/>
        <item x="17"/>
        <item x="3"/>
        <item x="18"/>
        <item x="4"/>
        <item t="default"/>
      </items>
    </pivotField>
    <pivotField showAll="0"/>
    <pivotField dataField="1" showAll="0"/>
  </pivotFields>
  <rowFields count="2">
    <field x="2"/>
    <field x="4"/>
  </rowFields>
  <rowItems count="22"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t="grand">
      <x/>
    </i>
  </rowItems>
  <colItems count="1">
    <i/>
  </colItems>
  <dataFields count="1">
    <dataField name="Suma de 2019" fld="6" baseField="0" baseItem="0" numFmtId="166"/>
  </dataFields>
  <formats count="2">
    <format dxfId="3">
      <pivotArea outline="0" collapsedLevelsAreSubtotals="1" fieldPosition="0"/>
    </format>
    <format dxfId="2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K71"/>
  <sheetViews>
    <sheetView workbookViewId="0">
      <selection activeCell="F14" sqref="F14"/>
    </sheetView>
  </sheetViews>
  <sheetFormatPr baseColWidth="10" defaultRowHeight="15"/>
  <cols>
    <col min="6" max="6" width="22.7109375" bestFit="1" customWidth="1"/>
    <col min="7" max="7" width="21" style="9" bestFit="1" customWidth="1"/>
    <col min="9" max="9" width="22.7109375" bestFit="1" customWidth="1"/>
    <col min="10" max="10" width="21" style="9" bestFit="1" customWidth="1"/>
    <col min="11" max="11" width="19.140625" style="9" bestFit="1" customWidth="1"/>
  </cols>
  <sheetData>
    <row r="3" spans="1:10">
      <c r="A3" t="s">
        <v>0</v>
      </c>
      <c r="B3" t="s">
        <v>1</v>
      </c>
      <c r="F3" s="13" t="s">
        <v>1031</v>
      </c>
      <c r="I3" s="13" t="s">
        <v>1030</v>
      </c>
    </row>
    <row r="4" spans="1:10">
      <c r="A4" s="6" t="b">
        <v>1</v>
      </c>
      <c r="B4" s="5">
        <v>1338187399382</v>
      </c>
      <c r="E4" s="6"/>
      <c r="F4" s="10" t="s">
        <v>1022</v>
      </c>
      <c r="G4" s="9" t="s">
        <v>1</v>
      </c>
      <c r="I4" s="10" t="s">
        <v>1022</v>
      </c>
      <c r="J4" s="9" t="s">
        <v>2</v>
      </c>
    </row>
    <row r="5" spans="1:10">
      <c r="A5" s="7" t="s">
        <v>3</v>
      </c>
      <c r="B5" s="5">
        <v>289173164974</v>
      </c>
      <c r="E5" s="7"/>
      <c r="F5" s="6" t="s">
        <v>1023</v>
      </c>
      <c r="G5" s="9">
        <v>1355384214540</v>
      </c>
      <c r="I5" s="6" t="s">
        <v>1023</v>
      </c>
      <c r="J5" s="9">
        <v>1355384214540</v>
      </c>
    </row>
    <row r="6" spans="1:10">
      <c r="A6" s="8" t="s">
        <v>5</v>
      </c>
      <c r="B6" s="5">
        <v>63433372591</v>
      </c>
      <c r="E6" s="7"/>
      <c r="F6" s="7" t="s">
        <v>4</v>
      </c>
      <c r="G6" s="9">
        <v>10356927475</v>
      </c>
      <c r="I6" s="7" t="s">
        <v>4</v>
      </c>
      <c r="J6" s="9">
        <v>10356927475</v>
      </c>
    </row>
    <row r="7" spans="1:10">
      <c r="A7" s="8" t="s">
        <v>7</v>
      </c>
      <c r="B7" s="5">
        <v>33995000000</v>
      </c>
      <c r="E7" s="7"/>
      <c r="F7" s="7" t="s">
        <v>6</v>
      </c>
      <c r="G7" s="9">
        <v>4691494594</v>
      </c>
      <c r="I7" s="7" t="s">
        <v>6</v>
      </c>
      <c r="J7" s="9">
        <v>4691494594</v>
      </c>
    </row>
    <row r="8" spans="1:10">
      <c r="A8" s="8" t="s">
        <v>9</v>
      </c>
      <c r="B8" s="5">
        <v>191744792383</v>
      </c>
      <c r="E8" s="7"/>
      <c r="F8" s="7" t="s">
        <v>8</v>
      </c>
      <c r="G8" s="9">
        <v>11414333469</v>
      </c>
      <c r="I8" s="7" t="s">
        <v>8</v>
      </c>
      <c r="J8" s="9">
        <v>11414333469</v>
      </c>
    </row>
    <row r="9" spans="1:10">
      <c r="A9" s="7" t="s">
        <v>11</v>
      </c>
      <c r="B9" s="5">
        <v>1046517084238</v>
      </c>
      <c r="E9" s="7"/>
      <c r="F9" s="7" t="s">
        <v>10</v>
      </c>
      <c r="G9" s="9">
        <v>73482121519</v>
      </c>
      <c r="I9" s="7" t="s">
        <v>10</v>
      </c>
      <c r="J9" s="9">
        <v>73482121519</v>
      </c>
    </row>
    <row r="10" spans="1:10">
      <c r="A10" s="8" t="s">
        <v>11</v>
      </c>
      <c r="B10" s="5">
        <v>1017952348352</v>
      </c>
      <c r="E10" s="7"/>
      <c r="F10" s="7" t="s">
        <v>12</v>
      </c>
      <c r="G10" s="9">
        <v>106840171991</v>
      </c>
      <c r="I10" s="7" t="s">
        <v>12</v>
      </c>
      <c r="J10" s="9">
        <v>106840171991</v>
      </c>
    </row>
    <row r="11" spans="1:10">
      <c r="A11" s="8" t="s">
        <v>9</v>
      </c>
      <c r="B11" s="5">
        <v>28564735886</v>
      </c>
      <c r="E11" s="7"/>
      <c r="F11" s="7" t="s">
        <v>13</v>
      </c>
      <c r="G11" s="9">
        <v>262827075031</v>
      </c>
      <c r="I11" s="7" t="s">
        <v>14</v>
      </c>
      <c r="J11" s="9">
        <v>352455101</v>
      </c>
    </row>
    <row r="12" spans="1:10">
      <c r="A12" s="7" t="s">
        <v>16</v>
      </c>
      <c r="B12" s="5">
        <v>2497150170</v>
      </c>
      <c r="E12" s="7"/>
      <c r="F12" s="7" t="s">
        <v>15</v>
      </c>
      <c r="G12" s="9">
        <v>76698461</v>
      </c>
      <c r="I12" s="7" t="s">
        <v>13</v>
      </c>
      <c r="J12" s="9">
        <v>262474619930</v>
      </c>
    </row>
    <row r="13" spans="1:10">
      <c r="A13" s="8" t="s">
        <v>16</v>
      </c>
      <c r="B13" s="5">
        <v>2497150170</v>
      </c>
      <c r="E13" s="7"/>
      <c r="F13" s="7" t="s">
        <v>17</v>
      </c>
      <c r="G13" s="9">
        <v>9390518598</v>
      </c>
      <c r="I13" s="7" t="s">
        <v>15</v>
      </c>
      <c r="J13" s="9">
        <v>76698461</v>
      </c>
    </row>
    <row r="14" spans="1:10">
      <c r="A14" s="6" t="s">
        <v>19</v>
      </c>
      <c r="B14" s="5">
        <v>1338187399382</v>
      </c>
      <c r="E14" s="7"/>
      <c r="F14" s="7" t="s">
        <v>18</v>
      </c>
      <c r="G14" s="9">
        <v>10262479872</v>
      </c>
      <c r="I14" s="7" t="s">
        <v>17</v>
      </c>
      <c r="J14" s="9">
        <v>9390518598</v>
      </c>
    </row>
    <row r="15" spans="1:10">
      <c r="E15" s="7"/>
      <c r="F15" s="7" t="s">
        <v>20</v>
      </c>
      <c r="G15" s="9">
        <v>24935355150</v>
      </c>
      <c r="I15" s="7" t="s">
        <v>18</v>
      </c>
      <c r="J15" s="9">
        <v>10262479872</v>
      </c>
    </row>
    <row r="16" spans="1:10">
      <c r="E16" s="7"/>
      <c r="F16" s="7" t="s">
        <v>21</v>
      </c>
      <c r="G16" s="9">
        <v>4554169649</v>
      </c>
      <c r="I16" s="7" t="s">
        <v>20</v>
      </c>
      <c r="J16" s="9">
        <v>24935355150</v>
      </c>
    </row>
    <row r="17" spans="5:10">
      <c r="E17" s="7"/>
      <c r="F17" s="7" t="s">
        <v>22</v>
      </c>
      <c r="G17" s="9">
        <v>4054029951</v>
      </c>
      <c r="I17" s="7" t="s">
        <v>21</v>
      </c>
      <c r="J17" s="9">
        <v>4554169649</v>
      </c>
    </row>
    <row r="18" spans="5:10">
      <c r="E18" s="7"/>
      <c r="F18" s="7" t="s">
        <v>23</v>
      </c>
      <c r="G18" s="9">
        <v>117364140362</v>
      </c>
      <c r="I18" s="7" t="s">
        <v>22</v>
      </c>
      <c r="J18" s="9">
        <v>4054029951</v>
      </c>
    </row>
    <row r="19" spans="5:10">
      <c r="E19" s="7"/>
      <c r="F19" s="7" t="s">
        <v>24</v>
      </c>
      <c r="G19" s="9">
        <v>17196815157</v>
      </c>
      <c r="I19" s="7" t="s">
        <v>23</v>
      </c>
      <c r="J19" s="9">
        <v>90481039461</v>
      </c>
    </row>
    <row r="20" spans="5:10">
      <c r="E20" s="7"/>
      <c r="F20" s="7" t="s">
        <v>25</v>
      </c>
      <c r="G20" s="9">
        <v>684595954120</v>
      </c>
      <c r="I20" s="7" t="s">
        <v>24</v>
      </c>
      <c r="J20" s="9">
        <v>17196815157</v>
      </c>
    </row>
    <row r="21" spans="5:10">
      <c r="E21" s="6"/>
      <c r="F21" s="7" t="s">
        <v>26</v>
      </c>
      <c r="G21" s="9">
        <v>3829318266</v>
      </c>
      <c r="I21" s="7" t="s">
        <v>25</v>
      </c>
      <c r="J21" s="9">
        <v>684595954120</v>
      </c>
    </row>
    <row r="22" spans="5:10">
      <c r="F22" s="7" t="s">
        <v>1029</v>
      </c>
      <c r="G22" s="9">
        <v>3916332902</v>
      </c>
      <c r="H22" s="7"/>
      <c r="I22" s="7" t="s">
        <v>26</v>
      </c>
      <c r="J22" s="9">
        <v>3829318266</v>
      </c>
    </row>
    <row r="23" spans="5:10">
      <c r="F23" s="7" t="s">
        <v>1032</v>
      </c>
      <c r="G23" s="9">
        <v>5596277973</v>
      </c>
      <c r="H23" s="7"/>
      <c r="I23" s="7" t="s">
        <v>1025</v>
      </c>
      <c r="J23" s="9">
        <v>26883100901</v>
      </c>
    </row>
    <row r="24" spans="5:10">
      <c r="F24" s="6" t="s">
        <v>19</v>
      </c>
      <c r="G24" s="9">
        <v>1355384214540</v>
      </c>
      <c r="H24" s="6"/>
      <c r="I24" s="7" t="s">
        <v>1027</v>
      </c>
      <c r="J24" s="9">
        <v>5596277973</v>
      </c>
    </row>
    <row r="25" spans="5:10">
      <c r="I25" s="7" t="s">
        <v>1029</v>
      </c>
      <c r="J25" s="9">
        <v>3916332902</v>
      </c>
    </row>
    <row r="26" spans="5:10">
      <c r="I26" s="6" t="s">
        <v>19</v>
      </c>
      <c r="J26" s="9">
        <v>1355384214540</v>
      </c>
    </row>
    <row r="27" spans="5:10">
      <c r="J27"/>
    </row>
    <row r="28" spans="5:10">
      <c r="J28"/>
    </row>
    <row r="30" spans="5:10">
      <c r="J30" s="9">
        <f>+GETPIVOTDATA("2019",$I$4,"auxiliar",TRUE,"nombrefuente","Icld-Deporte")-GETPIVOTDATA("Valor",$F$4,"auxiliar",TRUE,"nombrefuente","Icld-Deporte")</f>
        <v>0</v>
      </c>
    </row>
    <row r="37" spans="6:9">
      <c r="H37" s="7"/>
      <c r="I37" s="12"/>
    </row>
    <row r="42" spans="6:9">
      <c r="F42" s="9"/>
    </row>
    <row r="43" spans="6:9">
      <c r="F43" s="9"/>
    </row>
    <row r="44" spans="6:9">
      <c r="F44" s="9"/>
    </row>
    <row r="45" spans="6:9">
      <c r="F45" s="9"/>
    </row>
    <row r="46" spans="6:9">
      <c r="F46" s="9"/>
    </row>
    <row r="47" spans="6:9">
      <c r="F47" s="9"/>
    </row>
    <row r="48" spans="6:9">
      <c r="F48" s="9"/>
    </row>
    <row r="49" spans="6:6">
      <c r="F49" s="9"/>
    </row>
    <row r="50" spans="6:6">
      <c r="F50" s="9"/>
    </row>
    <row r="51" spans="6:6">
      <c r="F51" s="9"/>
    </row>
    <row r="52" spans="6:6">
      <c r="F52" s="9"/>
    </row>
    <row r="53" spans="6:6">
      <c r="F53" s="9"/>
    </row>
    <row r="54" spans="6:6">
      <c r="F54" s="9"/>
    </row>
    <row r="55" spans="6:6">
      <c r="F55" s="9"/>
    </row>
    <row r="56" spans="6:6">
      <c r="F56" s="9"/>
    </row>
    <row r="57" spans="6:6">
      <c r="F57" s="9"/>
    </row>
    <row r="58" spans="6:6">
      <c r="F58" s="9"/>
    </row>
    <row r="59" spans="6:6">
      <c r="F59" s="9"/>
    </row>
    <row r="60" spans="6:6">
      <c r="F60" s="9"/>
    </row>
    <row r="61" spans="6:6">
      <c r="F61" s="9"/>
    </row>
    <row r="62" spans="6:6">
      <c r="F62" s="9"/>
    </row>
    <row r="63" spans="6:6">
      <c r="F63" s="9"/>
    </row>
    <row r="64" spans="6:6">
      <c r="F64" s="9"/>
    </row>
    <row r="65" spans="6:6">
      <c r="F65" s="9"/>
    </row>
    <row r="66" spans="6:6">
      <c r="F66" s="9"/>
    </row>
    <row r="67" spans="6:6">
      <c r="F67" s="9"/>
    </row>
    <row r="68" spans="6:6">
      <c r="F68" s="9"/>
    </row>
    <row r="69" spans="6:6">
      <c r="F69" s="9"/>
    </row>
    <row r="70" spans="6:6">
      <c r="F70" s="9"/>
    </row>
    <row r="71" spans="6:6">
      <c r="F71" s="9"/>
    </row>
  </sheetData>
  <pageMargins left="0.70866141732283472" right="0.70866141732283472" top="0.74803149606299213" bottom="0.74803149606299213" header="0.31496062992125984" footer="0.31496062992125984"/>
  <pageSetup scale="85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0"/>
  <sheetViews>
    <sheetView topLeftCell="A170" zoomScale="130" zoomScaleNormal="130" workbookViewId="0">
      <selection activeCell="B182" sqref="B182"/>
    </sheetView>
  </sheetViews>
  <sheetFormatPr baseColWidth="10" defaultRowHeight="15"/>
  <cols>
    <col min="1" max="1" width="25.28515625" customWidth="1"/>
    <col min="2" max="2" width="110.5703125" customWidth="1"/>
    <col min="3" max="3" width="13.7109375" hidden="1" customWidth="1"/>
    <col min="4" max="4" width="0" style="11" hidden="1" customWidth="1"/>
    <col min="5" max="5" width="0" hidden="1" customWidth="1"/>
    <col min="6" max="6" width="14.85546875" hidden="1" customWidth="1"/>
    <col min="7" max="7" width="16.42578125" bestFit="1" customWidth="1"/>
    <col min="8" max="8" width="12.7109375" bestFit="1" customWidth="1"/>
  </cols>
  <sheetData>
    <row r="1" spans="1:7">
      <c r="A1" s="30" t="s">
        <v>27</v>
      </c>
      <c r="B1" s="38" t="s">
        <v>1118</v>
      </c>
      <c r="C1" s="39" t="s">
        <v>28</v>
      </c>
      <c r="D1" s="40" t="s">
        <v>29</v>
      </c>
      <c r="E1" s="39" t="s">
        <v>30</v>
      </c>
      <c r="F1" s="41" t="s">
        <v>31</v>
      </c>
      <c r="G1" s="42" t="s">
        <v>1119</v>
      </c>
    </row>
    <row r="2" spans="1:7">
      <c r="A2" s="43" t="s">
        <v>33</v>
      </c>
      <c r="B2" s="43" t="s">
        <v>34</v>
      </c>
      <c r="C2" s="43" t="b">
        <v>0</v>
      </c>
      <c r="D2" s="43" t="s">
        <v>35</v>
      </c>
      <c r="E2" s="43" t="s">
        <v>36</v>
      </c>
      <c r="F2" s="44"/>
      <c r="G2" s="44">
        <f>SUM(G3:G190)</f>
        <v>1355384214540</v>
      </c>
    </row>
    <row r="3" spans="1:7">
      <c r="A3" s="33" t="s">
        <v>37</v>
      </c>
      <c r="B3" s="33" t="s">
        <v>38</v>
      </c>
      <c r="C3" s="33" t="b">
        <v>0</v>
      </c>
      <c r="D3" s="33" t="s">
        <v>35</v>
      </c>
      <c r="E3" s="33" t="s">
        <v>36</v>
      </c>
      <c r="F3" s="34"/>
      <c r="G3" s="34">
        <v>0</v>
      </c>
    </row>
    <row r="4" spans="1:7">
      <c r="A4" s="31" t="s">
        <v>39</v>
      </c>
      <c r="B4" s="31" t="s">
        <v>40</v>
      </c>
      <c r="C4" s="31" t="b">
        <v>0</v>
      </c>
      <c r="D4" s="31" t="s">
        <v>35</v>
      </c>
      <c r="E4" s="31" t="s">
        <v>36</v>
      </c>
      <c r="F4" s="32"/>
      <c r="G4" s="32">
        <v>0</v>
      </c>
    </row>
    <row r="5" spans="1:7">
      <c r="A5" s="33" t="s">
        <v>41</v>
      </c>
      <c r="B5" s="33" t="s">
        <v>42</v>
      </c>
      <c r="C5" s="33" t="b">
        <v>1</v>
      </c>
      <c r="D5" s="33" t="s">
        <v>43</v>
      </c>
      <c r="E5" s="33" t="s">
        <v>23</v>
      </c>
      <c r="F5" s="34">
        <v>402575980</v>
      </c>
      <c r="G5" s="34">
        <v>171985000</v>
      </c>
    </row>
    <row r="6" spans="1:7">
      <c r="A6" s="31" t="s">
        <v>44</v>
      </c>
      <c r="B6" s="31" t="s">
        <v>45</v>
      </c>
      <c r="C6" s="31" t="b">
        <v>1</v>
      </c>
      <c r="D6" s="31" t="s">
        <v>43</v>
      </c>
      <c r="E6" s="31" t="s">
        <v>23</v>
      </c>
      <c r="F6" s="32">
        <v>379483728</v>
      </c>
      <c r="G6" s="32">
        <v>316812000</v>
      </c>
    </row>
    <row r="7" spans="1:7">
      <c r="A7" s="33" t="s">
        <v>46</v>
      </c>
      <c r="B7" s="33" t="s">
        <v>47</v>
      </c>
      <c r="C7" s="33" t="b">
        <v>0</v>
      </c>
      <c r="D7" s="33" t="s">
        <v>35</v>
      </c>
      <c r="E7" s="33" t="s">
        <v>36</v>
      </c>
      <c r="F7" s="34"/>
      <c r="G7" s="34">
        <v>0</v>
      </c>
    </row>
    <row r="8" spans="1:7">
      <c r="A8" s="31" t="s">
        <v>48</v>
      </c>
      <c r="B8" s="31" t="s">
        <v>49</v>
      </c>
      <c r="C8" s="31" t="b">
        <v>1</v>
      </c>
      <c r="D8" s="35" t="s">
        <v>50</v>
      </c>
      <c r="E8" s="31" t="s">
        <v>13</v>
      </c>
      <c r="F8" s="32">
        <v>38903292316</v>
      </c>
      <c r="G8" s="32">
        <v>35560576044</v>
      </c>
    </row>
    <row r="9" spans="1:7">
      <c r="A9" s="33" t="s">
        <v>51</v>
      </c>
      <c r="B9" s="33" t="s">
        <v>52</v>
      </c>
      <c r="C9" s="33" t="b">
        <v>0</v>
      </c>
      <c r="D9" s="33" t="s">
        <v>35</v>
      </c>
      <c r="E9" s="33" t="s">
        <v>36</v>
      </c>
      <c r="F9" s="34"/>
      <c r="G9" s="34">
        <v>0</v>
      </c>
    </row>
    <row r="10" spans="1:7">
      <c r="A10" s="31" t="s">
        <v>53</v>
      </c>
      <c r="B10" s="31" t="s">
        <v>54</v>
      </c>
      <c r="C10" s="31" t="b">
        <v>0</v>
      </c>
      <c r="D10" s="31" t="s">
        <v>35</v>
      </c>
      <c r="E10" s="31" t="s">
        <v>36</v>
      </c>
      <c r="F10" s="32"/>
      <c r="G10" s="32">
        <v>0</v>
      </c>
    </row>
    <row r="11" spans="1:7">
      <c r="A11" s="33" t="s">
        <v>55</v>
      </c>
      <c r="B11" s="33" t="s">
        <v>1043</v>
      </c>
      <c r="C11" s="33" t="b">
        <v>0</v>
      </c>
      <c r="D11" s="33" t="s">
        <v>35</v>
      </c>
      <c r="E11" s="33" t="s">
        <v>36</v>
      </c>
      <c r="F11" s="34"/>
      <c r="G11" s="34">
        <v>0</v>
      </c>
    </row>
    <row r="12" spans="1:7">
      <c r="A12" s="31" t="s">
        <v>56</v>
      </c>
      <c r="B12" s="31" t="s">
        <v>1044</v>
      </c>
      <c r="C12" s="31" t="b">
        <v>1</v>
      </c>
      <c r="D12" s="35" t="s">
        <v>50</v>
      </c>
      <c r="E12" s="31" t="s">
        <v>13</v>
      </c>
      <c r="F12" s="32">
        <v>237561401</v>
      </c>
      <c r="G12" s="32">
        <v>654323155</v>
      </c>
    </row>
    <row r="13" spans="1:7">
      <c r="A13" s="33" t="s">
        <v>57</v>
      </c>
      <c r="B13" s="33" t="s">
        <v>1045</v>
      </c>
      <c r="C13" s="33" t="b">
        <v>1</v>
      </c>
      <c r="D13" s="36" t="s">
        <v>50</v>
      </c>
      <c r="E13" s="33" t="s">
        <v>13</v>
      </c>
      <c r="F13" s="34">
        <v>1867444541</v>
      </c>
      <c r="G13" s="34">
        <v>4662648371</v>
      </c>
    </row>
    <row r="14" spans="1:7">
      <c r="A14" s="31" t="s">
        <v>58</v>
      </c>
      <c r="B14" s="31" t="s">
        <v>59</v>
      </c>
      <c r="C14" s="31" t="b">
        <v>0</v>
      </c>
      <c r="D14" s="31" t="s">
        <v>35</v>
      </c>
      <c r="E14" s="31" t="s">
        <v>36</v>
      </c>
      <c r="F14" s="32"/>
      <c r="G14" s="32">
        <v>0</v>
      </c>
    </row>
    <row r="15" spans="1:7">
      <c r="A15" s="33" t="s">
        <v>60</v>
      </c>
      <c r="B15" s="33" t="s">
        <v>1046</v>
      </c>
      <c r="C15" s="33" t="b">
        <v>1</v>
      </c>
      <c r="D15" s="36" t="s">
        <v>1024</v>
      </c>
      <c r="E15" s="33" t="s">
        <v>1025</v>
      </c>
      <c r="F15" s="34">
        <v>146496197</v>
      </c>
      <c r="G15" s="34">
        <v>407812000</v>
      </c>
    </row>
    <row r="16" spans="1:7">
      <c r="A16" s="31" t="s">
        <v>61</v>
      </c>
      <c r="B16" s="31" t="s">
        <v>1047</v>
      </c>
      <c r="C16" s="31" t="b">
        <v>1</v>
      </c>
      <c r="D16" s="36" t="s">
        <v>1024</v>
      </c>
      <c r="E16" s="33" t="s">
        <v>1025</v>
      </c>
      <c r="F16" s="32">
        <v>1151590800</v>
      </c>
      <c r="G16" s="32">
        <v>3359102000</v>
      </c>
    </row>
    <row r="17" spans="1:8">
      <c r="A17" s="33" t="s">
        <v>62</v>
      </c>
      <c r="B17" s="33" t="s">
        <v>63</v>
      </c>
      <c r="C17" s="33" t="b">
        <v>0</v>
      </c>
      <c r="D17" s="33" t="s">
        <v>35</v>
      </c>
      <c r="E17" s="33" t="s">
        <v>36</v>
      </c>
      <c r="F17" s="34"/>
      <c r="G17" s="34">
        <v>0</v>
      </c>
    </row>
    <row r="18" spans="1:8">
      <c r="A18" s="31" t="s">
        <v>64</v>
      </c>
      <c r="B18" s="31" t="s">
        <v>1048</v>
      </c>
      <c r="C18" s="31" t="b">
        <v>1</v>
      </c>
      <c r="D18" s="35" t="s">
        <v>1028</v>
      </c>
      <c r="E18" s="31" t="s">
        <v>1029</v>
      </c>
      <c r="F18" s="32">
        <v>11878070</v>
      </c>
      <c r="G18" s="32">
        <v>32714524</v>
      </c>
    </row>
    <row r="19" spans="1:8">
      <c r="A19" s="37" t="s">
        <v>65</v>
      </c>
      <c r="B19" s="33" t="s">
        <v>1049</v>
      </c>
      <c r="C19" s="33" t="b">
        <v>0</v>
      </c>
      <c r="D19" s="33" t="s">
        <v>35</v>
      </c>
      <c r="E19" s="33" t="s">
        <v>36</v>
      </c>
      <c r="F19" s="34"/>
      <c r="G19" s="34">
        <v>0</v>
      </c>
    </row>
    <row r="20" spans="1:8">
      <c r="A20" s="37" t="s">
        <v>66</v>
      </c>
      <c r="B20" s="31" t="s">
        <v>1049</v>
      </c>
      <c r="C20" s="31" t="b">
        <v>1</v>
      </c>
      <c r="D20" s="35" t="s">
        <v>1028</v>
      </c>
      <c r="E20" s="31" t="s">
        <v>1029</v>
      </c>
      <c r="F20" s="32">
        <v>93372227</v>
      </c>
      <c r="G20" s="32">
        <v>935028676</v>
      </c>
      <c r="H20" s="14"/>
    </row>
    <row r="21" spans="1:8">
      <c r="A21" s="37" t="s">
        <v>67</v>
      </c>
      <c r="B21" s="33" t="s">
        <v>68</v>
      </c>
      <c r="C21" s="33" t="b">
        <v>1</v>
      </c>
      <c r="D21" s="35" t="s">
        <v>1028</v>
      </c>
      <c r="E21" s="31" t="s">
        <v>1029</v>
      </c>
      <c r="F21" s="34"/>
      <c r="G21" s="34">
        <v>1408700</v>
      </c>
    </row>
    <row r="22" spans="1:8">
      <c r="A22" s="31" t="s">
        <v>69</v>
      </c>
      <c r="B22" s="31" t="s">
        <v>70</v>
      </c>
      <c r="C22" s="31" t="b">
        <v>0</v>
      </c>
      <c r="D22" s="31" t="s">
        <v>35</v>
      </c>
      <c r="E22" s="31" t="s">
        <v>36</v>
      </c>
      <c r="F22" s="32"/>
      <c r="G22" s="32">
        <v>0</v>
      </c>
    </row>
    <row r="23" spans="1:8">
      <c r="A23" s="33" t="s">
        <v>71</v>
      </c>
      <c r="B23" s="33" t="s">
        <v>72</v>
      </c>
      <c r="C23" s="33" t="b">
        <v>1</v>
      </c>
      <c r="D23" s="33" t="s">
        <v>43</v>
      </c>
      <c r="E23" s="33" t="s">
        <v>23</v>
      </c>
      <c r="F23" s="34">
        <v>150000000</v>
      </c>
      <c r="G23" s="34">
        <v>35521100</v>
      </c>
    </row>
    <row r="24" spans="1:8">
      <c r="A24" s="37" t="s">
        <v>73</v>
      </c>
      <c r="B24" s="31" t="s">
        <v>74</v>
      </c>
      <c r="C24" s="31" t="b">
        <v>1</v>
      </c>
      <c r="D24" s="35" t="s">
        <v>1028</v>
      </c>
      <c r="E24" s="31" t="s">
        <v>1029</v>
      </c>
      <c r="F24" s="32"/>
      <c r="G24" s="32">
        <v>9080148</v>
      </c>
    </row>
    <row r="25" spans="1:8">
      <c r="A25" s="33" t="s">
        <v>75</v>
      </c>
      <c r="B25" s="33" t="s">
        <v>76</v>
      </c>
      <c r="C25" s="33" t="b">
        <v>1</v>
      </c>
      <c r="D25" s="33" t="s">
        <v>43</v>
      </c>
      <c r="E25" s="33" t="s">
        <v>23</v>
      </c>
      <c r="F25" s="34">
        <v>20000000</v>
      </c>
      <c r="G25" s="34">
        <v>1955172000</v>
      </c>
    </row>
    <row r="26" spans="1:8">
      <c r="A26" s="31" t="s">
        <v>77</v>
      </c>
      <c r="B26" s="31" t="s">
        <v>78</v>
      </c>
      <c r="C26" s="31" t="b">
        <v>0</v>
      </c>
      <c r="D26" s="31" t="s">
        <v>35</v>
      </c>
      <c r="E26" s="31" t="s">
        <v>36</v>
      </c>
      <c r="F26" s="32"/>
      <c r="G26" s="32">
        <v>0</v>
      </c>
    </row>
    <row r="27" spans="1:8">
      <c r="A27" s="33" t="s">
        <v>79</v>
      </c>
      <c r="B27" s="33" t="s">
        <v>1050</v>
      </c>
      <c r="C27" s="33" t="b">
        <v>1</v>
      </c>
      <c r="D27" s="36" t="s">
        <v>50</v>
      </c>
      <c r="E27" s="33" t="s">
        <v>13</v>
      </c>
      <c r="F27" s="34">
        <v>128418082516</v>
      </c>
      <c r="G27" s="34">
        <v>128458712643</v>
      </c>
    </row>
    <row r="28" spans="1:8">
      <c r="A28" s="31" t="s">
        <v>80</v>
      </c>
      <c r="B28" s="31" t="s">
        <v>1051</v>
      </c>
      <c r="C28" s="31" t="b">
        <v>1</v>
      </c>
      <c r="D28" s="35" t="s">
        <v>50</v>
      </c>
      <c r="E28" s="31" t="s">
        <v>13</v>
      </c>
      <c r="F28" s="32">
        <v>6457957802</v>
      </c>
      <c r="G28" s="32">
        <v>6406703333</v>
      </c>
    </row>
    <row r="29" spans="1:8">
      <c r="A29" s="33" t="s">
        <v>81</v>
      </c>
      <c r="B29" s="33" t="s">
        <v>82</v>
      </c>
      <c r="C29" s="33" t="b">
        <v>0</v>
      </c>
      <c r="D29" s="33" t="s">
        <v>35</v>
      </c>
      <c r="E29" s="33" t="s">
        <v>36</v>
      </c>
      <c r="F29" s="34"/>
      <c r="G29" s="34">
        <v>0</v>
      </c>
    </row>
    <row r="30" spans="1:8">
      <c r="A30" s="31" t="s">
        <v>83</v>
      </c>
      <c r="B30" s="31" t="s">
        <v>1052</v>
      </c>
      <c r="C30" s="31" t="b">
        <v>1</v>
      </c>
      <c r="D30" s="31" t="s">
        <v>43</v>
      </c>
      <c r="E30" s="31" t="s">
        <v>23</v>
      </c>
      <c r="F30" s="32">
        <v>25030087554</v>
      </c>
      <c r="G30" s="32">
        <v>24907262000</v>
      </c>
    </row>
    <row r="31" spans="1:8">
      <c r="A31" s="33" t="s">
        <v>84</v>
      </c>
      <c r="B31" s="33" t="s">
        <v>1053</v>
      </c>
      <c r="C31" s="33" t="b">
        <v>1</v>
      </c>
      <c r="D31" s="33" t="s">
        <v>43</v>
      </c>
      <c r="E31" s="33" t="s">
        <v>23</v>
      </c>
      <c r="F31" s="34">
        <v>2392000000</v>
      </c>
      <c r="G31" s="34">
        <v>1293187000</v>
      </c>
    </row>
    <row r="32" spans="1:8">
      <c r="A32" s="31" t="s">
        <v>85</v>
      </c>
      <c r="B32" s="31" t="s">
        <v>86</v>
      </c>
      <c r="C32" s="31" t="b">
        <v>0</v>
      </c>
      <c r="D32" s="31" t="s">
        <v>35</v>
      </c>
      <c r="E32" s="31" t="s">
        <v>36</v>
      </c>
      <c r="F32" s="32"/>
      <c r="G32" s="32">
        <v>0</v>
      </c>
    </row>
    <row r="33" spans="1:8">
      <c r="A33" s="33" t="s">
        <v>87</v>
      </c>
      <c r="B33" s="33" t="s">
        <v>88</v>
      </c>
      <c r="C33" s="33" t="b">
        <v>0</v>
      </c>
      <c r="D33" s="33" t="s">
        <v>35</v>
      </c>
      <c r="E33" s="33" t="s">
        <v>36</v>
      </c>
      <c r="F33" s="34"/>
      <c r="G33" s="34">
        <v>0</v>
      </c>
    </row>
    <row r="34" spans="1:8">
      <c r="A34" s="31" t="s">
        <v>89</v>
      </c>
      <c r="B34" s="31" t="s">
        <v>1054</v>
      </c>
      <c r="C34" s="31" t="b">
        <v>1</v>
      </c>
      <c r="D34" s="35" t="s">
        <v>50</v>
      </c>
      <c r="E34" s="31" t="s">
        <v>13</v>
      </c>
      <c r="F34" s="32">
        <v>4563852321</v>
      </c>
      <c r="G34" s="32">
        <v>5946047152</v>
      </c>
    </row>
    <row r="35" spans="1:8">
      <c r="A35" s="33" t="s">
        <v>90</v>
      </c>
      <c r="B35" s="33" t="s">
        <v>1055</v>
      </c>
      <c r="C35" s="33" t="b">
        <v>1</v>
      </c>
      <c r="D35" s="36" t="s">
        <v>50</v>
      </c>
      <c r="E35" s="33" t="s">
        <v>13</v>
      </c>
      <c r="F35" s="34">
        <v>1179592522</v>
      </c>
      <c r="G35" s="34">
        <v>4091131073</v>
      </c>
    </row>
    <row r="36" spans="1:8">
      <c r="A36" s="31" t="s">
        <v>91</v>
      </c>
      <c r="B36" s="31" t="s">
        <v>92</v>
      </c>
      <c r="C36" s="31" t="b">
        <v>0</v>
      </c>
      <c r="D36" s="31" t="s">
        <v>35</v>
      </c>
      <c r="E36" s="31" t="s">
        <v>36</v>
      </c>
      <c r="F36" s="32"/>
      <c r="G36" s="32">
        <v>0</v>
      </c>
    </row>
    <row r="37" spans="1:8">
      <c r="A37" s="33" t="s">
        <v>93</v>
      </c>
      <c r="B37" s="33" t="s">
        <v>1056</v>
      </c>
      <c r="C37" s="33" t="b">
        <v>1</v>
      </c>
      <c r="D37" s="36" t="s">
        <v>1024</v>
      </c>
      <c r="E37" s="33" t="s">
        <v>1025</v>
      </c>
      <c r="F37" s="34">
        <v>3377864389</v>
      </c>
      <c r="G37" s="34">
        <v>2391537000</v>
      </c>
    </row>
    <row r="38" spans="1:8">
      <c r="A38" s="31" t="s">
        <v>94</v>
      </c>
      <c r="B38" s="31" t="s">
        <v>1057</v>
      </c>
      <c r="C38" s="31" t="b">
        <v>1</v>
      </c>
      <c r="D38" s="36" t="s">
        <v>1024</v>
      </c>
      <c r="E38" s="33" t="s">
        <v>1025</v>
      </c>
      <c r="F38" s="32">
        <v>873057078</v>
      </c>
      <c r="G38" s="32">
        <v>2054162000</v>
      </c>
    </row>
    <row r="39" spans="1:8">
      <c r="A39" s="33" t="s">
        <v>95</v>
      </c>
      <c r="B39" s="33" t="s">
        <v>96</v>
      </c>
      <c r="C39" s="33" t="b">
        <v>0</v>
      </c>
      <c r="D39" s="33" t="s">
        <v>35</v>
      </c>
      <c r="E39" s="33" t="s">
        <v>36</v>
      </c>
      <c r="F39" s="34"/>
      <c r="G39" s="34">
        <v>0</v>
      </c>
    </row>
    <row r="40" spans="1:8">
      <c r="A40" s="31" t="s">
        <v>97</v>
      </c>
      <c r="B40" s="31" t="s">
        <v>98</v>
      </c>
      <c r="C40" s="31" t="b">
        <v>1</v>
      </c>
      <c r="D40" s="35" t="s">
        <v>1028</v>
      </c>
      <c r="E40" s="31" t="s">
        <v>1029</v>
      </c>
      <c r="F40" s="32">
        <v>1346076291</v>
      </c>
      <c r="G40" s="32">
        <v>1144165398</v>
      </c>
    </row>
    <row r="41" spans="1:8">
      <c r="A41" s="33" t="s">
        <v>99</v>
      </c>
      <c r="B41" s="33" t="s">
        <v>100</v>
      </c>
      <c r="C41" s="33" t="b">
        <v>1</v>
      </c>
      <c r="D41" s="35" t="s">
        <v>1028</v>
      </c>
      <c r="E41" s="31" t="s">
        <v>1029</v>
      </c>
      <c r="F41" s="34">
        <v>347912556</v>
      </c>
      <c r="G41" s="34">
        <v>559196147</v>
      </c>
      <c r="H41" s="14"/>
    </row>
    <row r="42" spans="1:8">
      <c r="A42" s="31" t="s">
        <v>101</v>
      </c>
      <c r="B42" s="31" t="s">
        <v>102</v>
      </c>
      <c r="C42" s="31" t="b">
        <v>0</v>
      </c>
      <c r="D42" s="31" t="s">
        <v>35</v>
      </c>
      <c r="E42" s="31" t="s">
        <v>36</v>
      </c>
      <c r="F42" s="32"/>
      <c r="G42" s="32">
        <v>0</v>
      </c>
    </row>
    <row r="43" spans="1:8">
      <c r="A43" s="33" t="s">
        <v>103</v>
      </c>
      <c r="B43" s="33" t="s">
        <v>1058</v>
      </c>
      <c r="C43" s="33" t="b">
        <v>1</v>
      </c>
      <c r="D43" s="36" t="s">
        <v>1024</v>
      </c>
      <c r="E43" s="33" t="s">
        <v>1025</v>
      </c>
      <c r="F43" s="34">
        <v>4052903639</v>
      </c>
      <c r="G43" s="34">
        <v>4850153000</v>
      </c>
    </row>
    <row r="44" spans="1:8">
      <c r="A44" s="31" t="s">
        <v>104</v>
      </c>
      <c r="B44" s="31" t="s">
        <v>1059</v>
      </c>
      <c r="C44" s="31" t="b">
        <v>1</v>
      </c>
      <c r="D44" s="36" t="s">
        <v>1024</v>
      </c>
      <c r="E44" s="33" t="s">
        <v>1025</v>
      </c>
      <c r="F44" s="32">
        <v>1047530570</v>
      </c>
      <c r="G44" s="32">
        <v>4460725796</v>
      </c>
    </row>
    <row r="45" spans="1:8">
      <c r="A45" s="33" t="s">
        <v>105</v>
      </c>
      <c r="B45" s="33" t="s">
        <v>106</v>
      </c>
      <c r="C45" s="33" t="b">
        <v>0</v>
      </c>
      <c r="D45" s="33" t="s">
        <v>35</v>
      </c>
      <c r="E45" s="33" t="s">
        <v>36</v>
      </c>
      <c r="F45" s="34"/>
      <c r="G45" s="34">
        <v>0</v>
      </c>
    </row>
    <row r="46" spans="1:8">
      <c r="A46" s="31" t="s">
        <v>107</v>
      </c>
      <c r="B46" s="31" t="s">
        <v>108</v>
      </c>
      <c r="C46" s="31" t="b">
        <v>1</v>
      </c>
      <c r="D46" s="35" t="s">
        <v>50</v>
      </c>
      <c r="E46" s="31" t="s">
        <v>13</v>
      </c>
      <c r="F46" s="32">
        <v>12393448612</v>
      </c>
      <c r="G46" s="32">
        <v>8868224283</v>
      </c>
    </row>
    <row r="47" spans="1:8">
      <c r="A47" s="33" t="s">
        <v>109</v>
      </c>
      <c r="B47" s="33" t="s">
        <v>110</v>
      </c>
      <c r="C47" s="33" t="b">
        <v>1</v>
      </c>
      <c r="D47" s="36" t="s">
        <v>50</v>
      </c>
      <c r="E47" s="33" t="s">
        <v>13</v>
      </c>
      <c r="F47" s="34">
        <v>4100000000</v>
      </c>
      <c r="G47" s="34">
        <v>3469386978</v>
      </c>
    </row>
    <row r="48" spans="1:8">
      <c r="A48" s="31" t="s">
        <v>111</v>
      </c>
      <c r="B48" s="31" t="s">
        <v>112</v>
      </c>
      <c r="C48" s="31" t="b">
        <v>1</v>
      </c>
      <c r="D48" s="35" t="s">
        <v>50</v>
      </c>
      <c r="E48" s="31" t="s">
        <v>13</v>
      </c>
      <c r="F48" s="32">
        <v>1285297741</v>
      </c>
      <c r="G48" s="32">
        <v>1093645708</v>
      </c>
    </row>
    <row r="49" spans="1:7">
      <c r="A49" s="33" t="s">
        <v>113</v>
      </c>
      <c r="B49" s="33" t="s">
        <v>114</v>
      </c>
      <c r="C49" s="33" t="b">
        <v>1</v>
      </c>
      <c r="D49" s="36" t="s">
        <v>50</v>
      </c>
      <c r="E49" s="33" t="s">
        <v>13</v>
      </c>
      <c r="F49" s="34">
        <v>25984021609</v>
      </c>
      <c r="G49" s="34">
        <v>20688896078</v>
      </c>
    </row>
    <row r="50" spans="1:7">
      <c r="A50" s="31" t="s">
        <v>115</v>
      </c>
      <c r="B50" s="31" t="s">
        <v>116</v>
      </c>
      <c r="C50" s="31" t="b">
        <v>0</v>
      </c>
      <c r="D50" s="31" t="s">
        <v>35</v>
      </c>
      <c r="E50" s="31" t="s">
        <v>36</v>
      </c>
      <c r="F50" s="32"/>
      <c r="G50" s="32">
        <v>0</v>
      </c>
    </row>
    <row r="51" spans="1:7">
      <c r="A51" s="33" t="s">
        <v>117</v>
      </c>
      <c r="B51" s="33" t="s">
        <v>118</v>
      </c>
      <c r="C51" s="33" t="b">
        <v>1</v>
      </c>
      <c r="D51" s="33" t="s">
        <v>119</v>
      </c>
      <c r="E51" s="33" t="s">
        <v>17</v>
      </c>
      <c r="F51" s="34">
        <v>6351354992</v>
      </c>
      <c r="G51" s="34">
        <v>9390518598</v>
      </c>
    </row>
    <row r="52" spans="1:7">
      <c r="A52" s="31" t="s">
        <v>120</v>
      </c>
      <c r="B52" s="31" t="s">
        <v>121</v>
      </c>
      <c r="C52" s="31" t="b">
        <v>1</v>
      </c>
      <c r="D52" s="31" t="s">
        <v>122</v>
      </c>
      <c r="E52" s="31" t="s">
        <v>18</v>
      </c>
      <c r="F52" s="32">
        <v>7311428648</v>
      </c>
      <c r="G52" s="32">
        <v>10262479872</v>
      </c>
    </row>
    <row r="53" spans="1:7">
      <c r="A53" s="33" t="s">
        <v>123</v>
      </c>
      <c r="B53" s="33" t="s">
        <v>124</v>
      </c>
      <c r="C53" s="33" t="b">
        <v>1</v>
      </c>
      <c r="D53" s="33" t="s">
        <v>125</v>
      </c>
      <c r="E53" s="33" t="s">
        <v>20</v>
      </c>
      <c r="F53" s="34">
        <v>21701444530</v>
      </c>
      <c r="G53" s="34">
        <v>24935355150</v>
      </c>
    </row>
    <row r="54" spans="1:7">
      <c r="A54" s="31" t="s">
        <v>126</v>
      </c>
      <c r="B54" s="31" t="s">
        <v>127</v>
      </c>
      <c r="C54" s="31" t="b">
        <v>1</v>
      </c>
      <c r="D54" s="31" t="s">
        <v>128</v>
      </c>
      <c r="E54" s="31" t="s">
        <v>21</v>
      </c>
      <c r="F54" s="32">
        <v>3334685115</v>
      </c>
      <c r="G54" s="32">
        <v>4554169649</v>
      </c>
    </row>
    <row r="55" spans="1:7">
      <c r="A55" s="33" t="s">
        <v>129</v>
      </c>
      <c r="B55" s="33" t="s">
        <v>130</v>
      </c>
      <c r="C55" s="33" t="b">
        <v>1</v>
      </c>
      <c r="D55" s="33" t="s">
        <v>131</v>
      </c>
      <c r="E55" s="33" t="s">
        <v>22</v>
      </c>
      <c r="F55" s="34">
        <v>3611450505</v>
      </c>
      <c r="G55" s="34">
        <v>4054029951</v>
      </c>
    </row>
    <row r="56" spans="1:7">
      <c r="A56" s="31" t="s">
        <v>132</v>
      </c>
      <c r="B56" s="31" t="s">
        <v>15</v>
      </c>
      <c r="C56" s="31" t="b">
        <v>1</v>
      </c>
      <c r="D56" s="31" t="s">
        <v>133</v>
      </c>
      <c r="E56" s="31" t="s">
        <v>15</v>
      </c>
      <c r="F56" s="32">
        <v>38561266</v>
      </c>
      <c r="G56" s="32">
        <v>76698461</v>
      </c>
    </row>
    <row r="57" spans="1:7">
      <c r="A57" s="33" t="s">
        <v>134</v>
      </c>
      <c r="B57" s="33" t="s">
        <v>135</v>
      </c>
      <c r="C57" s="33" t="b">
        <v>0</v>
      </c>
      <c r="D57" s="33" t="s">
        <v>35</v>
      </c>
      <c r="E57" s="33" t="s">
        <v>36</v>
      </c>
      <c r="F57" s="34"/>
      <c r="G57" s="34">
        <v>0</v>
      </c>
    </row>
    <row r="58" spans="1:7">
      <c r="A58" s="31" t="s">
        <v>136</v>
      </c>
      <c r="B58" s="31" t="s">
        <v>137</v>
      </c>
      <c r="C58" s="31" t="b">
        <v>0</v>
      </c>
      <c r="D58" s="31" t="s">
        <v>35</v>
      </c>
      <c r="E58" s="31" t="s">
        <v>36</v>
      </c>
      <c r="F58" s="32"/>
      <c r="G58" s="32">
        <v>0</v>
      </c>
    </row>
    <row r="59" spans="1:7">
      <c r="A59" s="33" t="s">
        <v>138</v>
      </c>
      <c r="B59" s="33" t="s">
        <v>1060</v>
      </c>
      <c r="C59" s="33" t="b">
        <v>0</v>
      </c>
      <c r="D59" s="33" t="s">
        <v>35</v>
      </c>
      <c r="E59" s="33" t="s">
        <v>36</v>
      </c>
      <c r="F59" s="34"/>
      <c r="G59" s="34">
        <v>0</v>
      </c>
    </row>
    <row r="60" spans="1:7">
      <c r="A60" s="31" t="s">
        <v>139</v>
      </c>
      <c r="B60" s="31" t="s">
        <v>140</v>
      </c>
      <c r="C60" s="31" t="b">
        <v>1</v>
      </c>
      <c r="D60" s="31" t="s">
        <v>43</v>
      </c>
      <c r="E60" s="31" t="s">
        <v>23</v>
      </c>
      <c r="F60" s="32">
        <v>7717280060</v>
      </c>
      <c r="G60" s="32">
        <v>5135744000</v>
      </c>
    </row>
    <row r="61" spans="1:7">
      <c r="A61" s="31" t="s">
        <v>141</v>
      </c>
      <c r="B61" s="31" t="s">
        <v>142</v>
      </c>
      <c r="C61" s="31" t="b">
        <v>1</v>
      </c>
      <c r="D61" s="31" t="s">
        <v>43</v>
      </c>
      <c r="E61" s="31" t="s">
        <v>23</v>
      </c>
      <c r="F61" s="32">
        <v>7717280060</v>
      </c>
      <c r="G61" s="32">
        <v>295000000</v>
      </c>
    </row>
    <row r="62" spans="1:7">
      <c r="A62" s="33" t="s">
        <v>143</v>
      </c>
      <c r="B62" s="33" t="s">
        <v>144</v>
      </c>
      <c r="C62" s="33" t="b">
        <v>0</v>
      </c>
      <c r="D62" s="33" t="s">
        <v>35</v>
      </c>
      <c r="E62" s="33" t="s">
        <v>36</v>
      </c>
      <c r="F62" s="34"/>
      <c r="G62" s="34">
        <v>0</v>
      </c>
    </row>
    <row r="63" spans="1:7">
      <c r="A63" s="31" t="s">
        <v>145</v>
      </c>
      <c r="B63" s="31" t="s">
        <v>146</v>
      </c>
      <c r="C63" s="31" t="b">
        <v>0</v>
      </c>
      <c r="D63" s="31" t="s">
        <v>35</v>
      </c>
      <c r="E63" s="31" t="s">
        <v>36</v>
      </c>
      <c r="F63" s="32"/>
      <c r="G63" s="32">
        <v>0</v>
      </c>
    </row>
    <row r="64" spans="1:7">
      <c r="A64" s="33" t="s">
        <v>147</v>
      </c>
      <c r="B64" s="33" t="s">
        <v>1117</v>
      </c>
      <c r="C64" s="33" t="b">
        <v>1</v>
      </c>
      <c r="D64" s="36" t="s">
        <v>50</v>
      </c>
      <c r="E64" s="33" t="s">
        <v>13</v>
      </c>
      <c r="F64" s="34">
        <v>2715098181</v>
      </c>
      <c r="G64" s="34">
        <v>2371722858</v>
      </c>
    </row>
    <row r="65" spans="1:7">
      <c r="A65" s="31" t="s">
        <v>148</v>
      </c>
      <c r="B65" s="31" t="s">
        <v>149</v>
      </c>
      <c r="C65" s="31" t="b">
        <v>0</v>
      </c>
      <c r="D65" s="31" t="s">
        <v>35</v>
      </c>
      <c r="E65" s="31" t="s">
        <v>36</v>
      </c>
      <c r="F65" s="32"/>
      <c r="G65" s="32">
        <v>0</v>
      </c>
    </row>
    <row r="66" spans="1:7">
      <c r="A66" s="33" t="s">
        <v>150</v>
      </c>
      <c r="B66" s="33" t="s">
        <v>1117</v>
      </c>
      <c r="C66" s="33" t="b">
        <v>1</v>
      </c>
      <c r="D66" s="36" t="s">
        <v>50</v>
      </c>
      <c r="E66" s="33" t="s">
        <v>13</v>
      </c>
      <c r="F66" s="34">
        <v>4097562316</v>
      </c>
      <c r="G66" s="34">
        <v>3094185373</v>
      </c>
    </row>
    <row r="67" spans="1:7">
      <c r="A67" s="31" t="s">
        <v>151</v>
      </c>
      <c r="B67" s="31" t="s">
        <v>152</v>
      </c>
      <c r="C67" s="31" t="b">
        <v>0</v>
      </c>
      <c r="D67" s="31" t="s">
        <v>35</v>
      </c>
      <c r="E67" s="31" t="s">
        <v>36</v>
      </c>
      <c r="F67" s="32"/>
      <c r="G67" s="32">
        <v>0</v>
      </c>
    </row>
    <row r="68" spans="1:7">
      <c r="A68" s="33" t="s">
        <v>153</v>
      </c>
      <c r="B68" s="33" t="s">
        <v>154</v>
      </c>
      <c r="C68" s="33" t="b">
        <v>1</v>
      </c>
      <c r="D68" s="33" t="s">
        <v>155</v>
      </c>
      <c r="E68" s="33" t="s">
        <v>6</v>
      </c>
      <c r="F68" s="34">
        <v>3177099552</v>
      </c>
      <c r="G68" s="34">
        <v>4691494594</v>
      </c>
    </row>
    <row r="69" spans="1:7">
      <c r="A69" s="31" t="s">
        <v>156</v>
      </c>
      <c r="B69" s="31" t="s">
        <v>8</v>
      </c>
      <c r="C69" s="31" t="b">
        <v>1</v>
      </c>
      <c r="D69" s="31" t="s">
        <v>157</v>
      </c>
      <c r="E69" s="31" t="s">
        <v>8</v>
      </c>
      <c r="F69" s="32">
        <v>9354176835</v>
      </c>
      <c r="G69" s="32">
        <v>9444621299</v>
      </c>
    </row>
    <row r="70" spans="1:7">
      <c r="A70" s="33" t="s">
        <v>158</v>
      </c>
      <c r="B70" s="33" t="s">
        <v>159</v>
      </c>
      <c r="C70" s="33" t="b">
        <v>0</v>
      </c>
      <c r="D70" s="33" t="s">
        <v>35</v>
      </c>
      <c r="E70" s="33" t="s">
        <v>36</v>
      </c>
      <c r="F70" s="34"/>
      <c r="G70" s="34">
        <v>0</v>
      </c>
    </row>
    <row r="71" spans="1:7">
      <c r="A71" s="31" t="s">
        <v>160</v>
      </c>
      <c r="B71" s="31" t="s">
        <v>161</v>
      </c>
      <c r="C71" s="31" t="b">
        <v>0</v>
      </c>
      <c r="D71" s="31" t="s">
        <v>35</v>
      </c>
      <c r="E71" s="31" t="s">
        <v>36</v>
      </c>
      <c r="F71" s="32"/>
      <c r="G71" s="32">
        <v>0</v>
      </c>
    </row>
    <row r="72" spans="1:7">
      <c r="A72" s="33" t="s">
        <v>162</v>
      </c>
      <c r="B72" s="33" t="s">
        <v>163</v>
      </c>
      <c r="C72" s="33" t="b">
        <v>1</v>
      </c>
      <c r="D72" s="33" t="s">
        <v>43</v>
      </c>
      <c r="E72" s="33" t="s">
        <v>23</v>
      </c>
      <c r="F72" s="34">
        <v>400000</v>
      </c>
      <c r="G72" s="34">
        <v>40246058</v>
      </c>
    </row>
    <row r="73" spans="1:7">
      <c r="A73" s="31" t="s">
        <v>164</v>
      </c>
      <c r="B73" s="31" t="s">
        <v>165</v>
      </c>
      <c r="C73" s="31" t="b">
        <v>1</v>
      </c>
      <c r="D73" s="31" t="s">
        <v>43</v>
      </c>
      <c r="E73" s="31" t="s">
        <v>23</v>
      </c>
      <c r="F73" s="32">
        <v>250000000</v>
      </c>
      <c r="G73" s="32">
        <v>350000000</v>
      </c>
    </row>
    <row r="74" spans="1:7">
      <c r="A74" s="31" t="s">
        <v>166</v>
      </c>
      <c r="B74" s="31" t="s">
        <v>167</v>
      </c>
      <c r="C74" s="33" t="b">
        <v>1</v>
      </c>
      <c r="D74" s="36" t="s">
        <v>50</v>
      </c>
      <c r="E74" s="33" t="s">
        <v>13</v>
      </c>
      <c r="F74" s="32"/>
      <c r="G74" s="32">
        <v>1660000000</v>
      </c>
    </row>
    <row r="75" spans="1:7">
      <c r="A75" s="33" t="s">
        <v>168</v>
      </c>
      <c r="B75" s="33" t="s">
        <v>169</v>
      </c>
      <c r="C75" s="33" t="b">
        <v>0</v>
      </c>
      <c r="D75" s="33" t="s">
        <v>35</v>
      </c>
      <c r="E75" s="33" t="s">
        <v>36</v>
      </c>
      <c r="F75" s="34"/>
      <c r="G75" s="34">
        <v>0</v>
      </c>
    </row>
    <row r="76" spans="1:7">
      <c r="A76" s="31" t="s">
        <v>170</v>
      </c>
      <c r="B76" s="31" t="s">
        <v>171</v>
      </c>
      <c r="C76" s="31" t="b">
        <v>1</v>
      </c>
      <c r="D76" s="31" t="s">
        <v>172</v>
      </c>
      <c r="E76" s="31" t="s">
        <v>14</v>
      </c>
      <c r="F76" s="32">
        <v>0</v>
      </c>
      <c r="G76" s="32">
        <v>352455101</v>
      </c>
    </row>
    <row r="77" spans="1:7">
      <c r="A77" s="33" t="s">
        <v>173</v>
      </c>
      <c r="B77" s="33" t="s">
        <v>174</v>
      </c>
      <c r="C77" s="33" t="b">
        <v>0</v>
      </c>
      <c r="D77" s="33" t="s">
        <v>35</v>
      </c>
      <c r="E77" s="33" t="s">
        <v>36</v>
      </c>
      <c r="F77" s="34"/>
      <c r="G77" s="34">
        <v>0</v>
      </c>
    </row>
    <row r="78" spans="1:7">
      <c r="A78" s="31" t="s">
        <v>175</v>
      </c>
      <c r="B78" s="31" t="s">
        <v>1061</v>
      </c>
      <c r="C78" s="31" t="b">
        <v>0</v>
      </c>
      <c r="D78" s="31" t="s">
        <v>35</v>
      </c>
      <c r="E78" s="31" t="s">
        <v>36</v>
      </c>
      <c r="F78" s="32"/>
      <c r="G78" s="32">
        <v>0</v>
      </c>
    </row>
    <row r="79" spans="1:7">
      <c r="A79" s="33" t="s">
        <v>176</v>
      </c>
      <c r="B79" s="33" t="s">
        <v>177</v>
      </c>
      <c r="C79" s="33" t="b">
        <v>0</v>
      </c>
      <c r="D79" s="33" t="s">
        <v>35</v>
      </c>
      <c r="E79" s="33" t="s">
        <v>36</v>
      </c>
      <c r="F79" s="34"/>
      <c r="G79" s="34">
        <v>0</v>
      </c>
    </row>
    <row r="80" spans="1:7">
      <c r="A80" s="31" t="s">
        <v>178</v>
      </c>
      <c r="B80" s="31" t="s">
        <v>179</v>
      </c>
      <c r="C80" s="31" t="b">
        <v>1</v>
      </c>
      <c r="D80" s="31" t="s">
        <v>43</v>
      </c>
      <c r="E80" s="31" t="s">
        <v>23</v>
      </c>
      <c r="F80" s="32">
        <v>78000000</v>
      </c>
      <c r="G80" s="32">
        <v>45000000</v>
      </c>
    </row>
    <row r="81" spans="1:7">
      <c r="A81" s="31" t="s">
        <v>180</v>
      </c>
      <c r="B81" s="31" t="s">
        <v>181</v>
      </c>
      <c r="C81" s="31" t="b">
        <v>0</v>
      </c>
      <c r="D81" s="31" t="s">
        <v>35</v>
      </c>
      <c r="E81" s="31" t="s">
        <v>36</v>
      </c>
      <c r="F81" s="32"/>
      <c r="G81" s="32">
        <v>0</v>
      </c>
    </row>
    <row r="82" spans="1:7">
      <c r="A82" s="33" t="s">
        <v>182</v>
      </c>
      <c r="B82" s="33" t="s">
        <v>177</v>
      </c>
      <c r="C82" s="33" t="b">
        <v>0</v>
      </c>
      <c r="D82" s="33" t="s">
        <v>35</v>
      </c>
      <c r="E82" s="33" t="s">
        <v>36</v>
      </c>
      <c r="F82" s="34"/>
      <c r="G82" s="34">
        <v>0</v>
      </c>
    </row>
    <row r="83" spans="1:7">
      <c r="A83" s="31" t="s">
        <v>183</v>
      </c>
      <c r="B83" s="31" t="s">
        <v>184</v>
      </c>
      <c r="C83" s="31" t="b">
        <v>0</v>
      </c>
      <c r="D83" s="31" t="s">
        <v>35</v>
      </c>
      <c r="E83" s="31" t="s">
        <v>36</v>
      </c>
      <c r="F83" s="32"/>
      <c r="G83" s="32">
        <v>0</v>
      </c>
    </row>
    <row r="84" spans="1:7">
      <c r="A84" s="33" t="s">
        <v>185</v>
      </c>
      <c r="B84" s="33" t="s">
        <v>1062</v>
      </c>
      <c r="C84" s="33" t="b">
        <v>0</v>
      </c>
      <c r="D84" s="33" t="s">
        <v>35</v>
      </c>
      <c r="E84" s="33" t="s">
        <v>36</v>
      </c>
      <c r="F84" s="34"/>
      <c r="G84" s="34">
        <v>0</v>
      </c>
    </row>
    <row r="85" spans="1:7">
      <c r="A85" s="31" t="s">
        <v>186</v>
      </c>
      <c r="B85" s="31" t="s">
        <v>187</v>
      </c>
      <c r="C85" s="31" t="b">
        <v>1</v>
      </c>
      <c r="D85" s="31" t="s">
        <v>188</v>
      </c>
      <c r="E85" s="31" t="s">
        <v>25</v>
      </c>
      <c r="F85" s="32">
        <v>628382170818</v>
      </c>
      <c r="G85" s="32">
        <v>669248045022</v>
      </c>
    </row>
    <row r="86" spans="1:7">
      <c r="A86" s="33" t="s">
        <v>189</v>
      </c>
      <c r="B86" s="33" t="s">
        <v>190</v>
      </c>
      <c r="C86" s="33" t="b">
        <v>1</v>
      </c>
      <c r="D86" s="33" t="s">
        <v>188</v>
      </c>
      <c r="E86" s="33" t="s">
        <v>25</v>
      </c>
      <c r="F86" s="34">
        <v>13450988980</v>
      </c>
      <c r="G86" s="34">
        <v>14527068098</v>
      </c>
    </row>
    <row r="87" spans="1:7">
      <c r="A87" s="31" t="s">
        <v>191</v>
      </c>
      <c r="B87" s="31" t="s">
        <v>192</v>
      </c>
      <c r="C87" s="31" t="b">
        <v>0</v>
      </c>
      <c r="D87" s="31" t="s">
        <v>35</v>
      </c>
      <c r="E87" s="31" t="s">
        <v>36</v>
      </c>
      <c r="F87" s="32"/>
      <c r="G87" s="32">
        <v>0</v>
      </c>
    </row>
    <row r="88" spans="1:7">
      <c r="A88" s="33" t="s">
        <v>193</v>
      </c>
      <c r="B88" s="33" t="s">
        <v>194</v>
      </c>
      <c r="C88" s="33" t="b">
        <v>1</v>
      </c>
      <c r="D88" s="33" t="s">
        <v>43</v>
      </c>
      <c r="E88" s="33" t="s">
        <v>23</v>
      </c>
      <c r="F88" s="34">
        <v>18252103878</v>
      </c>
      <c r="G88" s="34">
        <v>18915877808</v>
      </c>
    </row>
    <row r="89" spans="1:7">
      <c r="A89" s="31" t="s">
        <v>195</v>
      </c>
      <c r="B89" s="31" t="s">
        <v>196</v>
      </c>
      <c r="C89" s="31" t="b">
        <v>1</v>
      </c>
      <c r="D89" s="31" t="s">
        <v>43</v>
      </c>
      <c r="E89" s="31" t="s">
        <v>23</v>
      </c>
      <c r="F89" s="32">
        <v>15041707309</v>
      </c>
      <c r="G89" s="32">
        <v>17179011467</v>
      </c>
    </row>
    <row r="90" spans="1:7">
      <c r="A90" s="33" t="s">
        <v>197</v>
      </c>
      <c r="B90" s="33" t="s">
        <v>198</v>
      </c>
      <c r="C90" s="33" t="b">
        <v>1</v>
      </c>
      <c r="D90" s="33" t="s">
        <v>43</v>
      </c>
      <c r="E90" s="33" t="s">
        <v>23</v>
      </c>
      <c r="F90" s="34">
        <v>2134634225</v>
      </c>
      <c r="G90" s="34">
        <v>2136531915</v>
      </c>
    </row>
    <row r="91" spans="1:7">
      <c r="A91" s="31" t="s">
        <v>199</v>
      </c>
      <c r="B91" s="31" t="s">
        <v>1063</v>
      </c>
      <c r="C91" s="31" t="b">
        <v>0</v>
      </c>
      <c r="D91" s="31" t="s">
        <v>35</v>
      </c>
      <c r="E91" s="31" t="s">
        <v>36</v>
      </c>
      <c r="F91" s="32"/>
      <c r="G91" s="32">
        <v>0</v>
      </c>
    </row>
    <row r="92" spans="1:7">
      <c r="A92" s="33" t="s">
        <v>200</v>
      </c>
      <c r="B92" s="33" t="s">
        <v>201</v>
      </c>
      <c r="C92" s="33" t="b">
        <v>1</v>
      </c>
      <c r="D92" s="33" t="s">
        <v>202</v>
      </c>
      <c r="E92" s="33" t="s">
        <v>24</v>
      </c>
      <c r="F92" s="34">
        <v>17158525177</v>
      </c>
      <c r="G92" s="34">
        <v>17196815157</v>
      </c>
    </row>
    <row r="93" spans="1:7">
      <c r="A93" s="31" t="s">
        <v>203</v>
      </c>
      <c r="B93" s="31" t="s">
        <v>204</v>
      </c>
      <c r="C93" s="31" t="b">
        <v>1</v>
      </c>
      <c r="D93" s="31" t="s">
        <v>43</v>
      </c>
      <c r="E93" s="31" t="s">
        <v>23</v>
      </c>
      <c r="F93" s="32">
        <v>192998347</v>
      </c>
      <c r="G93" s="32">
        <v>310000000</v>
      </c>
    </row>
    <row r="94" spans="1:7">
      <c r="A94" s="31" t="s">
        <v>205</v>
      </c>
      <c r="B94" s="31" t="s">
        <v>206</v>
      </c>
      <c r="C94" s="31" t="b">
        <v>1</v>
      </c>
      <c r="D94" s="31" t="s">
        <v>207</v>
      </c>
      <c r="E94" s="31" t="s">
        <v>4</v>
      </c>
      <c r="F94" s="32">
        <v>12326911622</v>
      </c>
      <c r="G94" s="32">
        <v>10356927475</v>
      </c>
    </row>
    <row r="95" spans="1:7">
      <c r="A95" s="33" t="s">
        <v>208</v>
      </c>
      <c r="B95" s="33" t="s">
        <v>1064</v>
      </c>
      <c r="C95" s="33" t="b">
        <v>0</v>
      </c>
      <c r="D95" s="33" t="s">
        <v>35</v>
      </c>
      <c r="E95" s="33" t="s">
        <v>36</v>
      </c>
      <c r="F95" s="34"/>
      <c r="G95" s="34">
        <v>0</v>
      </c>
    </row>
    <row r="96" spans="1:7">
      <c r="A96" s="31" t="s">
        <v>209</v>
      </c>
      <c r="B96" s="31" t="s">
        <v>1065</v>
      </c>
      <c r="C96" s="31" t="b">
        <v>0</v>
      </c>
      <c r="D96" s="31" t="s">
        <v>35</v>
      </c>
      <c r="E96" s="31" t="s">
        <v>36</v>
      </c>
      <c r="F96" s="32"/>
      <c r="G96" s="32">
        <v>0</v>
      </c>
    </row>
    <row r="97" spans="1:7">
      <c r="A97" s="33" t="s">
        <v>210</v>
      </c>
      <c r="B97" s="33" t="s">
        <v>211</v>
      </c>
      <c r="C97" s="33" t="b">
        <v>1</v>
      </c>
      <c r="D97" s="33" t="s">
        <v>43</v>
      </c>
      <c r="E97" s="33" t="s">
        <v>23</v>
      </c>
      <c r="F97" s="34">
        <v>2510006206</v>
      </c>
      <c r="G97" s="34">
        <v>2434681957</v>
      </c>
    </row>
    <row r="98" spans="1:7">
      <c r="A98" s="31" t="s">
        <v>212</v>
      </c>
      <c r="B98" s="31" t="s">
        <v>213</v>
      </c>
      <c r="C98" s="31" t="b">
        <v>1</v>
      </c>
      <c r="D98" s="31" t="s">
        <v>43</v>
      </c>
      <c r="E98" s="31" t="s">
        <v>23</v>
      </c>
      <c r="F98" s="32">
        <v>204809907</v>
      </c>
      <c r="G98" s="32">
        <v>205039613</v>
      </c>
    </row>
    <row r="99" spans="1:7">
      <c r="A99" s="33" t="s">
        <v>214</v>
      </c>
      <c r="B99" s="33" t="s">
        <v>215</v>
      </c>
      <c r="C99" s="33" t="b">
        <v>1</v>
      </c>
      <c r="D99" s="33" t="s">
        <v>43</v>
      </c>
      <c r="E99" s="33" t="s">
        <v>23</v>
      </c>
      <c r="F99" s="34">
        <v>55467605</v>
      </c>
      <c r="G99" s="34">
        <v>55529835</v>
      </c>
    </row>
    <row r="100" spans="1:7">
      <c r="A100" s="33" t="s">
        <v>216</v>
      </c>
      <c r="B100" s="33" t="s">
        <v>217</v>
      </c>
      <c r="C100" s="33" t="b">
        <v>1</v>
      </c>
      <c r="D100" s="33" t="s">
        <v>43</v>
      </c>
      <c r="E100" s="33" t="s">
        <v>23</v>
      </c>
      <c r="F100" s="34">
        <v>55467605</v>
      </c>
      <c r="G100" s="34">
        <v>6200000000</v>
      </c>
    </row>
    <row r="101" spans="1:7">
      <c r="A101" s="33" t="s">
        <v>218</v>
      </c>
      <c r="B101" s="33" t="s">
        <v>219</v>
      </c>
      <c r="C101" s="33" t="b">
        <v>1</v>
      </c>
      <c r="D101" s="33" t="s">
        <v>43</v>
      </c>
      <c r="E101" s="33" t="s">
        <v>23</v>
      </c>
      <c r="F101" s="34">
        <v>55467605</v>
      </c>
      <c r="G101" s="34">
        <v>100000000</v>
      </c>
    </row>
    <row r="102" spans="1:7">
      <c r="A102" s="33" t="s">
        <v>220</v>
      </c>
      <c r="B102" s="33" t="s">
        <v>221</v>
      </c>
      <c r="C102" s="33" t="b">
        <v>0</v>
      </c>
      <c r="D102" s="33" t="s">
        <v>35</v>
      </c>
      <c r="E102" s="33" t="s">
        <v>36</v>
      </c>
      <c r="F102" s="34"/>
      <c r="G102" s="34">
        <v>0</v>
      </c>
    </row>
    <row r="103" spans="1:7">
      <c r="A103" s="31" t="s">
        <v>222</v>
      </c>
      <c r="B103" s="31" t="s">
        <v>223</v>
      </c>
      <c r="C103" s="31" t="b">
        <v>1</v>
      </c>
      <c r="D103" s="35" t="s">
        <v>50</v>
      </c>
      <c r="E103" s="31" t="s">
        <v>13</v>
      </c>
      <c r="F103" s="32">
        <v>290160067</v>
      </c>
      <c r="G103" s="32">
        <v>257343368</v>
      </c>
    </row>
    <row r="104" spans="1:7">
      <c r="A104" s="33" t="s">
        <v>224</v>
      </c>
      <c r="B104" s="33" t="s">
        <v>1066</v>
      </c>
      <c r="C104" s="33" t="b">
        <v>1</v>
      </c>
      <c r="D104" s="33" t="s">
        <v>225</v>
      </c>
      <c r="E104" s="33" t="s">
        <v>26</v>
      </c>
      <c r="F104" s="34">
        <v>3697270377</v>
      </c>
      <c r="G104" s="34">
        <v>3829318266</v>
      </c>
    </row>
    <row r="105" spans="1:7">
      <c r="A105" s="31" t="s">
        <v>226</v>
      </c>
      <c r="B105" s="31" t="s">
        <v>1067</v>
      </c>
      <c r="C105" s="31" t="b">
        <v>0</v>
      </c>
      <c r="D105" s="31" t="s">
        <v>35</v>
      </c>
      <c r="E105" s="31" t="s">
        <v>36</v>
      </c>
      <c r="F105" s="32"/>
      <c r="G105" s="32">
        <v>0</v>
      </c>
    </row>
    <row r="106" spans="1:7">
      <c r="A106" s="33" t="s">
        <v>227</v>
      </c>
      <c r="B106" s="33" t="s">
        <v>1068</v>
      </c>
      <c r="C106" s="33" t="b">
        <v>0</v>
      </c>
      <c r="D106" s="33" t="s">
        <v>35</v>
      </c>
      <c r="E106" s="33" t="s">
        <v>36</v>
      </c>
      <c r="F106" s="34"/>
      <c r="G106" s="34">
        <v>0</v>
      </c>
    </row>
    <row r="107" spans="1:7">
      <c r="A107" s="31" t="s">
        <v>228</v>
      </c>
      <c r="B107" s="31" t="s">
        <v>1069</v>
      </c>
      <c r="C107" s="31" t="b">
        <v>0</v>
      </c>
      <c r="D107" s="31" t="s">
        <v>35</v>
      </c>
      <c r="E107" s="31" t="s">
        <v>36</v>
      </c>
      <c r="F107" s="32"/>
      <c r="G107" s="32">
        <v>0</v>
      </c>
    </row>
    <row r="108" spans="1:7">
      <c r="A108" s="33" t="s">
        <v>229</v>
      </c>
      <c r="B108" s="33" t="s">
        <v>1070</v>
      </c>
      <c r="C108" s="33" t="b">
        <v>0</v>
      </c>
      <c r="D108" s="33" t="s">
        <v>35</v>
      </c>
      <c r="E108" s="33" t="s">
        <v>36</v>
      </c>
      <c r="F108" s="34"/>
      <c r="G108" s="34">
        <v>0</v>
      </c>
    </row>
    <row r="109" spans="1:7">
      <c r="A109" s="31" t="s">
        <v>230</v>
      </c>
      <c r="B109" s="31" t="s">
        <v>1071</v>
      </c>
      <c r="C109" s="31" t="b">
        <v>0</v>
      </c>
      <c r="D109" s="31" t="s">
        <v>35</v>
      </c>
      <c r="E109" s="31" t="s">
        <v>36</v>
      </c>
      <c r="F109" s="32"/>
      <c r="G109" s="32">
        <v>0</v>
      </c>
    </row>
    <row r="110" spans="1:7">
      <c r="A110" s="33" t="s">
        <v>231</v>
      </c>
      <c r="B110" s="33" t="s">
        <v>1072</v>
      </c>
      <c r="C110" s="33" t="b">
        <v>1</v>
      </c>
      <c r="D110" s="36" t="s">
        <v>1024</v>
      </c>
      <c r="E110" s="33" t="s">
        <v>1025</v>
      </c>
      <c r="F110" s="34">
        <v>192400000</v>
      </c>
      <c r="G110" s="34">
        <v>8975152</v>
      </c>
    </row>
    <row r="111" spans="1:7">
      <c r="A111" s="31" t="s">
        <v>232</v>
      </c>
      <c r="B111" s="31" t="s">
        <v>1073</v>
      </c>
      <c r="C111" s="31" t="b">
        <v>1</v>
      </c>
      <c r="D111" s="36" t="s">
        <v>1024</v>
      </c>
      <c r="E111" s="33" t="s">
        <v>1025</v>
      </c>
      <c r="F111" s="32">
        <v>177600000</v>
      </c>
      <c r="G111" s="32">
        <v>149214588</v>
      </c>
    </row>
    <row r="112" spans="1:7">
      <c r="A112" s="33" t="s">
        <v>233</v>
      </c>
      <c r="B112" s="33" t="s">
        <v>1074</v>
      </c>
      <c r="C112" s="33" t="b">
        <v>0</v>
      </c>
      <c r="D112" s="33" t="s">
        <v>35</v>
      </c>
      <c r="E112" s="33" t="s">
        <v>36</v>
      </c>
      <c r="F112" s="34"/>
      <c r="G112" s="34">
        <v>0</v>
      </c>
    </row>
    <row r="113" spans="1:7">
      <c r="A113" s="31" t="s">
        <v>234</v>
      </c>
      <c r="B113" s="31" t="s">
        <v>1075</v>
      </c>
      <c r="C113" s="31" t="b">
        <v>0</v>
      </c>
      <c r="D113" s="31" t="s">
        <v>35</v>
      </c>
      <c r="E113" s="31" t="s">
        <v>36</v>
      </c>
      <c r="F113" s="32"/>
      <c r="G113" s="32">
        <v>0</v>
      </c>
    </row>
    <row r="114" spans="1:7">
      <c r="A114" s="33" t="s">
        <v>235</v>
      </c>
      <c r="B114" s="33" t="s">
        <v>1076</v>
      </c>
      <c r="C114" s="33" t="b">
        <v>1</v>
      </c>
      <c r="D114" s="36" t="s">
        <v>1024</v>
      </c>
      <c r="E114" s="33" t="s">
        <v>1025</v>
      </c>
      <c r="F114" s="34">
        <v>5085510849</v>
      </c>
      <c r="G114" s="34">
        <v>2855420274</v>
      </c>
    </row>
    <row r="115" spans="1:7">
      <c r="A115" s="31" t="s">
        <v>236</v>
      </c>
      <c r="B115" s="31" t="s">
        <v>1077</v>
      </c>
      <c r="C115" s="31" t="b">
        <v>1</v>
      </c>
      <c r="D115" s="36" t="s">
        <v>1024</v>
      </c>
      <c r="E115" s="33" t="s">
        <v>1025</v>
      </c>
      <c r="F115" s="32">
        <v>4606363201</v>
      </c>
      <c r="G115" s="32">
        <v>6045925838</v>
      </c>
    </row>
    <row r="116" spans="1:7">
      <c r="A116" s="33" t="s">
        <v>237</v>
      </c>
      <c r="B116" s="33" t="s">
        <v>238</v>
      </c>
      <c r="C116" s="33" t="b">
        <v>1</v>
      </c>
      <c r="D116" s="33" t="s">
        <v>43</v>
      </c>
      <c r="E116" s="33" t="s">
        <v>23</v>
      </c>
      <c r="F116" s="34">
        <v>55467605</v>
      </c>
      <c r="G116" s="34">
        <v>2000000</v>
      </c>
    </row>
    <row r="117" spans="1:7">
      <c r="A117" s="33" t="s">
        <v>239</v>
      </c>
      <c r="B117" s="33" t="s">
        <v>240</v>
      </c>
      <c r="C117" s="33" t="b">
        <v>1</v>
      </c>
      <c r="D117" s="36" t="s">
        <v>1024</v>
      </c>
      <c r="E117" s="33" t="s">
        <v>1025</v>
      </c>
      <c r="F117" s="34">
        <v>0</v>
      </c>
      <c r="G117" s="34">
        <v>236973253</v>
      </c>
    </row>
    <row r="118" spans="1:7">
      <c r="A118" s="31" t="s">
        <v>241</v>
      </c>
      <c r="B118" s="31" t="s">
        <v>1078</v>
      </c>
      <c r="C118" s="31" t="b">
        <v>0</v>
      </c>
      <c r="D118" s="31" t="s">
        <v>35</v>
      </c>
      <c r="E118" s="31" t="s">
        <v>36</v>
      </c>
      <c r="F118" s="32"/>
      <c r="G118" s="32">
        <v>0</v>
      </c>
    </row>
    <row r="119" spans="1:7">
      <c r="A119" s="33" t="s">
        <v>242</v>
      </c>
      <c r="B119" s="33" t="s">
        <v>1079</v>
      </c>
      <c r="C119" s="33" t="b">
        <v>0</v>
      </c>
      <c r="D119" s="33" t="s">
        <v>35</v>
      </c>
      <c r="E119" s="33" t="s">
        <v>36</v>
      </c>
      <c r="F119" s="34"/>
      <c r="G119" s="34">
        <v>0</v>
      </c>
    </row>
    <row r="120" spans="1:7">
      <c r="A120" s="31" t="s">
        <v>243</v>
      </c>
      <c r="B120" s="31" t="s">
        <v>1080</v>
      </c>
      <c r="C120" s="31" t="b">
        <v>1</v>
      </c>
      <c r="D120" s="36" t="s">
        <v>1024</v>
      </c>
      <c r="E120" s="33" t="s">
        <v>1025</v>
      </c>
      <c r="F120" s="32">
        <v>72800000</v>
      </c>
      <c r="G120" s="32">
        <v>2000000</v>
      </c>
    </row>
    <row r="121" spans="1:7">
      <c r="A121" s="33" t="s">
        <v>244</v>
      </c>
      <c r="B121" s="33" t="s">
        <v>1081</v>
      </c>
      <c r="C121" s="33" t="b">
        <v>1</v>
      </c>
      <c r="D121" s="36" t="s">
        <v>1024</v>
      </c>
      <c r="E121" s="33" t="s">
        <v>1025</v>
      </c>
      <c r="F121" s="34">
        <v>67200000</v>
      </c>
      <c r="G121" s="34">
        <v>7000000</v>
      </c>
    </row>
    <row r="122" spans="1:7">
      <c r="A122" s="33" t="s">
        <v>245</v>
      </c>
      <c r="B122" s="33" t="s">
        <v>246</v>
      </c>
      <c r="C122" s="33" t="b">
        <v>1</v>
      </c>
      <c r="D122" s="36" t="s">
        <v>1024</v>
      </c>
      <c r="E122" s="33" t="s">
        <v>1025</v>
      </c>
      <c r="F122" s="34"/>
      <c r="G122" s="34">
        <v>1100000</v>
      </c>
    </row>
    <row r="123" spans="1:7">
      <c r="A123" s="31" t="s">
        <v>247</v>
      </c>
      <c r="B123" s="31" t="s">
        <v>1082</v>
      </c>
      <c r="C123" s="31" t="b">
        <v>0</v>
      </c>
      <c r="D123" s="31" t="s">
        <v>35</v>
      </c>
      <c r="E123" s="31" t="s">
        <v>36</v>
      </c>
      <c r="F123" s="32"/>
      <c r="G123" s="32">
        <v>0</v>
      </c>
    </row>
    <row r="124" spans="1:7">
      <c r="A124" s="33" t="s">
        <v>248</v>
      </c>
      <c r="B124" s="33" t="s">
        <v>1083</v>
      </c>
      <c r="C124" s="33" t="b">
        <v>0</v>
      </c>
      <c r="D124" s="33" t="s">
        <v>35</v>
      </c>
      <c r="E124" s="33" t="s">
        <v>36</v>
      </c>
      <c r="F124" s="34"/>
      <c r="G124" s="34">
        <v>0</v>
      </c>
    </row>
    <row r="125" spans="1:7">
      <c r="A125" s="31" t="s">
        <v>249</v>
      </c>
      <c r="B125" s="31" t="s">
        <v>1084</v>
      </c>
      <c r="C125" s="31" t="b">
        <v>1</v>
      </c>
      <c r="D125" s="36" t="s">
        <v>1024</v>
      </c>
      <c r="E125" s="33" t="s">
        <v>1025</v>
      </c>
      <c r="F125" s="32">
        <v>1924247348</v>
      </c>
      <c r="G125" s="32">
        <v>50000000</v>
      </c>
    </row>
    <row r="126" spans="1:7">
      <c r="A126" s="33" t="s">
        <v>250</v>
      </c>
      <c r="B126" s="33" t="s">
        <v>1085</v>
      </c>
      <c r="C126" s="33" t="b">
        <v>1</v>
      </c>
      <c r="D126" s="36" t="s">
        <v>1024</v>
      </c>
      <c r="E126" s="33" t="s">
        <v>1025</v>
      </c>
      <c r="F126" s="34">
        <v>1742948238</v>
      </c>
      <c r="G126" s="34">
        <v>3000000</v>
      </c>
    </row>
    <row r="127" spans="1:7">
      <c r="A127" s="33" t="s">
        <v>251</v>
      </c>
      <c r="B127" s="33" t="s">
        <v>252</v>
      </c>
      <c r="C127" s="33" t="b">
        <v>1</v>
      </c>
      <c r="D127" s="33" t="s">
        <v>43</v>
      </c>
      <c r="E127" s="33" t="s">
        <v>23</v>
      </c>
      <c r="F127" s="34">
        <v>55467605</v>
      </c>
      <c r="G127" s="34">
        <v>500000</v>
      </c>
    </row>
    <row r="128" spans="1:7">
      <c r="A128" s="31" t="s">
        <v>253</v>
      </c>
      <c r="B128" s="31" t="s">
        <v>1086</v>
      </c>
      <c r="C128" s="31" t="b">
        <v>0</v>
      </c>
      <c r="D128" s="31" t="s">
        <v>35</v>
      </c>
      <c r="E128" s="31" t="s">
        <v>36</v>
      </c>
      <c r="F128" s="32"/>
      <c r="G128" s="32">
        <v>0</v>
      </c>
    </row>
    <row r="129" spans="1:7">
      <c r="A129" s="33" t="s">
        <v>254</v>
      </c>
      <c r="B129" s="33" t="s">
        <v>1087</v>
      </c>
      <c r="C129" s="33" t="b">
        <v>0</v>
      </c>
      <c r="D129" s="33" t="s">
        <v>35</v>
      </c>
      <c r="E129" s="33" t="s">
        <v>36</v>
      </c>
      <c r="F129" s="34"/>
      <c r="G129" s="34">
        <v>0</v>
      </c>
    </row>
    <row r="130" spans="1:7">
      <c r="A130" s="31" t="s">
        <v>255</v>
      </c>
      <c r="B130" s="31" t="s">
        <v>256</v>
      </c>
      <c r="C130" s="31" t="b">
        <v>0</v>
      </c>
      <c r="D130" s="31" t="s">
        <v>35</v>
      </c>
      <c r="E130" s="31" t="s">
        <v>36</v>
      </c>
      <c r="F130" s="32"/>
      <c r="G130" s="32">
        <v>0</v>
      </c>
    </row>
    <row r="131" spans="1:7">
      <c r="A131" s="33" t="s">
        <v>257</v>
      </c>
      <c r="B131" s="33" t="s">
        <v>258</v>
      </c>
      <c r="C131" s="33" t="b">
        <v>0</v>
      </c>
      <c r="D131" s="33" t="s">
        <v>35</v>
      </c>
      <c r="E131" s="33" t="s">
        <v>36</v>
      </c>
      <c r="F131" s="34"/>
      <c r="G131" s="34">
        <v>0</v>
      </c>
    </row>
    <row r="132" spans="1:7">
      <c r="A132" s="37" t="s">
        <v>259</v>
      </c>
      <c r="B132" s="31" t="s">
        <v>260</v>
      </c>
      <c r="C132" s="31" t="b">
        <v>1</v>
      </c>
      <c r="D132" s="36" t="s">
        <v>1026</v>
      </c>
      <c r="E132" s="33" t="s">
        <v>1027</v>
      </c>
      <c r="F132" s="32">
        <v>0</v>
      </c>
      <c r="G132" s="32">
        <v>1453570</v>
      </c>
    </row>
    <row r="133" spans="1:7">
      <c r="A133" s="37" t="s">
        <v>261</v>
      </c>
      <c r="B133" s="33" t="s">
        <v>262</v>
      </c>
      <c r="C133" s="33" t="b">
        <v>1</v>
      </c>
      <c r="D133" s="36" t="s">
        <v>1026</v>
      </c>
      <c r="E133" s="33" t="s">
        <v>1027</v>
      </c>
      <c r="F133" s="34">
        <v>0</v>
      </c>
      <c r="G133" s="34">
        <v>33461983</v>
      </c>
    </row>
    <row r="134" spans="1:7">
      <c r="A134" s="31" t="s">
        <v>263</v>
      </c>
      <c r="B134" s="31" t="s">
        <v>1088</v>
      </c>
      <c r="C134" s="31" t="b">
        <v>0</v>
      </c>
      <c r="D134" s="31" t="s">
        <v>35</v>
      </c>
      <c r="E134" s="31" t="s">
        <v>36</v>
      </c>
      <c r="F134" s="32"/>
      <c r="G134" s="32">
        <v>0</v>
      </c>
    </row>
    <row r="135" spans="1:7">
      <c r="A135" s="33" t="s">
        <v>264</v>
      </c>
      <c r="B135" s="33" t="s">
        <v>1089</v>
      </c>
      <c r="C135" s="33" t="b">
        <v>0</v>
      </c>
      <c r="D135" s="33" t="s">
        <v>35</v>
      </c>
      <c r="E135" s="33" t="s">
        <v>36</v>
      </c>
      <c r="F135" s="34"/>
      <c r="G135" s="34">
        <v>0</v>
      </c>
    </row>
    <row r="136" spans="1:7">
      <c r="A136" s="31" t="s">
        <v>265</v>
      </c>
      <c r="B136" s="31" t="s">
        <v>1090</v>
      </c>
      <c r="C136" s="31" t="b">
        <v>1</v>
      </c>
      <c r="D136" s="36" t="s">
        <v>1026</v>
      </c>
      <c r="E136" s="33" t="s">
        <v>1027</v>
      </c>
      <c r="F136" s="32">
        <v>0</v>
      </c>
      <c r="G136" s="32">
        <v>3989764072</v>
      </c>
    </row>
    <row r="137" spans="1:7">
      <c r="A137" s="33" t="s">
        <v>266</v>
      </c>
      <c r="B137" s="33" t="s">
        <v>1091</v>
      </c>
      <c r="C137" s="33" t="b">
        <v>1</v>
      </c>
      <c r="D137" s="36" t="s">
        <v>1026</v>
      </c>
      <c r="E137" s="33" t="s">
        <v>1027</v>
      </c>
      <c r="F137" s="34">
        <v>0</v>
      </c>
      <c r="G137" s="34">
        <v>1571598348</v>
      </c>
    </row>
    <row r="138" spans="1:7">
      <c r="A138" s="31" t="s">
        <v>267</v>
      </c>
      <c r="B138" s="31" t="s">
        <v>1092</v>
      </c>
      <c r="C138" s="31" t="b">
        <v>0</v>
      </c>
      <c r="D138" s="31" t="s">
        <v>35</v>
      </c>
      <c r="E138" s="31" t="s">
        <v>36</v>
      </c>
      <c r="F138" s="32"/>
      <c r="G138" s="32">
        <v>0</v>
      </c>
    </row>
    <row r="139" spans="1:7">
      <c r="A139" s="33" t="s">
        <v>268</v>
      </c>
      <c r="B139" s="33" t="s">
        <v>1093</v>
      </c>
      <c r="C139" s="33" t="b">
        <v>0</v>
      </c>
      <c r="D139" s="33" t="s">
        <v>35</v>
      </c>
      <c r="E139" s="33" t="s">
        <v>36</v>
      </c>
      <c r="F139" s="34"/>
      <c r="G139" s="34">
        <v>0</v>
      </c>
    </row>
    <row r="140" spans="1:7">
      <c r="A140" s="31" t="s">
        <v>269</v>
      </c>
      <c r="B140" s="31" t="s">
        <v>1094</v>
      </c>
      <c r="C140" s="31" t="b">
        <v>0</v>
      </c>
      <c r="D140" s="31" t="s">
        <v>35</v>
      </c>
      <c r="E140" s="31" t="s">
        <v>36</v>
      </c>
      <c r="F140" s="32"/>
      <c r="G140" s="32">
        <v>0</v>
      </c>
    </row>
    <row r="141" spans="1:7">
      <c r="A141" s="33" t="s">
        <v>270</v>
      </c>
      <c r="B141" s="33" t="s">
        <v>1095</v>
      </c>
      <c r="C141" s="33" t="b">
        <v>0</v>
      </c>
      <c r="D141" s="33" t="s">
        <v>35</v>
      </c>
      <c r="E141" s="33" t="s">
        <v>36</v>
      </c>
      <c r="F141" s="34"/>
      <c r="G141" s="34">
        <v>0</v>
      </c>
    </row>
    <row r="142" spans="1:7">
      <c r="A142" s="31" t="s">
        <v>271</v>
      </c>
      <c r="B142" s="31" t="s">
        <v>1096</v>
      </c>
      <c r="C142" s="31" t="b">
        <v>1</v>
      </c>
      <c r="D142" s="35" t="s">
        <v>50</v>
      </c>
      <c r="E142" s="31" t="s">
        <v>13</v>
      </c>
      <c r="F142" s="32">
        <v>239200000</v>
      </c>
      <c r="G142" s="32">
        <v>4776246</v>
      </c>
    </row>
    <row r="143" spans="1:7">
      <c r="A143" s="33" t="s">
        <v>272</v>
      </c>
      <c r="B143" s="33" t="s">
        <v>1097</v>
      </c>
      <c r="C143" s="33" t="b">
        <v>1</v>
      </c>
      <c r="D143" s="36" t="s">
        <v>50</v>
      </c>
      <c r="E143" s="33" t="s">
        <v>13</v>
      </c>
      <c r="F143" s="34">
        <v>220800000</v>
      </c>
      <c r="G143" s="34">
        <v>109946745</v>
      </c>
    </row>
    <row r="144" spans="1:7">
      <c r="A144" s="31" t="s">
        <v>273</v>
      </c>
      <c r="B144" s="31" t="s">
        <v>1098</v>
      </c>
      <c r="C144" s="31" t="b">
        <v>1</v>
      </c>
      <c r="D144" s="35" t="s">
        <v>50</v>
      </c>
      <c r="E144" s="31" t="s">
        <v>13</v>
      </c>
      <c r="F144" s="32">
        <v>100000000</v>
      </c>
      <c r="G144" s="32">
        <v>0</v>
      </c>
    </row>
    <row r="145" spans="1:8">
      <c r="A145" s="33" t="s">
        <v>274</v>
      </c>
      <c r="B145" s="33" t="s">
        <v>1099</v>
      </c>
      <c r="C145" s="33" t="b">
        <v>0</v>
      </c>
      <c r="D145" s="33" t="s">
        <v>35</v>
      </c>
      <c r="E145" s="33" t="s">
        <v>36</v>
      </c>
      <c r="F145" s="34"/>
      <c r="G145" s="34">
        <v>0</v>
      </c>
    </row>
    <row r="146" spans="1:8">
      <c r="A146" s="31" t="s">
        <v>275</v>
      </c>
      <c r="B146" s="31" t="s">
        <v>1100</v>
      </c>
      <c r="C146" s="31" t="b">
        <v>0</v>
      </c>
      <c r="D146" s="31" t="s">
        <v>35</v>
      </c>
      <c r="E146" s="31" t="s">
        <v>36</v>
      </c>
      <c r="F146" s="32"/>
      <c r="G146" s="32">
        <v>0</v>
      </c>
    </row>
    <row r="147" spans="1:8">
      <c r="A147" s="33" t="s">
        <v>276</v>
      </c>
      <c r="B147" s="33" t="s">
        <v>1101</v>
      </c>
      <c r="C147" s="33" t="b">
        <v>1</v>
      </c>
      <c r="D147" s="36" t="s">
        <v>50</v>
      </c>
      <c r="E147" s="33" t="s">
        <v>13</v>
      </c>
      <c r="F147" s="34">
        <v>6322527003</v>
      </c>
      <c r="G147" s="34">
        <v>12910543108</v>
      </c>
    </row>
    <row r="148" spans="1:8">
      <c r="A148" s="31" t="s">
        <v>277</v>
      </c>
      <c r="B148" s="31" t="s">
        <v>1102</v>
      </c>
      <c r="C148" s="31" t="b">
        <v>1</v>
      </c>
      <c r="D148" s="35" t="s">
        <v>50</v>
      </c>
      <c r="E148" s="31" t="s">
        <v>13</v>
      </c>
      <c r="F148" s="32">
        <v>5726829925</v>
      </c>
      <c r="G148" s="32">
        <v>8357153384</v>
      </c>
    </row>
    <row r="149" spans="1:8">
      <c r="A149" s="33" t="s">
        <v>278</v>
      </c>
      <c r="B149" s="33" t="s">
        <v>279</v>
      </c>
      <c r="C149" s="33" t="b">
        <v>1</v>
      </c>
      <c r="D149" s="36" t="s">
        <v>50</v>
      </c>
      <c r="E149" s="31" t="s">
        <v>13</v>
      </c>
      <c r="F149" s="34">
        <v>0</v>
      </c>
      <c r="G149" s="34">
        <v>278668973</v>
      </c>
    </row>
    <row r="150" spans="1:8">
      <c r="A150" s="31" t="s">
        <v>280</v>
      </c>
      <c r="B150" s="31" t="s">
        <v>1103</v>
      </c>
      <c r="C150" s="31" t="b">
        <v>0</v>
      </c>
      <c r="D150" s="31" t="s">
        <v>35</v>
      </c>
      <c r="E150" s="31" t="s">
        <v>36</v>
      </c>
      <c r="F150" s="32"/>
      <c r="G150" s="32">
        <v>0</v>
      </c>
    </row>
    <row r="151" spans="1:8">
      <c r="A151" s="33" t="s">
        <v>281</v>
      </c>
      <c r="B151" s="33" t="s">
        <v>1104</v>
      </c>
      <c r="C151" s="33" t="b">
        <v>0</v>
      </c>
      <c r="D151" s="33" t="s">
        <v>35</v>
      </c>
      <c r="E151" s="33" t="s">
        <v>36</v>
      </c>
      <c r="F151" s="34"/>
      <c r="G151" s="34">
        <v>0</v>
      </c>
    </row>
    <row r="152" spans="1:8">
      <c r="A152" s="31" t="s">
        <v>282</v>
      </c>
      <c r="B152" s="31" t="s">
        <v>1105</v>
      </c>
      <c r="C152" s="31" t="b">
        <v>1</v>
      </c>
      <c r="D152" s="35" t="s">
        <v>1028</v>
      </c>
      <c r="E152" s="33" t="s">
        <v>1029</v>
      </c>
      <c r="F152" s="32">
        <v>15600000</v>
      </c>
      <c r="G152" s="32">
        <v>311401</v>
      </c>
    </row>
    <row r="153" spans="1:8">
      <c r="A153" s="33" t="s">
        <v>283</v>
      </c>
      <c r="B153" s="33" t="s">
        <v>1106</v>
      </c>
      <c r="C153" s="33" t="b">
        <v>1</v>
      </c>
      <c r="D153" s="35" t="s">
        <v>1028</v>
      </c>
      <c r="E153" s="33" t="s">
        <v>1029</v>
      </c>
      <c r="F153" s="34">
        <v>14400000</v>
      </c>
      <c r="G153" s="34">
        <v>7170346</v>
      </c>
      <c r="H153" s="4"/>
    </row>
    <row r="154" spans="1:8">
      <c r="A154" s="31" t="s">
        <v>284</v>
      </c>
      <c r="B154" s="31" t="s">
        <v>1107</v>
      </c>
      <c r="C154" s="31" t="b">
        <v>0</v>
      </c>
      <c r="D154" s="31" t="s">
        <v>35</v>
      </c>
      <c r="E154" s="31" t="s">
        <v>36</v>
      </c>
      <c r="F154" s="32"/>
      <c r="G154" s="32">
        <v>0</v>
      </c>
    </row>
    <row r="155" spans="1:8">
      <c r="A155" s="33" t="s">
        <v>285</v>
      </c>
      <c r="B155" s="33" t="s">
        <v>1108</v>
      </c>
      <c r="C155" s="33" t="b">
        <v>0</v>
      </c>
      <c r="D155" s="33" t="s">
        <v>35</v>
      </c>
      <c r="E155" s="33" t="s">
        <v>36</v>
      </c>
      <c r="F155" s="34"/>
      <c r="G155" s="34">
        <v>0</v>
      </c>
    </row>
    <row r="156" spans="1:8">
      <c r="A156" s="31" t="s">
        <v>286</v>
      </c>
      <c r="B156" s="31" t="s">
        <v>1109</v>
      </c>
      <c r="C156" s="31" t="b">
        <v>1</v>
      </c>
      <c r="D156" s="35" t="s">
        <v>1028</v>
      </c>
      <c r="E156" s="33" t="s">
        <v>1029</v>
      </c>
      <c r="F156" s="32">
        <v>412338718</v>
      </c>
      <c r="G156" s="32">
        <v>841990334</v>
      </c>
    </row>
    <row r="157" spans="1:8">
      <c r="A157" s="33" t="s">
        <v>287</v>
      </c>
      <c r="B157" s="33" t="s">
        <v>1110</v>
      </c>
      <c r="C157" s="33" t="b">
        <v>1</v>
      </c>
      <c r="D157" s="35" t="s">
        <v>1028</v>
      </c>
      <c r="E157" s="33" t="s">
        <v>1029</v>
      </c>
      <c r="F157" s="34">
        <v>373488908</v>
      </c>
      <c r="G157" s="34">
        <v>367094350</v>
      </c>
      <c r="H157" s="4"/>
    </row>
    <row r="158" spans="1:8">
      <c r="A158" s="31" t="s">
        <v>288</v>
      </c>
      <c r="B158" s="31" t="s">
        <v>289</v>
      </c>
      <c r="C158" s="31" t="b">
        <v>1</v>
      </c>
      <c r="D158" s="35" t="s">
        <v>1028</v>
      </c>
      <c r="E158" s="33" t="s">
        <v>1029</v>
      </c>
      <c r="F158" s="32">
        <v>0</v>
      </c>
      <c r="G158" s="32">
        <v>18172878</v>
      </c>
    </row>
    <row r="159" spans="1:8">
      <c r="A159" s="33" t="s">
        <v>290</v>
      </c>
      <c r="B159" s="33" t="s">
        <v>291</v>
      </c>
      <c r="C159" s="33" t="b">
        <v>1</v>
      </c>
      <c r="D159" s="33" t="s">
        <v>43</v>
      </c>
      <c r="E159" s="33" t="s">
        <v>23</v>
      </c>
      <c r="F159" s="34">
        <v>153114690</v>
      </c>
      <c r="G159" s="34">
        <v>124903122</v>
      </c>
    </row>
    <row r="160" spans="1:8">
      <c r="A160" s="31" t="s">
        <v>292</v>
      </c>
      <c r="B160" s="31" t="s">
        <v>293</v>
      </c>
      <c r="C160" s="31" t="b">
        <v>0</v>
      </c>
      <c r="D160" s="31" t="s">
        <v>35</v>
      </c>
      <c r="E160" s="31" t="s">
        <v>36</v>
      </c>
      <c r="F160" s="32"/>
      <c r="G160" s="32">
        <v>0</v>
      </c>
    </row>
    <row r="161" spans="1:7">
      <c r="A161" s="33" t="s">
        <v>294</v>
      </c>
      <c r="B161" s="33" t="s">
        <v>295</v>
      </c>
      <c r="C161" s="33" t="b">
        <v>0</v>
      </c>
      <c r="D161" s="33" t="s">
        <v>35</v>
      </c>
      <c r="E161" s="33" t="s">
        <v>36</v>
      </c>
      <c r="F161" s="34"/>
      <c r="G161" s="34">
        <v>0</v>
      </c>
    </row>
    <row r="162" spans="1:7">
      <c r="A162" s="31" t="s">
        <v>296</v>
      </c>
      <c r="B162" s="31" t="s">
        <v>297</v>
      </c>
      <c r="C162" s="31" t="b">
        <v>0</v>
      </c>
      <c r="D162" s="31" t="s">
        <v>35</v>
      </c>
      <c r="E162" s="31" t="s">
        <v>36</v>
      </c>
      <c r="F162" s="32"/>
      <c r="G162" s="32">
        <v>0</v>
      </c>
    </row>
    <row r="163" spans="1:7">
      <c r="A163" s="33" t="s">
        <v>298</v>
      </c>
      <c r="B163" s="33" t="s">
        <v>299</v>
      </c>
      <c r="C163" s="33" t="b">
        <v>1</v>
      </c>
      <c r="D163" s="33" t="s">
        <v>300</v>
      </c>
      <c r="E163" s="33" t="s">
        <v>10</v>
      </c>
      <c r="F163" s="34">
        <v>80300000000</v>
      </c>
      <c r="G163" s="34">
        <v>73482121519</v>
      </c>
    </row>
    <row r="164" spans="1:7">
      <c r="A164" s="31" t="s">
        <v>301</v>
      </c>
      <c r="B164" s="31" t="s">
        <v>1111</v>
      </c>
      <c r="C164" s="31" t="b">
        <v>1</v>
      </c>
      <c r="D164" s="31" t="s">
        <v>302</v>
      </c>
      <c r="E164" s="31" t="s">
        <v>12</v>
      </c>
      <c r="F164" s="32">
        <v>68423000000</v>
      </c>
      <c r="G164" s="32">
        <v>68423000000</v>
      </c>
    </row>
    <row r="165" spans="1:7">
      <c r="A165" s="33" t="s">
        <v>303</v>
      </c>
      <c r="B165" s="33" t="s">
        <v>1112</v>
      </c>
      <c r="C165" s="33" t="b">
        <v>1</v>
      </c>
      <c r="D165" s="33" t="s">
        <v>302</v>
      </c>
      <c r="E165" s="33" t="s">
        <v>12</v>
      </c>
      <c r="F165" s="34">
        <v>41882794991</v>
      </c>
      <c r="G165" s="34">
        <v>38417171991</v>
      </c>
    </row>
    <row r="166" spans="1:7">
      <c r="A166" s="31" t="s">
        <v>304</v>
      </c>
      <c r="B166" s="31" t="s">
        <v>305</v>
      </c>
      <c r="C166" s="31" t="b">
        <v>0</v>
      </c>
      <c r="D166" s="31" t="s">
        <v>35</v>
      </c>
      <c r="E166" s="31" t="s">
        <v>36</v>
      </c>
      <c r="F166" s="32"/>
      <c r="G166" s="32">
        <v>0</v>
      </c>
    </row>
    <row r="167" spans="1:7">
      <c r="A167" s="31" t="s">
        <v>306</v>
      </c>
      <c r="B167" s="31" t="s">
        <v>307</v>
      </c>
      <c r="C167" s="31" t="b">
        <v>0</v>
      </c>
      <c r="D167" s="31" t="s">
        <v>35</v>
      </c>
      <c r="E167" s="31" t="s">
        <v>36</v>
      </c>
      <c r="F167" s="32"/>
      <c r="G167" s="32">
        <v>0</v>
      </c>
    </row>
    <row r="168" spans="1:7">
      <c r="A168" s="33" t="s">
        <v>308</v>
      </c>
      <c r="B168" s="33" t="s">
        <v>309</v>
      </c>
      <c r="C168" s="33" t="b">
        <v>0</v>
      </c>
      <c r="D168" s="33" t="s">
        <v>35</v>
      </c>
      <c r="E168" s="33" t="s">
        <v>36</v>
      </c>
      <c r="F168" s="34"/>
      <c r="G168" s="34">
        <v>0</v>
      </c>
    </row>
    <row r="169" spans="1:7">
      <c r="A169" s="31" t="s">
        <v>310</v>
      </c>
      <c r="B169" s="31" t="s">
        <v>311</v>
      </c>
      <c r="C169" s="31" t="b">
        <v>0</v>
      </c>
      <c r="D169" s="31" t="s">
        <v>35</v>
      </c>
      <c r="E169" s="31" t="s">
        <v>36</v>
      </c>
      <c r="F169" s="32"/>
      <c r="G169" s="32">
        <v>0</v>
      </c>
    </row>
    <row r="170" spans="1:7">
      <c r="A170" s="31" t="s">
        <v>312</v>
      </c>
      <c r="B170" s="31" t="s">
        <v>313</v>
      </c>
      <c r="C170" s="31" t="b">
        <v>1</v>
      </c>
      <c r="D170" s="35" t="s">
        <v>50</v>
      </c>
      <c r="E170" s="31" t="s">
        <v>13</v>
      </c>
      <c r="F170" s="32">
        <v>0</v>
      </c>
      <c r="G170" s="32">
        <v>12029985057</v>
      </c>
    </row>
    <row r="171" spans="1:7">
      <c r="A171" s="31" t="s">
        <v>314</v>
      </c>
      <c r="B171" s="31" t="s">
        <v>315</v>
      </c>
      <c r="C171" s="31" t="b">
        <v>0</v>
      </c>
      <c r="D171" s="31" t="s">
        <v>35</v>
      </c>
      <c r="E171" s="31" t="s">
        <v>36</v>
      </c>
      <c r="F171" s="32"/>
      <c r="G171" s="32">
        <v>0</v>
      </c>
    </row>
    <row r="172" spans="1:7">
      <c r="A172" s="33" t="s">
        <v>316</v>
      </c>
      <c r="B172" s="33" t="s">
        <v>317</v>
      </c>
      <c r="C172" s="33" t="b">
        <v>1</v>
      </c>
      <c r="D172" s="33" t="s">
        <v>43</v>
      </c>
      <c r="E172" s="33" t="s">
        <v>23</v>
      </c>
      <c r="F172" s="34">
        <v>0</v>
      </c>
      <c r="G172" s="34">
        <v>400000000</v>
      </c>
    </row>
    <row r="173" spans="1:7">
      <c r="A173" s="31" t="s">
        <v>318</v>
      </c>
      <c r="B173" s="31" t="s">
        <v>319</v>
      </c>
      <c r="C173" s="31" t="b">
        <v>1</v>
      </c>
      <c r="D173" s="31" t="s">
        <v>43</v>
      </c>
      <c r="E173" s="31" t="s">
        <v>23</v>
      </c>
      <c r="F173" s="32">
        <v>0</v>
      </c>
      <c r="G173" s="32">
        <v>200000000</v>
      </c>
    </row>
    <row r="174" spans="1:7">
      <c r="A174" s="31" t="s">
        <v>320</v>
      </c>
      <c r="B174" s="31" t="s">
        <v>321</v>
      </c>
      <c r="C174" s="31" t="b">
        <v>0</v>
      </c>
      <c r="D174" s="31" t="s">
        <v>35</v>
      </c>
      <c r="E174" s="31" t="s">
        <v>36</v>
      </c>
      <c r="F174" s="32"/>
      <c r="G174" s="32">
        <v>0</v>
      </c>
    </row>
    <row r="175" spans="1:7">
      <c r="A175" s="33" t="s">
        <v>322</v>
      </c>
      <c r="B175" s="33" t="s">
        <v>8</v>
      </c>
      <c r="C175" s="33" t="b">
        <v>1</v>
      </c>
      <c r="D175" s="33" t="s">
        <v>157</v>
      </c>
      <c r="E175" s="33" t="s">
        <v>8</v>
      </c>
      <c r="F175" s="34">
        <v>0</v>
      </c>
      <c r="G175" s="34">
        <v>1969712170</v>
      </c>
    </row>
    <row r="176" spans="1:7">
      <c r="A176" s="31" t="s">
        <v>323</v>
      </c>
      <c r="B176" s="31" t="s">
        <v>324</v>
      </c>
      <c r="C176" s="31" t="b">
        <v>1</v>
      </c>
      <c r="D176" s="31" t="s">
        <v>43</v>
      </c>
      <c r="E176" s="31" t="s">
        <v>23</v>
      </c>
      <c r="F176" s="32">
        <v>600000000</v>
      </c>
      <c r="G176" s="32">
        <v>700000000</v>
      </c>
    </row>
    <row r="177" spans="1:7">
      <c r="A177" s="33" t="s">
        <v>325</v>
      </c>
      <c r="B177" s="33" t="s">
        <v>326</v>
      </c>
      <c r="C177" s="33" t="b">
        <v>1</v>
      </c>
      <c r="D177" s="33" t="s">
        <v>43</v>
      </c>
      <c r="E177" s="33" t="s">
        <v>23</v>
      </c>
      <c r="F177" s="34">
        <v>100000000</v>
      </c>
      <c r="G177" s="34">
        <v>800000</v>
      </c>
    </row>
    <row r="178" spans="1:7">
      <c r="A178" s="31" t="s">
        <v>327</v>
      </c>
      <c r="B178" s="31" t="s">
        <v>328</v>
      </c>
      <c r="C178" s="31" t="b">
        <v>1</v>
      </c>
      <c r="D178" s="31" t="s">
        <v>43</v>
      </c>
      <c r="E178" s="31" t="s">
        <v>23</v>
      </c>
      <c r="F178" s="32">
        <v>2868000000</v>
      </c>
      <c r="G178" s="32">
        <v>2900000000</v>
      </c>
    </row>
    <row r="179" spans="1:7">
      <c r="A179" s="33" t="s">
        <v>329</v>
      </c>
      <c r="B179" s="33" t="s">
        <v>330</v>
      </c>
      <c r="C179" s="33" t="b">
        <v>1</v>
      </c>
      <c r="D179" s="33" t="s">
        <v>43</v>
      </c>
      <c r="E179" s="33" t="s">
        <v>23</v>
      </c>
      <c r="F179" s="34">
        <v>0</v>
      </c>
      <c r="G179" s="34">
        <v>0</v>
      </c>
    </row>
    <row r="180" spans="1:7">
      <c r="A180" s="31" t="s">
        <v>331</v>
      </c>
      <c r="B180" s="31" t="s">
        <v>332</v>
      </c>
      <c r="C180" s="31" t="b">
        <v>0</v>
      </c>
      <c r="D180" s="31" t="s">
        <v>35</v>
      </c>
      <c r="E180" s="31" t="s">
        <v>36</v>
      </c>
      <c r="F180" s="32"/>
      <c r="G180" s="32">
        <v>0</v>
      </c>
    </row>
    <row r="181" spans="1:7">
      <c r="A181" s="33" t="s">
        <v>333</v>
      </c>
      <c r="B181" s="33" t="s">
        <v>334</v>
      </c>
      <c r="C181" s="33" t="b">
        <v>0</v>
      </c>
      <c r="D181" s="33" t="s">
        <v>35</v>
      </c>
      <c r="E181" s="33" t="s">
        <v>36</v>
      </c>
      <c r="F181" s="34"/>
      <c r="G181" s="34">
        <v>0</v>
      </c>
    </row>
    <row r="182" spans="1:7">
      <c r="A182" s="31" t="s">
        <v>335</v>
      </c>
      <c r="B182" s="31" t="s">
        <v>336</v>
      </c>
      <c r="C182" s="31" t="b">
        <v>1</v>
      </c>
      <c r="D182" s="35" t="s">
        <v>50</v>
      </c>
      <c r="E182" s="31" t="s">
        <v>13</v>
      </c>
      <c r="F182" s="32">
        <v>1000000000</v>
      </c>
      <c r="G182" s="32">
        <v>1500000000</v>
      </c>
    </row>
    <row r="183" spans="1:7">
      <c r="A183" s="33" t="s">
        <v>337</v>
      </c>
      <c r="B183" s="33" t="s">
        <v>338</v>
      </c>
      <c r="C183" s="33" t="b">
        <v>0</v>
      </c>
      <c r="D183" s="33" t="s">
        <v>35</v>
      </c>
      <c r="E183" s="33" t="s">
        <v>36</v>
      </c>
      <c r="F183" s="34"/>
      <c r="G183" s="34">
        <v>0</v>
      </c>
    </row>
    <row r="184" spans="1:7">
      <c r="A184" s="31" t="s">
        <v>339</v>
      </c>
      <c r="B184" s="31" t="s">
        <v>340</v>
      </c>
      <c r="C184" s="31" t="b">
        <v>1</v>
      </c>
      <c r="D184" s="31" t="s">
        <v>188</v>
      </c>
      <c r="E184" s="31" t="s">
        <v>25</v>
      </c>
      <c r="F184" s="32">
        <v>805200000</v>
      </c>
      <c r="G184" s="32">
        <v>820841000</v>
      </c>
    </row>
    <row r="185" spans="1:7">
      <c r="A185" s="33" t="s">
        <v>341</v>
      </c>
      <c r="B185" s="33" t="s">
        <v>1113</v>
      </c>
      <c r="C185" s="33" t="b">
        <v>0</v>
      </c>
      <c r="D185" s="33" t="s">
        <v>35</v>
      </c>
      <c r="E185" s="33" t="s">
        <v>36</v>
      </c>
      <c r="F185" s="34"/>
      <c r="G185" s="34">
        <v>0</v>
      </c>
    </row>
    <row r="186" spans="1:7">
      <c r="A186" s="31" t="s">
        <v>342</v>
      </c>
      <c r="B186" s="31" t="s">
        <v>1114</v>
      </c>
      <c r="C186" s="31" t="b">
        <v>1</v>
      </c>
      <c r="D186" s="31" t="s">
        <v>43</v>
      </c>
      <c r="E186" s="31" t="s">
        <v>23</v>
      </c>
      <c r="F186" s="32">
        <v>518000000</v>
      </c>
      <c r="G186" s="32">
        <v>166041857</v>
      </c>
    </row>
    <row r="187" spans="1:7">
      <c r="A187" s="33" t="s">
        <v>343</v>
      </c>
      <c r="B187" s="33" t="s">
        <v>1115</v>
      </c>
      <c r="C187" s="33" t="b">
        <v>1</v>
      </c>
      <c r="D187" s="33" t="s">
        <v>43</v>
      </c>
      <c r="E187" s="33" t="s">
        <v>23</v>
      </c>
      <c r="F187" s="34">
        <v>522000000</v>
      </c>
      <c r="G187" s="34">
        <v>381861335</v>
      </c>
    </row>
    <row r="188" spans="1:7">
      <c r="A188" s="31" t="s">
        <v>344</v>
      </c>
      <c r="B188" s="31" t="s">
        <v>1116</v>
      </c>
      <c r="C188" s="31" t="b">
        <v>1</v>
      </c>
      <c r="D188" s="31" t="s">
        <v>43</v>
      </c>
      <c r="E188" s="31" t="s">
        <v>23</v>
      </c>
      <c r="F188" s="32">
        <v>700000000</v>
      </c>
      <c r="G188" s="32">
        <v>0</v>
      </c>
    </row>
    <row r="189" spans="1:7">
      <c r="A189" s="31" t="s">
        <v>345</v>
      </c>
      <c r="B189" s="31" t="s">
        <v>346</v>
      </c>
      <c r="C189" s="31" t="b">
        <v>1</v>
      </c>
      <c r="D189" s="31" t="s">
        <v>43</v>
      </c>
      <c r="E189" s="31" t="s">
        <v>23</v>
      </c>
      <c r="F189" s="32"/>
      <c r="G189" s="32">
        <v>422331394</v>
      </c>
    </row>
    <row r="190" spans="1:7">
      <c r="A190" s="31" t="s">
        <v>347</v>
      </c>
      <c r="B190" s="31" t="s">
        <v>348</v>
      </c>
      <c r="C190" s="31" t="b">
        <v>1</v>
      </c>
      <c r="D190" s="31" t="s">
        <v>43</v>
      </c>
      <c r="E190" s="31" t="s">
        <v>23</v>
      </c>
      <c r="F190" s="32">
        <v>700000000</v>
      </c>
      <c r="G190" s="32">
        <v>3100000000</v>
      </c>
    </row>
  </sheetData>
  <autoFilter ref="A1:G190"/>
  <printOptions horizontalCentered="1"/>
  <pageMargins left="0.9055118110236221" right="0.9055118110236221" top="0.94488188976377963" bottom="0.94488188976377963" header="0.31496062992125984" footer="0.31496062992125984"/>
  <pageSetup scale="67" fitToHeight="100" orientation="portrait" r:id="rId1"/>
  <headerFooter>
    <oddHeader>&amp;C&amp;"Calibri,Negrita"GOBERNACION DE BOLIVAR
SECRETARIA DE HACIENDA
ANEXO INFORMATIVO PRESUPUESTO DE INGRESOS 2019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98"/>
  <sheetViews>
    <sheetView tabSelected="1" workbookViewId="0">
      <selection activeCell="B3" sqref="B3"/>
    </sheetView>
  </sheetViews>
  <sheetFormatPr baseColWidth="10" defaultRowHeight="15"/>
  <cols>
    <col min="1" max="1" width="19.7109375" customWidth="1"/>
    <col min="2" max="2" width="104.5703125" customWidth="1"/>
    <col min="3" max="3" width="10.85546875" hidden="1" customWidth="1"/>
    <col min="4" max="4" width="10.85546875" style="11" hidden="1" customWidth="1"/>
    <col min="5" max="5" width="10.85546875" hidden="1" customWidth="1"/>
    <col min="6" max="6" width="16.85546875" hidden="1" customWidth="1"/>
    <col min="7" max="7" width="19.85546875" hidden="1" customWidth="1"/>
    <col min="8" max="8" width="15.7109375" hidden="1" customWidth="1"/>
    <col min="9" max="9" width="14.42578125" hidden="1" customWidth="1"/>
    <col min="10" max="10" width="15.42578125" hidden="1" customWidth="1"/>
    <col min="11" max="11" width="18.85546875" bestFit="1" customWidth="1"/>
    <col min="12" max="14" width="0" hidden="1" customWidth="1"/>
  </cols>
  <sheetData>
    <row r="1" spans="1:14" ht="18.75">
      <c r="A1" s="49" t="s">
        <v>1121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4" ht="18.75">
      <c r="A2" s="49" t="s">
        <v>1120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4" spans="1:14">
      <c r="A4" s="46" t="s">
        <v>349</v>
      </c>
      <c r="B4" s="46" t="s">
        <v>350</v>
      </c>
      <c r="C4" s="46" t="s">
        <v>28</v>
      </c>
      <c r="D4" s="47" t="s">
        <v>29</v>
      </c>
      <c r="E4" s="46" t="s">
        <v>30</v>
      </c>
      <c r="F4" s="48" t="s">
        <v>351</v>
      </c>
      <c r="G4" s="48" t="s">
        <v>352</v>
      </c>
      <c r="H4" s="48" t="s">
        <v>32</v>
      </c>
      <c r="I4" s="46" t="s">
        <v>353</v>
      </c>
      <c r="J4" s="46" t="s">
        <v>354</v>
      </c>
      <c r="K4" s="46" t="s">
        <v>355</v>
      </c>
      <c r="L4" s="2" t="s">
        <v>356</v>
      </c>
      <c r="M4" s="2" t="s">
        <v>357</v>
      </c>
    </row>
    <row r="5" spans="1:14" ht="18.75">
      <c r="A5" s="29" t="s">
        <v>358</v>
      </c>
      <c r="B5" s="29" t="s">
        <v>359</v>
      </c>
      <c r="C5" s="15" t="b">
        <v>0</v>
      </c>
      <c r="D5" s="15" t="s">
        <v>35</v>
      </c>
      <c r="E5" s="15"/>
      <c r="F5" s="16">
        <v>88142161033</v>
      </c>
      <c r="G5" s="16">
        <v>96104925719</v>
      </c>
      <c r="H5" s="15"/>
      <c r="I5" s="16"/>
      <c r="J5" s="16"/>
      <c r="K5" s="45">
        <f>SUM(K96:K107)</f>
        <v>9400000000</v>
      </c>
      <c r="L5" s="1"/>
      <c r="M5" s="1"/>
      <c r="N5">
        <f>LEN(A5)</f>
        <v>3</v>
      </c>
    </row>
    <row r="6" spans="1:14">
      <c r="A6" s="15" t="s">
        <v>360</v>
      </c>
      <c r="B6" s="15" t="s">
        <v>361</v>
      </c>
      <c r="C6" s="15" t="b">
        <v>0</v>
      </c>
      <c r="D6" s="15" t="s">
        <v>35</v>
      </c>
      <c r="E6" s="15"/>
      <c r="F6" s="16">
        <v>50662515656</v>
      </c>
      <c r="G6" s="16">
        <v>57108025048</v>
      </c>
      <c r="H6" s="15"/>
      <c r="I6" s="16"/>
      <c r="J6" s="16"/>
      <c r="K6" s="16">
        <f t="shared" ref="K6:K69" si="0">+H6+I6+J6</f>
        <v>0</v>
      </c>
      <c r="L6" s="1"/>
      <c r="M6" s="1"/>
      <c r="N6">
        <f t="shared" ref="N6:N69" si="1">LEN(A6)</f>
        <v>4</v>
      </c>
    </row>
    <row r="7" spans="1:14" hidden="1">
      <c r="A7" s="15" t="s">
        <v>362</v>
      </c>
      <c r="B7" s="15" t="s">
        <v>5</v>
      </c>
      <c r="C7" s="15" t="b">
        <v>0</v>
      </c>
      <c r="D7" s="15" t="s">
        <v>35</v>
      </c>
      <c r="E7" s="15"/>
      <c r="F7" s="16">
        <v>48511515656</v>
      </c>
      <c r="G7" s="16">
        <v>54372025048</v>
      </c>
      <c r="H7" s="15"/>
      <c r="I7" s="16"/>
      <c r="J7" s="16"/>
      <c r="K7" s="16">
        <f t="shared" si="0"/>
        <v>0</v>
      </c>
      <c r="L7" s="1"/>
      <c r="M7" s="1"/>
      <c r="N7">
        <f t="shared" si="1"/>
        <v>6</v>
      </c>
    </row>
    <row r="8" spans="1:14" hidden="1">
      <c r="A8" s="15" t="s">
        <v>363</v>
      </c>
      <c r="B8" s="15" t="s">
        <v>364</v>
      </c>
      <c r="C8" s="15" t="b">
        <v>0</v>
      </c>
      <c r="D8" s="15" t="s">
        <v>35</v>
      </c>
      <c r="E8" s="15"/>
      <c r="F8" s="16">
        <v>48511515656</v>
      </c>
      <c r="G8" s="16">
        <v>54372025048</v>
      </c>
      <c r="H8" s="15"/>
      <c r="I8" s="16"/>
      <c r="J8" s="16"/>
      <c r="K8" s="16">
        <f t="shared" si="0"/>
        <v>0</v>
      </c>
      <c r="L8" s="1"/>
      <c r="M8" s="1"/>
      <c r="N8">
        <f t="shared" si="1"/>
        <v>9</v>
      </c>
    </row>
    <row r="9" spans="1:14" hidden="1">
      <c r="A9" s="15" t="s">
        <v>365</v>
      </c>
      <c r="B9" s="15" t="s">
        <v>366</v>
      </c>
      <c r="C9" s="15" t="b">
        <v>0</v>
      </c>
      <c r="D9" s="15" t="s">
        <v>35</v>
      </c>
      <c r="E9" s="15"/>
      <c r="F9" s="16">
        <v>26269084440</v>
      </c>
      <c r="G9" s="16">
        <v>25740989327</v>
      </c>
      <c r="H9" s="15"/>
      <c r="I9" s="16"/>
      <c r="J9" s="16"/>
      <c r="K9" s="16">
        <f t="shared" si="0"/>
        <v>0</v>
      </c>
      <c r="L9" s="1"/>
      <c r="M9" s="1"/>
      <c r="N9">
        <f t="shared" si="1"/>
        <v>11</v>
      </c>
    </row>
    <row r="10" spans="1:14" hidden="1">
      <c r="A10" s="17" t="s">
        <v>367</v>
      </c>
      <c r="B10" s="17" t="s">
        <v>368</v>
      </c>
      <c r="C10" s="17" t="b">
        <v>1</v>
      </c>
      <c r="D10" s="18" t="s">
        <v>50</v>
      </c>
      <c r="E10" s="17" t="s">
        <v>13</v>
      </c>
      <c r="F10" s="19">
        <v>19960325602</v>
      </c>
      <c r="G10" s="19">
        <v>19532230489</v>
      </c>
      <c r="H10" s="19">
        <v>22725107771</v>
      </c>
      <c r="I10" s="16"/>
      <c r="J10" s="16"/>
      <c r="K10" s="16">
        <f t="shared" si="0"/>
        <v>22725107771</v>
      </c>
      <c r="L10" s="1" t="s">
        <v>3</v>
      </c>
      <c r="M10" s="1" t="s">
        <v>5</v>
      </c>
      <c r="N10">
        <f t="shared" si="1"/>
        <v>14</v>
      </c>
    </row>
    <row r="11" spans="1:14" hidden="1">
      <c r="A11" s="17" t="s">
        <v>369</v>
      </c>
      <c r="B11" s="17" t="s">
        <v>370</v>
      </c>
      <c r="C11" s="17" t="b">
        <v>1</v>
      </c>
      <c r="D11" s="18" t="s">
        <v>50</v>
      </c>
      <c r="E11" s="17" t="s">
        <v>13</v>
      </c>
      <c r="F11" s="19">
        <v>215684402</v>
      </c>
      <c r="G11" s="19">
        <v>215684402</v>
      </c>
      <c r="H11" s="19">
        <v>249276189</v>
      </c>
      <c r="I11" s="16"/>
      <c r="J11" s="16"/>
      <c r="K11" s="16">
        <f t="shared" si="0"/>
        <v>249276189</v>
      </c>
      <c r="L11" s="1" t="s">
        <v>3</v>
      </c>
      <c r="M11" s="1" t="s">
        <v>5</v>
      </c>
      <c r="N11">
        <f t="shared" si="1"/>
        <v>14</v>
      </c>
    </row>
    <row r="12" spans="1:14" hidden="1">
      <c r="A12" s="17" t="s">
        <v>371</v>
      </c>
      <c r="B12" s="17" t="s">
        <v>372</v>
      </c>
      <c r="C12" s="17" t="b">
        <v>1</v>
      </c>
      <c r="D12" s="18" t="s">
        <v>50</v>
      </c>
      <c r="E12" s="17" t="s">
        <v>13</v>
      </c>
      <c r="F12" s="19">
        <v>150000000</v>
      </c>
      <c r="G12" s="19">
        <v>150000000</v>
      </c>
      <c r="H12" s="19">
        <v>156000000</v>
      </c>
      <c r="I12" s="16"/>
      <c r="J12" s="16"/>
      <c r="K12" s="16">
        <f t="shared" si="0"/>
        <v>156000000</v>
      </c>
      <c r="L12" s="1" t="s">
        <v>3</v>
      </c>
      <c r="M12" s="1" t="s">
        <v>5</v>
      </c>
      <c r="N12">
        <f t="shared" si="1"/>
        <v>14</v>
      </c>
    </row>
    <row r="13" spans="1:14" hidden="1">
      <c r="A13" s="17" t="s">
        <v>373</v>
      </c>
      <c r="B13" s="17" t="s">
        <v>374</v>
      </c>
      <c r="C13" s="17" t="b">
        <v>1</v>
      </c>
      <c r="D13" s="18" t="s">
        <v>50</v>
      </c>
      <c r="E13" s="17" t="s">
        <v>13</v>
      </c>
      <c r="F13" s="19">
        <v>1871300926</v>
      </c>
      <c r="G13" s="19">
        <v>1871300926</v>
      </c>
      <c r="H13" s="19">
        <v>2141746375</v>
      </c>
      <c r="I13" s="16"/>
      <c r="J13" s="16"/>
      <c r="K13" s="16">
        <f t="shared" si="0"/>
        <v>2141746375</v>
      </c>
      <c r="L13" s="1" t="s">
        <v>3</v>
      </c>
      <c r="M13" s="1" t="s">
        <v>5</v>
      </c>
      <c r="N13">
        <f t="shared" si="1"/>
        <v>14</v>
      </c>
    </row>
    <row r="14" spans="1:14" hidden="1">
      <c r="A14" s="17" t="s">
        <v>375</v>
      </c>
      <c r="B14" s="17" t="s">
        <v>376</v>
      </c>
      <c r="C14" s="17" t="b">
        <v>1</v>
      </c>
      <c r="D14" s="18" t="s">
        <v>50</v>
      </c>
      <c r="E14" s="17" t="s">
        <v>13</v>
      </c>
      <c r="F14" s="19">
        <v>856447010</v>
      </c>
      <c r="G14" s="19">
        <v>856447010</v>
      </c>
      <c r="H14" s="19">
        <v>993733881</v>
      </c>
      <c r="I14" s="16"/>
      <c r="J14" s="16"/>
      <c r="K14" s="16">
        <f t="shared" si="0"/>
        <v>993733881</v>
      </c>
      <c r="L14" s="1" t="s">
        <v>3</v>
      </c>
      <c r="M14" s="1" t="s">
        <v>5</v>
      </c>
      <c r="N14">
        <f t="shared" si="1"/>
        <v>14</v>
      </c>
    </row>
    <row r="15" spans="1:14" hidden="1">
      <c r="A15" s="17" t="s">
        <v>377</v>
      </c>
      <c r="B15" s="17" t="s">
        <v>378</v>
      </c>
      <c r="C15" s="17" t="b">
        <v>1</v>
      </c>
      <c r="D15" s="18" t="s">
        <v>50</v>
      </c>
      <c r="E15" s="17" t="s">
        <v>13</v>
      </c>
      <c r="F15" s="19">
        <v>127101980</v>
      </c>
      <c r="G15" s="19">
        <v>127101980</v>
      </c>
      <c r="H15" s="19">
        <v>147011910</v>
      </c>
      <c r="I15" s="16"/>
      <c r="J15" s="16"/>
      <c r="K15" s="16">
        <f t="shared" si="0"/>
        <v>147011910</v>
      </c>
      <c r="L15" s="1" t="s">
        <v>3</v>
      </c>
      <c r="M15" s="1" t="s">
        <v>5</v>
      </c>
      <c r="N15">
        <f t="shared" si="1"/>
        <v>14</v>
      </c>
    </row>
    <row r="16" spans="1:14" hidden="1">
      <c r="A16" s="17" t="s">
        <v>379</v>
      </c>
      <c r="B16" s="17" t="s">
        <v>380</v>
      </c>
      <c r="C16" s="17" t="b">
        <v>1</v>
      </c>
      <c r="D16" s="18" t="s">
        <v>50</v>
      </c>
      <c r="E16" s="17" t="s">
        <v>13</v>
      </c>
      <c r="F16" s="19">
        <v>917333618</v>
      </c>
      <c r="G16" s="19">
        <v>917333618</v>
      </c>
      <c r="H16" s="19">
        <v>1106887287</v>
      </c>
      <c r="I16" s="16"/>
      <c r="J16" s="16"/>
      <c r="K16" s="16">
        <f t="shared" si="0"/>
        <v>1106887287</v>
      </c>
      <c r="L16" s="1" t="s">
        <v>3</v>
      </c>
      <c r="M16" s="1" t="s">
        <v>5</v>
      </c>
      <c r="N16">
        <f t="shared" si="1"/>
        <v>14</v>
      </c>
    </row>
    <row r="17" spans="1:14" hidden="1">
      <c r="A17" s="17" t="s">
        <v>381</v>
      </c>
      <c r="B17" s="17" t="s">
        <v>382</v>
      </c>
      <c r="C17" s="17" t="b">
        <v>1</v>
      </c>
      <c r="D17" s="18" t="s">
        <v>50</v>
      </c>
      <c r="E17" s="17" t="s">
        <v>13</v>
      </c>
      <c r="F17" s="19">
        <v>1297143249</v>
      </c>
      <c r="G17" s="19">
        <v>1197143249</v>
      </c>
      <c r="H17" s="19">
        <v>1620696037</v>
      </c>
      <c r="I17" s="16"/>
      <c r="J17" s="16"/>
      <c r="K17" s="16">
        <f t="shared" si="0"/>
        <v>1620696037</v>
      </c>
      <c r="L17" s="1" t="s">
        <v>3</v>
      </c>
      <c r="M17" s="1" t="s">
        <v>5</v>
      </c>
      <c r="N17">
        <f t="shared" si="1"/>
        <v>14</v>
      </c>
    </row>
    <row r="18" spans="1:14" hidden="1">
      <c r="A18" s="17" t="s">
        <v>383</v>
      </c>
      <c r="B18" s="17" t="s">
        <v>384</v>
      </c>
      <c r="C18" s="17" t="b">
        <v>1</v>
      </c>
      <c r="D18" s="18" t="s">
        <v>50</v>
      </c>
      <c r="E18" s="17" t="s">
        <v>13</v>
      </c>
      <c r="F18" s="19">
        <v>112795068</v>
      </c>
      <c r="G18" s="19">
        <v>112795068</v>
      </c>
      <c r="H18" s="19">
        <v>128452179</v>
      </c>
      <c r="I18" s="16"/>
      <c r="J18" s="16"/>
      <c r="K18" s="16">
        <f t="shared" si="0"/>
        <v>128452179</v>
      </c>
      <c r="L18" s="1" t="s">
        <v>3</v>
      </c>
      <c r="M18" s="1" t="s">
        <v>5</v>
      </c>
      <c r="N18">
        <f t="shared" si="1"/>
        <v>14</v>
      </c>
    </row>
    <row r="19" spans="1:14" hidden="1">
      <c r="A19" s="17" t="s">
        <v>385</v>
      </c>
      <c r="B19" s="17" t="s">
        <v>386</v>
      </c>
      <c r="C19" s="17" t="b">
        <v>1</v>
      </c>
      <c r="D19" s="18" t="s">
        <v>50</v>
      </c>
      <c r="E19" s="17" t="s">
        <v>13</v>
      </c>
      <c r="F19" s="19">
        <v>19385406</v>
      </c>
      <c r="G19" s="19">
        <v>19385406</v>
      </c>
      <c r="H19" s="19">
        <v>21444588</v>
      </c>
      <c r="I19" s="16"/>
      <c r="J19" s="16"/>
      <c r="K19" s="16">
        <f t="shared" si="0"/>
        <v>21444588</v>
      </c>
      <c r="L19" s="1" t="s">
        <v>3</v>
      </c>
      <c r="M19" s="1" t="s">
        <v>5</v>
      </c>
      <c r="N19">
        <f t="shared" si="1"/>
        <v>14</v>
      </c>
    </row>
    <row r="20" spans="1:14" hidden="1">
      <c r="A20" s="17" t="s">
        <v>387</v>
      </c>
      <c r="B20" s="17" t="s">
        <v>388</v>
      </c>
      <c r="C20" s="17" t="b">
        <v>1</v>
      </c>
      <c r="D20" s="18" t="s">
        <v>50</v>
      </c>
      <c r="E20" s="17" t="s">
        <v>13</v>
      </c>
      <c r="F20" s="19">
        <v>28149552</v>
      </c>
      <c r="G20" s="19">
        <v>28149552</v>
      </c>
      <c r="H20" s="19">
        <v>16301390</v>
      </c>
      <c r="I20" s="16"/>
      <c r="J20" s="16"/>
      <c r="K20" s="16">
        <f t="shared" si="0"/>
        <v>16301390</v>
      </c>
      <c r="L20" s="1" t="s">
        <v>3</v>
      </c>
      <c r="M20" s="1" t="s">
        <v>5</v>
      </c>
      <c r="N20">
        <f t="shared" si="1"/>
        <v>14</v>
      </c>
    </row>
    <row r="21" spans="1:14" hidden="1">
      <c r="A21" s="17" t="s">
        <v>389</v>
      </c>
      <c r="B21" s="17" t="s">
        <v>390</v>
      </c>
      <c r="C21" s="17" t="b">
        <v>1</v>
      </c>
      <c r="D21" s="18" t="s">
        <v>50</v>
      </c>
      <c r="E21" s="17" t="s">
        <v>13</v>
      </c>
      <c r="F21" s="19">
        <v>69014856</v>
      </c>
      <c r="G21" s="19">
        <v>69014856</v>
      </c>
      <c r="H21" s="19">
        <v>72647216</v>
      </c>
      <c r="I21" s="16"/>
      <c r="J21" s="16"/>
      <c r="K21" s="16">
        <f t="shared" si="0"/>
        <v>72647216</v>
      </c>
      <c r="L21" s="1" t="s">
        <v>3</v>
      </c>
      <c r="M21" s="1" t="s">
        <v>5</v>
      </c>
      <c r="N21">
        <f t="shared" si="1"/>
        <v>14</v>
      </c>
    </row>
    <row r="22" spans="1:14" hidden="1">
      <c r="A22" s="17" t="s">
        <v>391</v>
      </c>
      <c r="B22" s="17" t="s">
        <v>392</v>
      </c>
      <c r="C22" s="17" t="b">
        <v>1</v>
      </c>
      <c r="D22" s="18" t="s">
        <v>50</v>
      </c>
      <c r="E22" s="17" t="s">
        <v>13</v>
      </c>
      <c r="F22" s="19">
        <v>50000000</v>
      </c>
      <c r="G22" s="19">
        <v>50000000</v>
      </c>
      <c r="H22" s="19">
        <v>100000000</v>
      </c>
      <c r="I22" s="16"/>
      <c r="J22" s="16"/>
      <c r="K22" s="16">
        <f t="shared" si="0"/>
        <v>100000000</v>
      </c>
      <c r="L22" s="1" t="s">
        <v>3</v>
      </c>
      <c r="M22" s="1" t="s">
        <v>5</v>
      </c>
      <c r="N22">
        <f t="shared" si="1"/>
        <v>14</v>
      </c>
    </row>
    <row r="23" spans="1:14" hidden="1">
      <c r="A23" s="17" t="s">
        <v>393</v>
      </c>
      <c r="B23" s="17" t="s">
        <v>394</v>
      </c>
      <c r="C23" s="17" t="b">
        <v>1</v>
      </c>
      <c r="D23" s="18" t="s">
        <v>50</v>
      </c>
      <c r="E23" s="17" t="s">
        <v>13</v>
      </c>
      <c r="F23" s="19">
        <v>594402771</v>
      </c>
      <c r="G23" s="19">
        <v>594402771</v>
      </c>
      <c r="H23" s="19">
        <v>728215695</v>
      </c>
      <c r="I23" s="16"/>
      <c r="J23" s="16"/>
      <c r="K23" s="16">
        <f t="shared" si="0"/>
        <v>728215695</v>
      </c>
      <c r="L23" s="1" t="s">
        <v>3</v>
      </c>
      <c r="M23" s="1" t="s">
        <v>5</v>
      </c>
      <c r="N23">
        <f t="shared" si="1"/>
        <v>14</v>
      </c>
    </row>
    <row r="24" spans="1:14" hidden="1">
      <c r="A24" s="15" t="s">
        <v>395</v>
      </c>
      <c r="B24" s="15" t="s">
        <v>396</v>
      </c>
      <c r="C24" s="15" t="b">
        <v>0</v>
      </c>
      <c r="D24" s="15" t="s">
        <v>35</v>
      </c>
      <c r="E24" s="15"/>
      <c r="F24" s="16">
        <v>12500000000</v>
      </c>
      <c r="G24" s="16">
        <v>19888600000</v>
      </c>
      <c r="H24" s="15"/>
      <c r="I24" s="16"/>
      <c r="J24" s="16"/>
      <c r="K24" s="16">
        <f t="shared" si="0"/>
        <v>0</v>
      </c>
      <c r="L24" s="1"/>
      <c r="M24" s="1"/>
      <c r="N24">
        <f t="shared" si="1"/>
        <v>11</v>
      </c>
    </row>
    <row r="25" spans="1:14" hidden="1">
      <c r="A25" s="17" t="s">
        <v>397</v>
      </c>
      <c r="B25" s="17" t="s">
        <v>398</v>
      </c>
      <c r="C25" s="17" t="b">
        <v>1</v>
      </c>
      <c r="D25" s="18" t="s">
        <v>50</v>
      </c>
      <c r="E25" s="17" t="s">
        <v>13</v>
      </c>
      <c r="F25" s="19">
        <v>10000000000</v>
      </c>
      <c r="G25" s="19">
        <v>15723000000</v>
      </c>
      <c r="H25" s="19">
        <v>12000000000</v>
      </c>
      <c r="I25" s="16"/>
      <c r="J25" s="16"/>
      <c r="K25" s="16">
        <f t="shared" si="0"/>
        <v>12000000000</v>
      </c>
      <c r="L25" s="1" t="s">
        <v>3</v>
      </c>
      <c r="M25" s="1" t="s">
        <v>5</v>
      </c>
      <c r="N25">
        <f t="shared" si="1"/>
        <v>13</v>
      </c>
    </row>
    <row r="26" spans="1:14" hidden="1">
      <c r="A26" s="17" t="s">
        <v>399</v>
      </c>
      <c r="B26" s="17" t="s">
        <v>400</v>
      </c>
      <c r="C26" s="17" t="b">
        <v>1</v>
      </c>
      <c r="D26" s="18" t="s">
        <v>50</v>
      </c>
      <c r="E26" s="17" t="s">
        <v>13</v>
      </c>
      <c r="F26" s="19">
        <v>2500000000</v>
      </c>
      <c r="G26" s="19">
        <v>4165600000</v>
      </c>
      <c r="H26" s="19">
        <v>4000000000</v>
      </c>
      <c r="I26" s="16"/>
      <c r="J26" s="16"/>
      <c r="K26" s="16">
        <f t="shared" si="0"/>
        <v>4000000000</v>
      </c>
      <c r="L26" s="1" t="s">
        <v>3</v>
      </c>
      <c r="M26" s="1" t="s">
        <v>5</v>
      </c>
      <c r="N26">
        <f t="shared" si="1"/>
        <v>13</v>
      </c>
    </row>
    <row r="27" spans="1:14" hidden="1">
      <c r="A27" s="15" t="s">
        <v>401</v>
      </c>
      <c r="B27" s="15" t="s">
        <v>402</v>
      </c>
      <c r="C27" s="15" t="b">
        <v>0</v>
      </c>
      <c r="D27" s="15" t="s">
        <v>35</v>
      </c>
      <c r="E27" s="15"/>
      <c r="F27" s="16">
        <v>9742431216</v>
      </c>
      <c r="G27" s="16">
        <v>8742435721</v>
      </c>
      <c r="H27" s="15"/>
      <c r="I27" s="16"/>
      <c r="J27" s="16"/>
      <c r="K27" s="16">
        <f t="shared" si="0"/>
        <v>0</v>
      </c>
      <c r="L27" s="1"/>
      <c r="M27" s="1"/>
      <c r="N27">
        <f t="shared" si="1"/>
        <v>11</v>
      </c>
    </row>
    <row r="28" spans="1:14" hidden="1">
      <c r="A28" s="15" t="s">
        <v>403</v>
      </c>
      <c r="B28" s="15" t="s">
        <v>404</v>
      </c>
      <c r="C28" s="15" t="b">
        <v>0</v>
      </c>
      <c r="D28" s="15" t="s">
        <v>35</v>
      </c>
      <c r="E28" s="15"/>
      <c r="F28" s="16">
        <v>1758403909</v>
      </c>
      <c r="G28" s="16">
        <v>1841772625</v>
      </c>
      <c r="H28" s="15"/>
      <c r="I28" s="16"/>
      <c r="J28" s="16"/>
      <c r="K28" s="16">
        <f t="shared" si="0"/>
        <v>0</v>
      </c>
      <c r="L28" s="1"/>
      <c r="M28" s="1"/>
      <c r="N28">
        <f t="shared" si="1"/>
        <v>13</v>
      </c>
    </row>
    <row r="29" spans="1:14" hidden="1">
      <c r="A29" s="15" t="s">
        <v>405</v>
      </c>
      <c r="B29" s="15" t="s">
        <v>406</v>
      </c>
      <c r="C29" s="15" t="b">
        <v>0</v>
      </c>
      <c r="D29" s="15" t="s">
        <v>35</v>
      </c>
      <c r="E29" s="15"/>
      <c r="F29" s="16">
        <v>1758403909</v>
      </c>
      <c r="G29" s="16">
        <v>430403909</v>
      </c>
      <c r="H29" s="15"/>
      <c r="I29" s="16"/>
      <c r="J29" s="16"/>
      <c r="K29" s="16">
        <f t="shared" si="0"/>
        <v>0</v>
      </c>
      <c r="L29" s="1"/>
      <c r="M29" s="1"/>
      <c r="N29">
        <f t="shared" si="1"/>
        <v>17</v>
      </c>
    </row>
    <row r="30" spans="1:14" hidden="1">
      <c r="A30" s="17" t="s">
        <v>407</v>
      </c>
      <c r="B30" s="17" t="s">
        <v>408</v>
      </c>
      <c r="C30" s="17" t="b">
        <v>1</v>
      </c>
      <c r="D30" s="18" t="s">
        <v>50</v>
      </c>
      <c r="E30" s="17" t="s">
        <v>13</v>
      </c>
      <c r="F30" s="19">
        <v>1758403909</v>
      </c>
      <c r="G30" s="19">
        <v>430403909</v>
      </c>
      <c r="H30" s="19">
        <v>1447200000</v>
      </c>
      <c r="I30" s="16"/>
      <c r="J30" s="16"/>
      <c r="K30" s="16">
        <f t="shared" si="0"/>
        <v>1447200000</v>
      </c>
      <c r="L30" s="1" t="s">
        <v>3</v>
      </c>
      <c r="M30" s="1" t="s">
        <v>5</v>
      </c>
      <c r="N30">
        <f t="shared" si="1"/>
        <v>19</v>
      </c>
    </row>
    <row r="31" spans="1:14" hidden="1">
      <c r="A31" s="15" t="s">
        <v>409</v>
      </c>
      <c r="B31" s="15" t="s">
        <v>410</v>
      </c>
      <c r="C31" s="15" t="b">
        <v>0</v>
      </c>
      <c r="D31" s="15" t="s">
        <v>35</v>
      </c>
      <c r="E31" s="15"/>
      <c r="F31" s="16">
        <v>0</v>
      </c>
      <c r="G31" s="16">
        <v>1200000000</v>
      </c>
      <c r="H31" s="15"/>
      <c r="I31" s="16"/>
      <c r="J31" s="16"/>
      <c r="K31" s="16">
        <f t="shared" si="0"/>
        <v>0</v>
      </c>
      <c r="L31" s="1"/>
      <c r="M31" s="1"/>
      <c r="N31">
        <f t="shared" si="1"/>
        <v>17</v>
      </c>
    </row>
    <row r="32" spans="1:14" hidden="1">
      <c r="A32" s="17" t="s">
        <v>411</v>
      </c>
      <c r="B32" s="17" t="s">
        <v>412</v>
      </c>
      <c r="C32" s="17" t="b">
        <v>1</v>
      </c>
      <c r="D32" s="18" t="s">
        <v>50</v>
      </c>
      <c r="E32" s="17" t="s">
        <v>13</v>
      </c>
      <c r="F32" s="19">
        <v>0</v>
      </c>
      <c r="G32" s="19">
        <v>1200000000</v>
      </c>
      <c r="H32" s="19">
        <v>1819189735</v>
      </c>
      <c r="I32" s="16"/>
      <c r="J32" s="16"/>
      <c r="K32" s="16">
        <f t="shared" si="0"/>
        <v>1819189735</v>
      </c>
      <c r="L32" s="1" t="s">
        <v>3</v>
      </c>
      <c r="M32" s="1" t="s">
        <v>5</v>
      </c>
      <c r="N32">
        <f t="shared" si="1"/>
        <v>19</v>
      </c>
    </row>
    <row r="33" spans="1:14" hidden="1">
      <c r="A33" s="15" t="s">
        <v>413</v>
      </c>
      <c r="B33" s="15" t="s">
        <v>414</v>
      </c>
      <c r="C33" s="15" t="b">
        <v>0</v>
      </c>
      <c r="D33" s="15" t="s">
        <v>35</v>
      </c>
      <c r="E33" s="15"/>
      <c r="F33" s="16">
        <v>0</v>
      </c>
      <c r="G33" s="16">
        <v>211368716</v>
      </c>
      <c r="H33" s="15"/>
      <c r="I33" s="16"/>
      <c r="J33" s="16"/>
      <c r="K33" s="16">
        <f t="shared" si="0"/>
        <v>0</v>
      </c>
      <c r="L33" s="1"/>
      <c r="M33" s="1"/>
      <c r="N33">
        <f t="shared" si="1"/>
        <v>17</v>
      </c>
    </row>
    <row r="34" spans="1:14" hidden="1">
      <c r="A34" s="17" t="s">
        <v>415</v>
      </c>
      <c r="B34" s="17" t="s">
        <v>416</v>
      </c>
      <c r="C34" s="17" t="b">
        <v>1</v>
      </c>
      <c r="D34" s="18" t="s">
        <v>50</v>
      </c>
      <c r="E34" s="17" t="s">
        <v>13</v>
      </c>
      <c r="F34" s="19">
        <v>0</v>
      </c>
      <c r="G34" s="19">
        <v>211368716</v>
      </c>
      <c r="H34" s="19">
        <v>833218363</v>
      </c>
      <c r="I34" s="16"/>
      <c r="J34" s="16"/>
      <c r="K34" s="16">
        <f t="shared" si="0"/>
        <v>833218363</v>
      </c>
      <c r="L34" s="1" t="s">
        <v>3</v>
      </c>
      <c r="M34" s="1" t="s">
        <v>5</v>
      </c>
      <c r="N34">
        <f t="shared" si="1"/>
        <v>19</v>
      </c>
    </row>
    <row r="35" spans="1:14" hidden="1">
      <c r="A35" s="15" t="s">
        <v>417</v>
      </c>
      <c r="B35" s="15" t="s">
        <v>418</v>
      </c>
      <c r="C35" s="15" t="b">
        <v>0</v>
      </c>
      <c r="D35" s="15" t="s">
        <v>35</v>
      </c>
      <c r="E35" s="15"/>
      <c r="F35" s="16">
        <v>6155002579</v>
      </c>
      <c r="G35" s="16">
        <v>5071638368</v>
      </c>
      <c r="H35" s="15"/>
      <c r="I35" s="16"/>
      <c r="J35" s="16"/>
      <c r="K35" s="16">
        <f t="shared" si="0"/>
        <v>0</v>
      </c>
      <c r="L35" s="1"/>
      <c r="M35" s="1"/>
      <c r="N35">
        <f t="shared" si="1"/>
        <v>13</v>
      </c>
    </row>
    <row r="36" spans="1:14" hidden="1">
      <c r="A36" s="15" t="s">
        <v>419</v>
      </c>
      <c r="B36" s="15" t="s">
        <v>406</v>
      </c>
      <c r="C36" s="15" t="b">
        <v>0</v>
      </c>
      <c r="D36" s="15" t="s">
        <v>35</v>
      </c>
      <c r="E36" s="15"/>
      <c r="F36" s="16">
        <v>2332055343</v>
      </c>
      <c r="G36" s="16">
        <v>2132055343</v>
      </c>
      <c r="H36" s="15"/>
      <c r="I36" s="16"/>
      <c r="J36" s="16"/>
      <c r="K36" s="16">
        <f t="shared" si="0"/>
        <v>0</v>
      </c>
      <c r="L36" s="1"/>
      <c r="M36" s="1"/>
      <c r="N36">
        <f t="shared" si="1"/>
        <v>17</v>
      </c>
    </row>
    <row r="37" spans="1:14" hidden="1">
      <c r="A37" s="17" t="s">
        <v>420</v>
      </c>
      <c r="B37" s="17" t="s">
        <v>421</v>
      </c>
      <c r="C37" s="17" t="b">
        <v>1</v>
      </c>
      <c r="D37" s="18" t="s">
        <v>50</v>
      </c>
      <c r="E37" s="17" t="s">
        <v>13</v>
      </c>
      <c r="F37" s="19">
        <v>2332055343</v>
      </c>
      <c r="G37" s="19">
        <v>2132055343</v>
      </c>
      <c r="H37" s="19">
        <v>2727155806</v>
      </c>
      <c r="I37" s="16"/>
      <c r="J37" s="16"/>
      <c r="K37" s="16">
        <f t="shared" si="0"/>
        <v>2727155806</v>
      </c>
      <c r="L37" s="1" t="s">
        <v>3</v>
      </c>
      <c r="M37" s="1" t="s">
        <v>5</v>
      </c>
      <c r="N37">
        <f t="shared" si="1"/>
        <v>19</v>
      </c>
    </row>
    <row r="38" spans="1:14" hidden="1">
      <c r="A38" s="15" t="s">
        <v>422</v>
      </c>
      <c r="B38" s="15" t="s">
        <v>410</v>
      </c>
      <c r="C38" s="15" t="b">
        <v>0</v>
      </c>
      <c r="D38" s="15" t="s">
        <v>35</v>
      </c>
      <c r="E38" s="15"/>
      <c r="F38" s="16">
        <v>1526839960</v>
      </c>
      <c r="G38" s="16">
        <v>1526839960</v>
      </c>
      <c r="H38" s="15"/>
      <c r="I38" s="16"/>
      <c r="J38" s="16"/>
      <c r="K38" s="16">
        <f t="shared" si="0"/>
        <v>0</v>
      </c>
      <c r="L38" s="1"/>
      <c r="M38" s="1"/>
      <c r="N38">
        <f t="shared" si="1"/>
        <v>17</v>
      </c>
    </row>
    <row r="39" spans="1:14" hidden="1">
      <c r="A39" s="17" t="s">
        <v>423</v>
      </c>
      <c r="B39" s="17" t="s">
        <v>424</v>
      </c>
      <c r="C39" s="17" t="b">
        <v>1</v>
      </c>
      <c r="D39" s="18" t="s">
        <v>50</v>
      </c>
      <c r="E39" s="17" t="s">
        <v>13</v>
      </c>
      <c r="F39" s="19">
        <v>1526839960</v>
      </c>
      <c r="G39" s="19">
        <v>1526839960</v>
      </c>
      <c r="H39" s="19">
        <v>2030912556</v>
      </c>
      <c r="I39" s="16"/>
      <c r="J39" s="16"/>
      <c r="K39" s="16">
        <f t="shared" si="0"/>
        <v>2030912556</v>
      </c>
      <c r="L39" s="1" t="s">
        <v>3</v>
      </c>
      <c r="M39" s="1" t="s">
        <v>5</v>
      </c>
      <c r="N39">
        <f t="shared" si="1"/>
        <v>19</v>
      </c>
    </row>
    <row r="40" spans="1:14" hidden="1">
      <c r="A40" s="15" t="s">
        <v>425</v>
      </c>
      <c r="B40" s="15" t="s">
        <v>426</v>
      </c>
      <c r="C40" s="15" t="b">
        <v>0</v>
      </c>
      <c r="D40" s="15" t="s">
        <v>35</v>
      </c>
      <c r="E40" s="15"/>
      <c r="F40" s="16">
        <v>105982203</v>
      </c>
      <c r="G40" s="16">
        <v>105982203</v>
      </c>
      <c r="H40" s="15"/>
      <c r="I40" s="16"/>
      <c r="J40" s="16"/>
      <c r="K40" s="16">
        <f t="shared" si="0"/>
        <v>0</v>
      </c>
      <c r="L40" s="1"/>
      <c r="M40" s="1"/>
      <c r="N40">
        <f t="shared" si="1"/>
        <v>17</v>
      </c>
    </row>
    <row r="41" spans="1:14" hidden="1">
      <c r="A41" s="17" t="s">
        <v>427</v>
      </c>
      <c r="B41" s="17" t="s">
        <v>428</v>
      </c>
      <c r="C41" s="17" t="b">
        <v>1</v>
      </c>
      <c r="D41" s="18" t="s">
        <v>50</v>
      </c>
      <c r="E41" s="17" t="s">
        <v>13</v>
      </c>
      <c r="F41" s="19">
        <v>105982203</v>
      </c>
      <c r="G41" s="19">
        <v>105982203</v>
      </c>
      <c r="H41" s="19">
        <v>120693703</v>
      </c>
      <c r="I41" s="16"/>
      <c r="J41" s="16"/>
      <c r="K41" s="16">
        <f t="shared" si="0"/>
        <v>120693703</v>
      </c>
      <c r="L41" s="1" t="s">
        <v>3</v>
      </c>
      <c r="M41" s="1" t="s">
        <v>5</v>
      </c>
      <c r="N41">
        <f t="shared" si="1"/>
        <v>19</v>
      </c>
    </row>
    <row r="42" spans="1:14" hidden="1">
      <c r="A42" s="15" t="s">
        <v>429</v>
      </c>
      <c r="B42" s="15" t="s">
        <v>414</v>
      </c>
      <c r="C42" s="15" t="b">
        <v>0</v>
      </c>
      <c r="D42" s="15" t="s">
        <v>35</v>
      </c>
      <c r="E42" s="15"/>
      <c r="F42" s="16">
        <v>2190125073</v>
      </c>
      <c r="G42" s="16">
        <v>1306760862</v>
      </c>
      <c r="H42" s="15"/>
      <c r="I42" s="16"/>
      <c r="J42" s="16"/>
      <c r="K42" s="16">
        <f t="shared" si="0"/>
        <v>0</v>
      </c>
      <c r="L42" s="1"/>
      <c r="M42" s="1"/>
      <c r="N42">
        <f t="shared" si="1"/>
        <v>17</v>
      </c>
    </row>
    <row r="43" spans="1:14" hidden="1">
      <c r="A43" s="17" t="s">
        <v>430</v>
      </c>
      <c r="B43" s="17" t="s">
        <v>431</v>
      </c>
      <c r="C43" s="17" t="b">
        <v>1</v>
      </c>
      <c r="D43" s="18" t="s">
        <v>50</v>
      </c>
      <c r="E43" s="17" t="s">
        <v>13</v>
      </c>
      <c r="F43" s="19">
        <v>2190125073</v>
      </c>
      <c r="G43" s="19">
        <v>1306760862</v>
      </c>
      <c r="H43" s="19">
        <v>3307975275</v>
      </c>
      <c r="I43" s="16"/>
      <c r="J43" s="16"/>
      <c r="K43" s="16">
        <f t="shared" si="0"/>
        <v>3307975275</v>
      </c>
      <c r="L43" s="1" t="s">
        <v>3</v>
      </c>
      <c r="M43" s="1" t="s">
        <v>5</v>
      </c>
      <c r="N43">
        <f t="shared" si="1"/>
        <v>19</v>
      </c>
    </row>
    <row r="44" spans="1:14" hidden="1">
      <c r="A44" s="15" t="s">
        <v>432</v>
      </c>
      <c r="B44" s="15" t="s">
        <v>433</v>
      </c>
      <c r="C44" s="15" t="b">
        <v>0</v>
      </c>
      <c r="D44" s="15" t="s">
        <v>35</v>
      </c>
      <c r="E44" s="15"/>
      <c r="F44" s="16">
        <v>1829024728</v>
      </c>
      <c r="G44" s="16">
        <v>1829024728</v>
      </c>
      <c r="H44" s="15"/>
      <c r="I44" s="16"/>
      <c r="J44" s="16"/>
      <c r="K44" s="16">
        <f t="shared" si="0"/>
        <v>0</v>
      </c>
      <c r="L44" s="1"/>
      <c r="M44" s="1"/>
      <c r="N44">
        <f t="shared" si="1"/>
        <v>13</v>
      </c>
    </row>
    <row r="45" spans="1:14" hidden="1">
      <c r="A45" s="15" t="s">
        <v>434</v>
      </c>
      <c r="B45" s="15" t="s">
        <v>435</v>
      </c>
      <c r="C45" s="15" t="b">
        <v>0</v>
      </c>
      <c r="D45" s="15" t="s">
        <v>35</v>
      </c>
      <c r="E45" s="15"/>
      <c r="F45" s="16">
        <v>101612510</v>
      </c>
      <c r="G45" s="16">
        <v>101612510</v>
      </c>
      <c r="H45" s="15"/>
      <c r="I45" s="16"/>
      <c r="J45" s="16"/>
      <c r="K45" s="16">
        <f t="shared" si="0"/>
        <v>0</v>
      </c>
      <c r="L45" s="1"/>
      <c r="M45" s="1"/>
      <c r="N45">
        <f t="shared" si="1"/>
        <v>15</v>
      </c>
    </row>
    <row r="46" spans="1:14" hidden="1">
      <c r="A46" s="17" t="s">
        <v>436</v>
      </c>
      <c r="B46" s="17" t="s">
        <v>437</v>
      </c>
      <c r="C46" s="17" t="b">
        <v>1</v>
      </c>
      <c r="D46" s="18" t="s">
        <v>50</v>
      </c>
      <c r="E46" s="17" t="s">
        <v>13</v>
      </c>
      <c r="F46" s="19">
        <v>101612510</v>
      </c>
      <c r="G46" s="19">
        <v>101612510</v>
      </c>
      <c r="H46" s="19">
        <v>160528144</v>
      </c>
      <c r="I46" s="16"/>
      <c r="J46" s="16"/>
      <c r="K46" s="16">
        <f t="shared" si="0"/>
        <v>160528144</v>
      </c>
      <c r="L46" s="1" t="s">
        <v>3</v>
      </c>
      <c r="M46" s="1" t="s">
        <v>5</v>
      </c>
      <c r="N46">
        <f t="shared" si="1"/>
        <v>17</v>
      </c>
    </row>
    <row r="47" spans="1:14" hidden="1">
      <c r="A47" s="15" t="s">
        <v>438</v>
      </c>
      <c r="B47" s="15" t="s">
        <v>439</v>
      </c>
      <c r="C47" s="15" t="b">
        <v>0</v>
      </c>
      <c r="D47" s="15" t="s">
        <v>35</v>
      </c>
      <c r="E47" s="15"/>
      <c r="F47" s="16">
        <v>609674898</v>
      </c>
      <c r="G47" s="16">
        <v>609674898</v>
      </c>
      <c r="H47" s="15"/>
      <c r="I47" s="16"/>
      <c r="J47" s="16"/>
      <c r="K47" s="16">
        <f t="shared" si="0"/>
        <v>0</v>
      </c>
      <c r="L47" s="1"/>
      <c r="M47" s="1"/>
      <c r="N47">
        <f t="shared" si="1"/>
        <v>15</v>
      </c>
    </row>
    <row r="48" spans="1:14" hidden="1">
      <c r="A48" s="17" t="s">
        <v>440</v>
      </c>
      <c r="B48" s="17" t="s">
        <v>441</v>
      </c>
      <c r="C48" s="17" t="b">
        <v>1</v>
      </c>
      <c r="D48" s="18" t="s">
        <v>50</v>
      </c>
      <c r="E48" s="17" t="s">
        <v>13</v>
      </c>
      <c r="F48" s="19">
        <v>609674898</v>
      </c>
      <c r="G48" s="19">
        <v>609674898</v>
      </c>
      <c r="H48" s="19">
        <v>963168867</v>
      </c>
      <c r="I48" s="16"/>
      <c r="J48" s="16"/>
      <c r="K48" s="16">
        <f t="shared" si="0"/>
        <v>963168867</v>
      </c>
      <c r="L48" s="1" t="s">
        <v>3</v>
      </c>
      <c r="M48" s="1" t="s">
        <v>5</v>
      </c>
      <c r="N48">
        <f t="shared" si="1"/>
        <v>17</v>
      </c>
    </row>
    <row r="49" spans="1:14" hidden="1">
      <c r="A49" s="15" t="s">
        <v>442</v>
      </c>
      <c r="B49" s="15" t="s">
        <v>443</v>
      </c>
      <c r="C49" s="15" t="b">
        <v>0</v>
      </c>
      <c r="D49" s="15" t="s">
        <v>35</v>
      </c>
      <c r="E49" s="15"/>
      <c r="F49" s="16">
        <v>101612510</v>
      </c>
      <c r="G49" s="16">
        <v>101612510</v>
      </c>
      <c r="H49" s="15"/>
      <c r="I49" s="16"/>
      <c r="J49" s="16"/>
      <c r="K49" s="16">
        <f t="shared" si="0"/>
        <v>0</v>
      </c>
      <c r="L49" s="1"/>
      <c r="M49" s="1"/>
      <c r="N49">
        <f t="shared" si="1"/>
        <v>15</v>
      </c>
    </row>
    <row r="50" spans="1:14" hidden="1">
      <c r="A50" s="17" t="s">
        <v>444</v>
      </c>
      <c r="B50" s="17" t="s">
        <v>445</v>
      </c>
      <c r="C50" s="17" t="b">
        <v>1</v>
      </c>
      <c r="D50" s="18" t="s">
        <v>50</v>
      </c>
      <c r="E50" s="17" t="s">
        <v>13</v>
      </c>
      <c r="F50" s="19">
        <v>101612510</v>
      </c>
      <c r="G50" s="19">
        <v>101612510</v>
      </c>
      <c r="H50" s="19">
        <v>160528144</v>
      </c>
      <c r="I50" s="16"/>
      <c r="J50" s="16"/>
      <c r="K50" s="16">
        <f t="shared" si="0"/>
        <v>160528144</v>
      </c>
      <c r="L50" s="1" t="s">
        <v>3</v>
      </c>
      <c r="M50" s="1" t="s">
        <v>5</v>
      </c>
      <c r="N50">
        <f t="shared" si="1"/>
        <v>17</v>
      </c>
    </row>
    <row r="51" spans="1:14" hidden="1">
      <c r="A51" s="15" t="s">
        <v>446</v>
      </c>
      <c r="B51" s="15" t="s">
        <v>447</v>
      </c>
      <c r="C51" s="15" t="b">
        <v>0</v>
      </c>
      <c r="D51" s="15" t="s">
        <v>35</v>
      </c>
      <c r="E51" s="15"/>
      <c r="F51" s="16">
        <v>812899822</v>
      </c>
      <c r="G51" s="16">
        <v>812899822</v>
      </c>
      <c r="H51" s="15"/>
      <c r="I51" s="16"/>
      <c r="J51" s="16"/>
      <c r="K51" s="16">
        <f t="shared" si="0"/>
        <v>0</v>
      </c>
      <c r="L51" s="1"/>
      <c r="M51" s="1"/>
      <c r="N51">
        <f t="shared" si="1"/>
        <v>15</v>
      </c>
    </row>
    <row r="52" spans="1:14" hidden="1">
      <c r="A52" s="17" t="s">
        <v>448</v>
      </c>
      <c r="B52" s="17" t="s">
        <v>449</v>
      </c>
      <c r="C52" s="17" t="b">
        <v>1</v>
      </c>
      <c r="D52" s="18" t="s">
        <v>50</v>
      </c>
      <c r="E52" s="17" t="s">
        <v>13</v>
      </c>
      <c r="F52" s="19">
        <v>812899822</v>
      </c>
      <c r="G52" s="19">
        <v>812899822</v>
      </c>
      <c r="H52" s="19">
        <v>1284225180</v>
      </c>
      <c r="I52" s="16"/>
      <c r="J52" s="16"/>
      <c r="K52" s="16">
        <f t="shared" si="0"/>
        <v>1284225180</v>
      </c>
      <c r="L52" s="1" t="s">
        <v>3</v>
      </c>
      <c r="M52" s="1" t="s">
        <v>5</v>
      </c>
      <c r="N52">
        <f t="shared" si="1"/>
        <v>17</v>
      </c>
    </row>
    <row r="53" spans="1:14" hidden="1">
      <c r="A53" s="15" t="s">
        <v>450</v>
      </c>
      <c r="B53" s="15" t="s">
        <v>451</v>
      </c>
      <c r="C53" s="15" t="b">
        <v>0</v>
      </c>
      <c r="D53" s="15" t="s">
        <v>35</v>
      </c>
      <c r="E53" s="15"/>
      <c r="F53" s="16">
        <v>203224988</v>
      </c>
      <c r="G53" s="16">
        <v>203224988</v>
      </c>
      <c r="H53" s="15"/>
      <c r="I53" s="16"/>
      <c r="J53" s="16"/>
      <c r="K53" s="16">
        <f t="shared" si="0"/>
        <v>0</v>
      </c>
      <c r="L53" s="1"/>
      <c r="M53" s="1"/>
      <c r="N53">
        <f t="shared" si="1"/>
        <v>15</v>
      </c>
    </row>
    <row r="54" spans="1:14" hidden="1">
      <c r="A54" s="17" t="s">
        <v>452</v>
      </c>
      <c r="B54" s="17" t="s">
        <v>453</v>
      </c>
      <c r="C54" s="17" t="b">
        <v>1</v>
      </c>
      <c r="D54" s="18" t="s">
        <v>50</v>
      </c>
      <c r="E54" s="17" t="s">
        <v>13</v>
      </c>
      <c r="F54" s="19">
        <v>203224988</v>
      </c>
      <c r="G54" s="19">
        <v>203224988</v>
      </c>
      <c r="H54" s="19">
        <v>321056300</v>
      </c>
      <c r="I54" s="16"/>
      <c r="J54" s="16"/>
      <c r="K54" s="16">
        <f t="shared" si="0"/>
        <v>321056300</v>
      </c>
      <c r="L54" s="1" t="s">
        <v>3</v>
      </c>
      <c r="M54" s="1" t="s">
        <v>5</v>
      </c>
      <c r="N54">
        <f t="shared" si="1"/>
        <v>17</v>
      </c>
    </row>
    <row r="55" spans="1:14" hidden="1">
      <c r="A55" s="15" t="s">
        <v>454</v>
      </c>
      <c r="B55" s="15" t="s">
        <v>7</v>
      </c>
      <c r="C55" s="15" t="b">
        <v>0</v>
      </c>
      <c r="D55" s="15" t="s">
        <v>35</v>
      </c>
      <c r="E55" s="15"/>
      <c r="F55" s="16">
        <v>2151000000</v>
      </c>
      <c r="G55" s="16">
        <v>2736000000</v>
      </c>
      <c r="H55" s="15"/>
      <c r="I55" s="16"/>
      <c r="J55" s="16"/>
      <c r="K55" s="16">
        <f t="shared" si="0"/>
        <v>0</v>
      </c>
      <c r="L55" s="1"/>
      <c r="M55" s="1"/>
      <c r="N55">
        <f t="shared" si="1"/>
        <v>7</v>
      </c>
    </row>
    <row r="56" spans="1:14" hidden="1">
      <c r="A56" s="15" t="s">
        <v>455</v>
      </c>
      <c r="B56" s="15" t="s">
        <v>364</v>
      </c>
      <c r="C56" s="15" t="b">
        <v>0</v>
      </c>
      <c r="D56" s="15" t="s">
        <v>35</v>
      </c>
      <c r="E56" s="15"/>
      <c r="F56" s="16">
        <v>2151000000</v>
      </c>
      <c r="G56" s="16">
        <v>2736000000</v>
      </c>
      <c r="H56" s="15"/>
      <c r="I56" s="16"/>
      <c r="J56" s="16"/>
      <c r="K56" s="16">
        <f t="shared" si="0"/>
        <v>0</v>
      </c>
      <c r="L56" s="1"/>
      <c r="M56" s="1"/>
      <c r="N56">
        <f t="shared" si="1"/>
        <v>9</v>
      </c>
    </row>
    <row r="57" spans="1:14" hidden="1">
      <c r="A57" s="15" t="s">
        <v>456</v>
      </c>
      <c r="B57" s="15" t="s">
        <v>457</v>
      </c>
      <c r="C57" s="15" t="b">
        <v>0</v>
      </c>
      <c r="D57" s="15" t="s">
        <v>35</v>
      </c>
      <c r="E57" s="15"/>
      <c r="F57" s="16">
        <v>2151000000</v>
      </c>
      <c r="G57" s="16">
        <v>2736000000</v>
      </c>
      <c r="H57" s="15"/>
      <c r="I57" s="16"/>
      <c r="J57" s="16"/>
      <c r="K57" s="16">
        <f t="shared" si="0"/>
        <v>0</v>
      </c>
      <c r="L57" s="1"/>
      <c r="M57" s="1"/>
      <c r="N57">
        <f t="shared" si="1"/>
        <v>11</v>
      </c>
    </row>
    <row r="58" spans="1:14" hidden="1">
      <c r="A58" s="17" t="s">
        <v>458</v>
      </c>
      <c r="B58" s="17" t="s">
        <v>459</v>
      </c>
      <c r="C58" s="17" t="b">
        <v>1</v>
      </c>
      <c r="D58" s="18" t="s">
        <v>50</v>
      </c>
      <c r="E58" s="17" t="s">
        <v>13</v>
      </c>
      <c r="F58" s="19">
        <v>150000000</v>
      </c>
      <c r="G58" s="19">
        <v>150000000</v>
      </c>
      <c r="H58" s="19">
        <v>100000000</v>
      </c>
      <c r="I58" s="16"/>
      <c r="J58" s="16"/>
      <c r="K58" s="16">
        <f t="shared" si="0"/>
        <v>100000000</v>
      </c>
      <c r="L58" s="1" t="s">
        <v>3</v>
      </c>
      <c r="M58" s="1" t="s">
        <v>5</v>
      </c>
      <c r="N58">
        <f t="shared" si="1"/>
        <v>13</v>
      </c>
    </row>
    <row r="59" spans="1:14" hidden="1">
      <c r="A59" s="17" t="s">
        <v>460</v>
      </c>
      <c r="B59" s="17" t="s">
        <v>461</v>
      </c>
      <c r="C59" s="17" t="b">
        <v>1</v>
      </c>
      <c r="D59" s="18" t="s">
        <v>50</v>
      </c>
      <c r="E59" s="17" t="s">
        <v>13</v>
      </c>
      <c r="F59" s="19">
        <v>800000000</v>
      </c>
      <c r="G59" s="19">
        <v>839000000</v>
      </c>
      <c r="H59" s="19">
        <v>1200000000</v>
      </c>
      <c r="I59" s="16"/>
      <c r="J59" s="16"/>
      <c r="K59" s="16">
        <f t="shared" si="0"/>
        <v>1200000000</v>
      </c>
      <c r="L59" s="1" t="s">
        <v>3</v>
      </c>
      <c r="M59" s="1" t="s">
        <v>5</v>
      </c>
      <c r="N59">
        <f t="shared" si="1"/>
        <v>13</v>
      </c>
    </row>
    <row r="60" spans="1:14" hidden="1">
      <c r="A60" s="17" t="s">
        <v>462</v>
      </c>
      <c r="B60" s="17" t="s">
        <v>463</v>
      </c>
      <c r="C60" s="17" t="b">
        <v>1</v>
      </c>
      <c r="D60" s="18" t="s">
        <v>50</v>
      </c>
      <c r="E60" s="17" t="s">
        <v>13</v>
      </c>
      <c r="F60" s="19">
        <v>801000000</v>
      </c>
      <c r="G60" s="19">
        <v>801000000</v>
      </c>
      <c r="H60" s="19">
        <v>750000000</v>
      </c>
      <c r="I60" s="16"/>
      <c r="J60" s="16"/>
      <c r="K60" s="16">
        <f t="shared" si="0"/>
        <v>750000000</v>
      </c>
      <c r="L60" s="1" t="s">
        <v>3</v>
      </c>
      <c r="M60" s="1" t="s">
        <v>5</v>
      </c>
      <c r="N60">
        <f t="shared" si="1"/>
        <v>13</v>
      </c>
    </row>
    <row r="61" spans="1:14" hidden="1">
      <c r="A61" s="17" t="s">
        <v>464</v>
      </c>
      <c r="B61" s="17" t="s">
        <v>465</v>
      </c>
      <c r="C61" s="17" t="b">
        <v>1</v>
      </c>
      <c r="D61" s="18" t="s">
        <v>50</v>
      </c>
      <c r="E61" s="17" t="s">
        <v>13</v>
      </c>
      <c r="F61" s="19">
        <v>400000000</v>
      </c>
      <c r="G61" s="19">
        <v>374655320</v>
      </c>
      <c r="H61" s="19">
        <v>800000000</v>
      </c>
      <c r="I61" s="16"/>
      <c r="J61" s="16"/>
      <c r="K61" s="16">
        <f t="shared" si="0"/>
        <v>800000000</v>
      </c>
      <c r="L61" s="1" t="s">
        <v>3</v>
      </c>
      <c r="M61" s="1" t="s">
        <v>7</v>
      </c>
      <c r="N61">
        <f t="shared" si="1"/>
        <v>13</v>
      </c>
    </row>
    <row r="62" spans="1:14" hidden="1">
      <c r="A62" s="17" t="s">
        <v>466</v>
      </c>
      <c r="B62" s="17" t="s">
        <v>467</v>
      </c>
      <c r="C62" s="17" t="b">
        <v>1</v>
      </c>
      <c r="D62" s="18" t="s">
        <v>50</v>
      </c>
      <c r="E62" s="17" t="s">
        <v>13</v>
      </c>
      <c r="F62" s="19">
        <v>0</v>
      </c>
      <c r="G62" s="19">
        <v>571344680</v>
      </c>
      <c r="H62" s="19">
        <v>600000000</v>
      </c>
      <c r="I62" s="16"/>
      <c r="J62" s="16"/>
      <c r="K62" s="16">
        <f t="shared" si="0"/>
        <v>600000000</v>
      </c>
      <c r="L62" s="1" t="s">
        <v>3</v>
      </c>
      <c r="M62" s="1" t="s">
        <v>7</v>
      </c>
      <c r="N62">
        <f t="shared" si="1"/>
        <v>13</v>
      </c>
    </row>
    <row r="63" spans="1:14" hidden="1">
      <c r="A63" s="15" t="s">
        <v>468</v>
      </c>
      <c r="B63" s="15" t="s">
        <v>469</v>
      </c>
      <c r="C63" s="15" t="b">
        <v>0</v>
      </c>
      <c r="D63" s="15" t="s">
        <v>35</v>
      </c>
      <c r="E63" s="15"/>
      <c r="F63" s="16">
        <v>29873645377</v>
      </c>
      <c r="G63" s="16">
        <v>30625495615</v>
      </c>
      <c r="H63" s="15"/>
      <c r="I63" s="16"/>
      <c r="J63" s="16"/>
      <c r="K63" s="16">
        <f t="shared" si="0"/>
        <v>0</v>
      </c>
      <c r="L63" s="1"/>
      <c r="M63" s="1"/>
      <c r="N63">
        <f t="shared" si="1"/>
        <v>4</v>
      </c>
    </row>
    <row r="64" spans="1:14" hidden="1">
      <c r="A64" s="15" t="s">
        <v>470</v>
      </c>
      <c r="B64" s="15" t="s">
        <v>7</v>
      </c>
      <c r="C64" s="15" t="b">
        <v>0</v>
      </c>
      <c r="D64" s="15" t="s">
        <v>35</v>
      </c>
      <c r="E64" s="15"/>
      <c r="F64" s="16">
        <v>29873645377</v>
      </c>
      <c r="G64" s="16">
        <v>30625495615</v>
      </c>
      <c r="H64" s="15"/>
      <c r="I64" s="16"/>
      <c r="J64" s="16"/>
      <c r="K64" s="16">
        <f t="shared" si="0"/>
        <v>0</v>
      </c>
      <c r="L64" s="1"/>
      <c r="M64" s="1"/>
      <c r="N64">
        <f t="shared" si="1"/>
        <v>7</v>
      </c>
    </row>
    <row r="65" spans="1:14" hidden="1">
      <c r="A65" s="15" t="s">
        <v>471</v>
      </c>
      <c r="B65" s="15" t="s">
        <v>364</v>
      </c>
      <c r="C65" s="15" t="b">
        <v>0</v>
      </c>
      <c r="D65" s="15" t="s">
        <v>35</v>
      </c>
      <c r="E65" s="15"/>
      <c r="F65" s="16">
        <v>26176375000</v>
      </c>
      <c r="G65" s="16">
        <v>26928225238</v>
      </c>
      <c r="H65" s="15"/>
      <c r="I65" s="16"/>
      <c r="J65" s="16"/>
      <c r="K65" s="16">
        <f t="shared" si="0"/>
        <v>0</v>
      </c>
      <c r="L65" s="1"/>
      <c r="M65" s="1"/>
      <c r="N65">
        <f t="shared" si="1"/>
        <v>9</v>
      </c>
    </row>
    <row r="66" spans="1:14" hidden="1">
      <c r="A66" s="15" t="s">
        <v>472</v>
      </c>
      <c r="B66" s="15" t="s">
        <v>457</v>
      </c>
      <c r="C66" s="15" t="b">
        <v>0</v>
      </c>
      <c r="D66" s="15" t="s">
        <v>35</v>
      </c>
      <c r="E66" s="15"/>
      <c r="F66" s="16">
        <v>7140000000</v>
      </c>
      <c r="G66" s="16">
        <v>6272221863</v>
      </c>
      <c r="H66" s="15"/>
      <c r="I66" s="16"/>
      <c r="J66" s="16"/>
      <c r="K66" s="16">
        <f t="shared" si="0"/>
        <v>0</v>
      </c>
      <c r="L66" s="1"/>
      <c r="M66" s="1"/>
      <c r="N66">
        <f t="shared" si="1"/>
        <v>11</v>
      </c>
    </row>
    <row r="67" spans="1:14" hidden="1">
      <c r="A67" s="17" t="s">
        <v>473</v>
      </c>
      <c r="B67" s="17" t="s">
        <v>474</v>
      </c>
      <c r="C67" s="17" t="b">
        <v>1</v>
      </c>
      <c r="D67" s="18" t="s">
        <v>50</v>
      </c>
      <c r="E67" s="17" t="s">
        <v>13</v>
      </c>
      <c r="F67" s="19">
        <v>7140000000</v>
      </c>
      <c r="G67" s="19">
        <v>6272221863</v>
      </c>
      <c r="H67" s="19">
        <v>8000000000</v>
      </c>
      <c r="I67" s="16"/>
      <c r="J67" s="16"/>
      <c r="K67" s="16">
        <f>+H67+I67+J67-500000000</f>
        <v>7500000000</v>
      </c>
      <c r="L67" s="1" t="s">
        <v>3</v>
      </c>
      <c r="M67" s="1" t="s">
        <v>7</v>
      </c>
      <c r="N67">
        <f t="shared" si="1"/>
        <v>13</v>
      </c>
    </row>
    <row r="68" spans="1:14" hidden="1">
      <c r="A68" s="15" t="s">
        <v>475</v>
      </c>
      <c r="B68" s="15" t="s">
        <v>476</v>
      </c>
      <c r="C68" s="15" t="b">
        <v>0</v>
      </c>
      <c r="D68" s="15" t="s">
        <v>35</v>
      </c>
      <c r="E68" s="15"/>
      <c r="F68" s="16">
        <v>18536375000</v>
      </c>
      <c r="G68" s="16">
        <v>20211705375</v>
      </c>
      <c r="H68" s="15"/>
      <c r="I68" s="16"/>
      <c r="J68" s="16"/>
      <c r="K68" s="16">
        <f t="shared" si="0"/>
        <v>0</v>
      </c>
      <c r="L68" s="1"/>
      <c r="M68" s="1"/>
      <c r="N68">
        <f t="shared" si="1"/>
        <v>11</v>
      </c>
    </row>
    <row r="69" spans="1:14" hidden="1">
      <c r="A69" s="17" t="s">
        <v>477</v>
      </c>
      <c r="B69" s="17" t="s">
        <v>478</v>
      </c>
      <c r="C69" s="17" t="b">
        <v>1</v>
      </c>
      <c r="D69" s="18" t="s">
        <v>50</v>
      </c>
      <c r="E69" s="17" t="s">
        <v>13</v>
      </c>
      <c r="F69" s="19">
        <v>5730000000</v>
      </c>
      <c r="G69" s="19">
        <v>6303586298</v>
      </c>
      <c r="H69" s="19">
        <v>4000000000</v>
      </c>
      <c r="I69" s="16"/>
      <c r="J69" s="16"/>
      <c r="K69" s="16">
        <f t="shared" si="0"/>
        <v>4000000000</v>
      </c>
      <c r="L69" s="1" t="s">
        <v>3</v>
      </c>
      <c r="M69" s="1" t="s">
        <v>7</v>
      </c>
      <c r="N69">
        <f t="shared" si="1"/>
        <v>14</v>
      </c>
    </row>
    <row r="70" spans="1:14" hidden="1">
      <c r="A70" s="17" t="s">
        <v>479</v>
      </c>
      <c r="B70" s="17" t="s">
        <v>480</v>
      </c>
      <c r="C70" s="17" t="b">
        <v>1</v>
      </c>
      <c r="D70" s="18" t="s">
        <v>50</v>
      </c>
      <c r="E70" s="17" t="s">
        <v>13</v>
      </c>
      <c r="F70" s="19">
        <v>1200000000</v>
      </c>
      <c r="G70" s="19">
        <v>1147789070</v>
      </c>
      <c r="H70" s="19">
        <v>2000000000</v>
      </c>
      <c r="I70" s="16"/>
      <c r="J70" s="16"/>
      <c r="K70" s="16">
        <f t="shared" ref="K70:K122" si="2">+H70+I70+J70</f>
        <v>2000000000</v>
      </c>
      <c r="L70" s="1" t="s">
        <v>3</v>
      </c>
      <c r="M70" s="1" t="s">
        <v>7</v>
      </c>
      <c r="N70">
        <f t="shared" ref="N70:N126" si="3">LEN(A70)</f>
        <v>14</v>
      </c>
    </row>
    <row r="71" spans="1:14" hidden="1">
      <c r="A71" s="17" t="s">
        <v>481</v>
      </c>
      <c r="B71" s="17" t="s">
        <v>482</v>
      </c>
      <c r="C71" s="17" t="b">
        <v>1</v>
      </c>
      <c r="D71" s="18" t="s">
        <v>50</v>
      </c>
      <c r="E71" s="17" t="s">
        <v>13</v>
      </c>
      <c r="F71" s="19">
        <v>2780000000</v>
      </c>
      <c r="G71" s="19">
        <v>5255899996</v>
      </c>
      <c r="H71" s="19">
        <v>4000000000</v>
      </c>
      <c r="I71" s="16"/>
      <c r="J71" s="16"/>
      <c r="K71" s="16">
        <f t="shared" si="2"/>
        <v>4000000000</v>
      </c>
      <c r="L71" s="1" t="s">
        <v>3</v>
      </c>
      <c r="M71" s="1" t="s">
        <v>7</v>
      </c>
      <c r="N71">
        <f t="shared" si="3"/>
        <v>14</v>
      </c>
    </row>
    <row r="72" spans="1:14" hidden="1">
      <c r="A72" s="17" t="s">
        <v>483</v>
      </c>
      <c r="B72" s="17" t="s">
        <v>484</v>
      </c>
      <c r="C72" s="17" t="b">
        <v>1</v>
      </c>
      <c r="D72" s="18" t="s">
        <v>50</v>
      </c>
      <c r="E72" s="17" t="s">
        <v>13</v>
      </c>
      <c r="F72" s="19">
        <v>800000000</v>
      </c>
      <c r="G72" s="19">
        <v>800000000</v>
      </c>
      <c r="H72" s="19">
        <v>1000000000</v>
      </c>
      <c r="I72" s="16"/>
      <c r="J72" s="16"/>
      <c r="K72" s="16">
        <f t="shared" si="2"/>
        <v>1000000000</v>
      </c>
      <c r="L72" s="1" t="s">
        <v>3</v>
      </c>
      <c r="M72" s="1" t="s">
        <v>7</v>
      </c>
      <c r="N72">
        <f t="shared" si="3"/>
        <v>14</v>
      </c>
    </row>
    <row r="73" spans="1:14" hidden="1">
      <c r="A73" s="17" t="s">
        <v>485</v>
      </c>
      <c r="B73" s="17" t="s">
        <v>486</v>
      </c>
      <c r="C73" s="17" t="b">
        <v>1</v>
      </c>
      <c r="D73" s="18" t="s">
        <v>50</v>
      </c>
      <c r="E73" s="17" t="s">
        <v>13</v>
      </c>
      <c r="F73" s="19">
        <v>1200000000</v>
      </c>
      <c r="G73" s="19">
        <v>195000000</v>
      </c>
      <c r="H73" s="19">
        <v>1200000000</v>
      </c>
      <c r="I73" s="16"/>
      <c r="J73" s="16"/>
      <c r="K73" s="16">
        <f t="shared" si="2"/>
        <v>1200000000</v>
      </c>
      <c r="L73" s="1" t="s">
        <v>3</v>
      </c>
      <c r="M73" s="1" t="s">
        <v>7</v>
      </c>
      <c r="N73">
        <f t="shared" si="3"/>
        <v>14</v>
      </c>
    </row>
    <row r="74" spans="1:14" hidden="1">
      <c r="A74" s="17" t="s">
        <v>487</v>
      </c>
      <c r="B74" s="17" t="s">
        <v>488</v>
      </c>
      <c r="C74" s="17" t="b">
        <v>1</v>
      </c>
      <c r="D74" s="18" t="s">
        <v>50</v>
      </c>
      <c r="E74" s="17" t="s">
        <v>13</v>
      </c>
      <c r="F74" s="19">
        <v>500000000</v>
      </c>
      <c r="G74" s="19">
        <v>468000000</v>
      </c>
      <c r="H74" s="19">
        <v>1000000000</v>
      </c>
      <c r="I74" s="16"/>
      <c r="J74" s="16"/>
      <c r="K74" s="16">
        <f t="shared" si="2"/>
        <v>1000000000</v>
      </c>
      <c r="L74" s="1" t="s">
        <v>3</v>
      </c>
      <c r="M74" s="1" t="s">
        <v>7</v>
      </c>
      <c r="N74">
        <f t="shared" si="3"/>
        <v>14</v>
      </c>
    </row>
    <row r="75" spans="1:14" hidden="1">
      <c r="A75" s="17" t="s">
        <v>489</v>
      </c>
      <c r="B75" s="17" t="s">
        <v>490</v>
      </c>
      <c r="C75" s="17" t="b">
        <v>1</v>
      </c>
      <c r="D75" s="18" t="s">
        <v>50</v>
      </c>
      <c r="E75" s="17" t="s">
        <v>13</v>
      </c>
      <c r="F75" s="19">
        <v>1400000000</v>
      </c>
      <c r="G75" s="19">
        <v>1163536467</v>
      </c>
      <c r="H75" s="19">
        <v>2000000000</v>
      </c>
      <c r="I75" s="16"/>
      <c r="J75" s="16"/>
      <c r="K75" s="16">
        <f t="shared" si="2"/>
        <v>2000000000</v>
      </c>
      <c r="L75" s="1" t="s">
        <v>3</v>
      </c>
      <c r="M75" s="1" t="s">
        <v>7</v>
      </c>
      <c r="N75">
        <f t="shared" si="3"/>
        <v>14</v>
      </c>
    </row>
    <row r="76" spans="1:14" hidden="1">
      <c r="A76" s="17" t="s">
        <v>491</v>
      </c>
      <c r="B76" s="17" t="s">
        <v>492</v>
      </c>
      <c r="C76" s="17" t="b">
        <v>1</v>
      </c>
      <c r="D76" s="18" t="s">
        <v>50</v>
      </c>
      <c r="E76" s="17" t="s">
        <v>13</v>
      </c>
      <c r="F76" s="19">
        <v>1050000000</v>
      </c>
      <c r="G76" s="19">
        <v>1948609095</v>
      </c>
      <c r="H76" s="19">
        <v>2500000000</v>
      </c>
      <c r="I76" s="16"/>
      <c r="J76" s="16"/>
      <c r="K76" s="16">
        <f t="shared" si="2"/>
        <v>2500000000</v>
      </c>
      <c r="L76" s="1" t="s">
        <v>3</v>
      </c>
      <c r="M76" s="1" t="s">
        <v>7</v>
      </c>
      <c r="N76">
        <f t="shared" si="3"/>
        <v>14</v>
      </c>
    </row>
    <row r="77" spans="1:14" hidden="1">
      <c r="A77" s="17" t="s">
        <v>493</v>
      </c>
      <c r="B77" s="17" t="s">
        <v>494</v>
      </c>
      <c r="C77" s="17" t="b">
        <v>1</v>
      </c>
      <c r="D77" s="18" t="s">
        <v>50</v>
      </c>
      <c r="E77" s="17" t="s">
        <v>13</v>
      </c>
      <c r="F77" s="19">
        <v>65000000</v>
      </c>
      <c r="G77" s="19">
        <v>9374904</v>
      </c>
      <c r="H77" s="19">
        <v>500000000</v>
      </c>
      <c r="I77" s="16"/>
      <c r="J77" s="16"/>
      <c r="K77" s="16">
        <f t="shared" si="2"/>
        <v>500000000</v>
      </c>
      <c r="L77" s="1" t="s">
        <v>3</v>
      </c>
      <c r="M77" s="1" t="s">
        <v>7</v>
      </c>
      <c r="N77">
        <f t="shared" si="3"/>
        <v>14</v>
      </c>
    </row>
    <row r="78" spans="1:14" hidden="1">
      <c r="A78" s="17" t="s">
        <v>495</v>
      </c>
      <c r="B78" s="17" t="s">
        <v>496</v>
      </c>
      <c r="C78" s="17" t="b">
        <v>1</v>
      </c>
      <c r="D78" s="18" t="s">
        <v>50</v>
      </c>
      <c r="E78" s="17" t="s">
        <v>13</v>
      </c>
      <c r="F78" s="19">
        <v>156375000</v>
      </c>
      <c r="G78" s="19">
        <v>156375000</v>
      </c>
      <c r="H78" s="19">
        <v>165000000</v>
      </c>
      <c r="I78" s="16"/>
      <c r="J78" s="16"/>
      <c r="K78" s="16">
        <f t="shared" si="2"/>
        <v>165000000</v>
      </c>
      <c r="L78" s="1" t="s">
        <v>3</v>
      </c>
      <c r="M78" s="1" t="s">
        <v>7</v>
      </c>
      <c r="N78">
        <f t="shared" si="3"/>
        <v>14</v>
      </c>
    </row>
    <row r="79" spans="1:14" hidden="1">
      <c r="A79" s="15" t="s">
        <v>497</v>
      </c>
      <c r="B79" s="15" t="s">
        <v>498</v>
      </c>
      <c r="C79" s="15" t="b">
        <v>0</v>
      </c>
      <c r="D79" s="15" t="s">
        <v>35</v>
      </c>
      <c r="E79" s="15"/>
      <c r="F79" s="16">
        <v>1510000000</v>
      </c>
      <c r="G79" s="16">
        <v>820000000</v>
      </c>
      <c r="H79" s="15"/>
      <c r="I79" s="16"/>
      <c r="J79" s="16"/>
      <c r="K79" s="16">
        <f t="shared" si="2"/>
        <v>0</v>
      </c>
      <c r="L79" s="1"/>
      <c r="M79" s="1"/>
      <c r="N79">
        <f t="shared" si="3"/>
        <v>14</v>
      </c>
    </row>
    <row r="80" spans="1:14" hidden="1">
      <c r="A80" s="17" t="s">
        <v>499</v>
      </c>
      <c r="B80" s="17" t="s">
        <v>500</v>
      </c>
      <c r="C80" s="17" t="b">
        <v>1</v>
      </c>
      <c r="D80" s="18" t="s">
        <v>50</v>
      </c>
      <c r="E80" s="17" t="s">
        <v>13</v>
      </c>
      <c r="F80" s="19">
        <v>1300000000</v>
      </c>
      <c r="G80" s="19">
        <v>750000000</v>
      </c>
      <c r="H80" s="19">
        <v>1300000000</v>
      </c>
      <c r="I80" s="16"/>
      <c r="J80" s="16"/>
      <c r="K80" s="16">
        <f t="shared" si="2"/>
        <v>1300000000</v>
      </c>
      <c r="L80" s="1" t="s">
        <v>3</v>
      </c>
      <c r="M80" s="1" t="s">
        <v>7</v>
      </c>
      <c r="N80">
        <f t="shared" si="3"/>
        <v>16</v>
      </c>
    </row>
    <row r="81" spans="1:14" hidden="1">
      <c r="A81" s="17" t="s">
        <v>501</v>
      </c>
      <c r="B81" s="17" t="s">
        <v>502</v>
      </c>
      <c r="C81" s="17" t="b">
        <v>1</v>
      </c>
      <c r="D81" s="18" t="s">
        <v>50</v>
      </c>
      <c r="E81" s="17" t="s">
        <v>13</v>
      </c>
      <c r="F81" s="19">
        <v>200000000</v>
      </c>
      <c r="G81" s="19">
        <v>60000000</v>
      </c>
      <c r="H81" s="19">
        <v>200000000</v>
      </c>
      <c r="I81" s="16"/>
      <c r="J81" s="16"/>
      <c r="K81" s="16">
        <f t="shared" si="2"/>
        <v>200000000</v>
      </c>
      <c r="L81" s="1" t="s">
        <v>3</v>
      </c>
      <c r="M81" s="1" t="s">
        <v>7</v>
      </c>
      <c r="N81">
        <f t="shared" si="3"/>
        <v>16</v>
      </c>
    </row>
    <row r="82" spans="1:14" hidden="1">
      <c r="A82" s="17" t="s">
        <v>503</v>
      </c>
      <c r="B82" s="17" t="s">
        <v>504</v>
      </c>
      <c r="C82" s="17" t="b">
        <v>1</v>
      </c>
      <c r="D82" s="18" t="s">
        <v>50</v>
      </c>
      <c r="E82" s="17" t="s">
        <v>13</v>
      </c>
      <c r="F82" s="19">
        <v>10000000</v>
      </c>
      <c r="G82" s="19">
        <v>10000000</v>
      </c>
      <c r="H82" s="19">
        <v>10000000</v>
      </c>
      <c r="I82" s="16"/>
      <c r="J82" s="16"/>
      <c r="K82" s="16">
        <f t="shared" si="2"/>
        <v>10000000</v>
      </c>
      <c r="L82" s="1" t="s">
        <v>3</v>
      </c>
      <c r="M82" s="1" t="s">
        <v>7</v>
      </c>
      <c r="N82">
        <f t="shared" si="3"/>
        <v>16</v>
      </c>
    </row>
    <row r="83" spans="1:14" hidden="1">
      <c r="A83" s="15" t="s">
        <v>505</v>
      </c>
      <c r="B83" s="15" t="s">
        <v>506</v>
      </c>
      <c r="C83" s="15" t="b">
        <v>0</v>
      </c>
      <c r="D83" s="15" t="s">
        <v>35</v>
      </c>
      <c r="E83" s="15"/>
      <c r="F83" s="16">
        <v>1920000000</v>
      </c>
      <c r="G83" s="16">
        <v>1542966147</v>
      </c>
      <c r="H83" s="15"/>
      <c r="I83" s="16"/>
      <c r="J83" s="16"/>
      <c r="K83" s="16">
        <f t="shared" si="2"/>
        <v>0</v>
      </c>
      <c r="L83" s="1"/>
      <c r="M83" s="1"/>
      <c r="N83">
        <f t="shared" si="3"/>
        <v>14</v>
      </c>
    </row>
    <row r="84" spans="1:14" hidden="1">
      <c r="A84" s="17" t="s">
        <v>507</v>
      </c>
      <c r="B84" s="17" t="s">
        <v>508</v>
      </c>
      <c r="C84" s="17" t="b">
        <v>1</v>
      </c>
      <c r="D84" s="18" t="s">
        <v>50</v>
      </c>
      <c r="E84" s="17" t="s">
        <v>13</v>
      </c>
      <c r="F84" s="19">
        <v>600000000</v>
      </c>
      <c r="G84" s="19">
        <v>685663794</v>
      </c>
      <c r="H84" s="19">
        <v>750000000</v>
      </c>
      <c r="I84" s="16"/>
      <c r="J84" s="16"/>
      <c r="K84" s="16">
        <f t="shared" si="2"/>
        <v>750000000</v>
      </c>
      <c r="L84" s="1" t="s">
        <v>3</v>
      </c>
      <c r="M84" s="1" t="s">
        <v>7</v>
      </c>
      <c r="N84">
        <f t="shared" si="3"/>
        <v>16</v>
      </c>
    </row>
    <row r="85" spans="1:14" hidden="1">
      <c r="A85" s="15" t="s">
        <v>509</v>
      </c>
      <c r="B85" s="15" t="s">
        <v>510</v>
      </c>
      <c r="C85" s="15" t="b">
        <v>0</v>
      </c>
      <c r="D85" s="15" t="s">
        <v>35</v>
      </c>
      <c r="E85" s="15"/>
      <c r="F85" s="16">
        <v>1320000000</v>
      </c>
      <c r="G85" s="16">
        <v>857302353</v>
      </c>
      <c r="H85" s="15"/>
      <c r="I85" s="16"/>
      <c r="J85" s="16"/>
      <c r="K85" s="16">
        <f t="shared" si="2"/>
        <v>0</v>
      </c>
      <c r="L85" s="1"/>
      <c r="M85" s="1"/>
      <c r="N85">
        <f t="shared" si="3"/>
        <v>16</v>
      </c>
    </row>
    <row r="86" spans="1:14" hidden="1">
      <c r="A86" s="17" t="s">
        <v>511</v>
      </c>
      <c r="B86" s="17" t="s">
        <v>512</v>
      </c>
      <c r="C86" s="17" t="b">
        <v>1</v>
      </c>
      <c r="D86" s="18" t="s">
        <v>50</v>
      </c>
      <c r="E86" s="17" t="s">
        <v>13</v>
      </c>
      <c r="F86" s="19">
        <v>20000000</v>
      </c>
      <c r="G86" s="19">
        <v>1727280</v>
      </c>
      <c r="H86" s="19">
        <v>20000000</v>
      </c>
      <c r="I86" s="16"/>
      <c r="J86" s="16"/>
      <c r="K86" s="16">
        <f t="shared" si="2"/>
        <v>20000000</v>
      </c>
      <c r="L86" s="1" t="s">
        <v>3</v>
      </c>
      <c r="M86" s="1" t="s">
        <v>7</v>
      </c>
      <c r="N86">
        <f t="shared" si="3"/>
        <v>18</v>
      </c>
    </row>
    <row r="87" spans="1:14" hidden="1">
      <c r="A87" s="17" t="s">
        <v>513</v>
      </c>
      <c r="B87" s="17" t="s">
        <v>514</v>
      </c>
      <c r="C87" s="17" t="b">
        <v>1</v>
      </c>
      <c r="D87" s="18" t="s">
        <v>50</v>
      </c>
      <c r="E87" s="17" t="s">
        <v>13</v>
      </c>
      <c r="F87" s="19">
        <v>1300000000</v>
      </c>
      <c r="G87" s="19">
        <v>855575073</v>
      </c>
      <c r="H87" s="19">
        <v>1300000000</v>
      </c>
      <c r="I87" s="16"/>
      <c r="J87" s="16"/>
      <c r="K87" s="16">
        <f t="shared" si="2"/>
        <v>1300000000</v>
      </c>
      <c r="L87" s="1" t="s">
        <v>3</v>
      </c>
      <c r="M87" s="1" t="s">
        <v>7</v>
      </c>
      <c r="N87">
        <f t="shared" si="3"/>
        <v>18</v>
      </c>
    </row>
    <row r="88" spans="1:14" hidden="1">
      <c r="A88" s="17" t="s">
        <v>515</v>
      </c>
      <c r="B88" s="17" t="s">
        <v>516</v>
      </c>
      <c r="C88" s="17" t="b">
        <v>1</v>
      </c>
      <c r="D88" s="18" t="s">
        <v>50</v>
      </c>
      <c r="E88" s="17" t="s">
        <v>13</v>
      </c>
      <c r="F88" s="19">
        <v>100000000</v>
      </c>
      <c r="G88" s="19">
        <v>349268398</v>
      </c>
      <c r="H88" s="19">
        <v>500000000</v>
      </c>
      <c r="I88" s="16"/>
      <c r="J88" s="16"/>
      <c r="K88" s="16">
        <f t="shared" si="2"/>
        <v>500000000</v>
      </c>
      <c r="L88" s="1" t="s">
        <v>3</v>
      </c>
      <c r="M88" s="1" t="s">
        <v>7</v>
      </c>
      <c r="N88">
        <f t="shared" si="3"/>
        <v>14</v>
      </c>
    </row>
    <row r="89" spans="1:14" hidden="1">
      <c r="A89" s="17" t="s">
        <v>517</v>
      </c>
      <c r="B89" s="17" t="s">
        <v>465</v>
      </c>
      <c r="C89" s="17" t="b">
        <v>1</v>
      </c>
      <c r="D89" s="18" t="s">
        <v>50</v>
      </c>
      <c r="E89" s="17" t="s">
        <v>13</v>
      </c>
      <c r="F89" s="19">
        <v>125000000</v>
      </c>
      <c r="G89" s="19">
        <v>51300000</v>
      </c>
      <c r="H89" s="19">
        <v>500000000</v>
      </c>
      <c r="I89" s="16"/>
      <c r="J89" s="16"/>
      <c r="K89" s="16">
        <f t="shared" si="2"/>
        <v>500000000</v>
      </c>
      <c r="L89" s="1" t="s">
        <v>3</v>
      </c>
      <c r="M89" s="1" t="s">
        <v>7</v>
      </c>
      <c r="N89">
        <f t="shared" si="3"/>
        <v>14</v>
      </c>
    </row>
    <row r="90" spans="1:14" hidden="1">
      <c r="A90" s="17" t="s">
        <v>518</v>
      </c>
      <c r="B90" s="17" t="s">
        <v>519</v>
      </c>
      <c r="C90" s="17" t="b">
        <v>1</v>
      </c>
      <c r="D90" s="18" t="s">
        <v>50</v>
      </c>
      <c r="E90" s="17" t="s">
        <v>13</v>
      </c>
      <c r="F90" s="19">
        <v>500000000</v>
      </c>
      <c r="G90" s="19">
        <v>444298000</v>
      </c>
      <c r="H90" s="19">
        <v>1000000000</v>
      </c>
      <c r="I90" s="16"/>
      <c r="J90" s="16"/>
      <c r="K90" s="16">
        <f>+H90+I90+J90-500000000</f>
        <v>500000000</v>
      </c>
      <c r="L90" s="1" t="s">
        <v>3</v>
      </c>
      <c r="M90" s="1" t="s">
        <v>7</v>
      </c>
      <c r="N90">
        <f t="shared" si="3"/>
        <v>11</v>
      </c>
    </row>
    <row r="91" spans="1:14" hidden="1">
      <c r="A91" s="15" t="s">
        <v>520</v>
      </c>
      <c r="B91" s="15" t="s">
        <v>521</v>
      </c>
      <c r="C91" s="15" t="b">
        <v>0</v>
      </c>
      <c r="D91" s="15" t="s">
        <v>35</v>
      </c>
      <c r="E91" s="15"/>
      <c r="F91" s="16">
        <v>3697270377</v>
      </c>
      <c r="G91" s="16">
        <v>3697270377</v>
      </c>
      <c r="H91" s="15"/>
      <c r="I91" s="16"/>
      <c r="J91" s="16"/>
      <c r="K91" s="16">
        <f t="shared" si="2"/>
        <v>0</v>
      </c>
      <c r="L91" s="1"/>
      <c r="M91" s="1"/>
      <c r="N91">
        <f t="shared" si="3"/>
        <v>11</v>
      </c>
    </row>
    <row r="92" spans="1:14" hidden="1">
      <c r="A92" s="15" t="s">
        <v>522</v>
      </c>
      <c r="B92" s="15" t="s">
        <v>523</v>
      </c>
      <c r="C92" s="15" t="b">
        <v>0</v>
      </c>
      <c r="D92" s="15" t="s">
        <v>35</v>
      </c>
      <c r="E92" s="15"/>
      <c r="F92" s="16">
        <v>2957816302</v>
      </c>
      <c r="G92" s="16">
        <v>2957816302</v>
      </c>
      <c r="H92" s="15"/>
      <c r="I92" s="16"/>
      <c r="J92" s="16"/>
      <c r="K92" s="16">
        <f t="shared" si="2"/>
        <v>0</v>
      </c>
      <c r="L92" s="1"/>
      <c r="M92" s="1"/>
      <c r="N92">
        <f t="shared" si="3"/>
        <v>13</v>
      </c>
    </row>
    <row r="93" spans="1:14" hidden="1">
      <c r="A93" s="17" t="s">
        <v>524</v>
      </c>
      <c r="B93" s="17" t="s">
        <v>525</v>
      </c>
      <c r="C93" s="17" t="b">
        <v>1</v>
      </c>
      <c r="D93" s="17" t="s">
        <v>225</v>
      </c>
      <c r="E93" s="17" t="s">
        <v>26</v>
      </c>
      <c r="F93" s="19">
        <v>2957816302</v>
      </c>
      <c r="G93" s="19">
        <v>2957816302</v>
      </c>
      <c r="H93" s="19"/>
      <c r="I93" s="16"/>
      <c r="J93" s="16">
        <v>3085556190</v>
      </c>
      <c r="K93" s="16">
        <v>3063454613</v>
      </c>
      <c r="L93" s="1" t="s">
        <v>11</v>
      </c>
      <c r="M93" s="1" t="s">
        <v>11</v>
      </c>
      <c r="N93">
        <f t="shared" si="3"/>
        <v>15</v>
      </c>
    </row>
    <row r="94" spans="1:14" hidden="1">
      <c r="A94" s="15" t="s">
        <v>526</v>
      </c>
      <c r="B94" s="15" t="s">
        <v>527</v>
      </c>
      <c r="C94" s="15" t="b">
        <v>0</v>
      </c>
      <c r="D94" s="15" t="s">
        <v>35</v>
      </c>
      <c r="E94" s="15"/>
      <c r="F94" s="16">
        <v>739454075</v>
      </c>
      <c r="G94" s="16">
        <v>739454075</v>
      </c>
      <c r="H94" s="15"/>
      <c r="I94" s="16"/>
      <c r="J94" s="16"/>
      <c r="K94" s="16">
        <f t="shared" si="2"/>
        <v>0</v>
      </c>
      <c r="L94" s="1"/>
      <c r="M94" s="1"/>
      <c r="N94">
        <f t="shared" si="3"/>
        <v>13</v>
      </c>
    </row>
    <row r="95" spans="1:14" hidden="1">
      <c r="A95" s="17" t="s">
        <v>528</v>
      </c>
      <c r="B95" s="17" t="s">
        <v>529</v>
      </c>
      <c r="C95" s="17" t="b">
        <v>1</v>
      </c>
      <c r="D95" s="17" t="s">
        <v>225</v>
      </c>
      <c r="E95" s="17" t="s">
        <v>26</v>
      </c>
      <c r="F95" s="19">
        <v>739454075</v>
      </c>
      <c r="G95" s="19">
        <v>739454075</v>
      </c>
      <c r="H95" s="19"/>
      <c r="I95" s="16"/>
      <c r="J95" s="16">
        <v>771389048</v>
      </c>
      <c r="K95" s="16">
        <v>765863653</v>
      </c>
      <c r="L95" s="1" t="s">
        <v>11</v>
      </c>
      <c r="M95" s="1" t="s">
        <v>11</v>
      </c>
      <c r="N95">
        <f t="shared" si="3"/>
        <v>15</v>
      </c>
    </row>
    <row r="96" spans="1:14">
      <c r="A96" s="15" t="s">
        <v>530</v>
      </c>
      <c r="B96" s="15" t="s">
        <v>531</v>
      </c>
      <c r="C96" s="15" t="b">
        <v>0</v>
      </c>
      <c r="D96" s="15" t="s">
        <v>35</v>
      </c>
      <c r="E96" s="15"/>
      <c r="F96" s="16">
        <v>7606000000</v>
      </c>
      <c r="G96" s="16">
        <v>8171405056</v>
      </c>
      <c r="H96" s="15"/>
      <c r="I96" s="16"/>
      <c r="J96" s="16"/>
      <c r="K96" s="16">
        <f t="shared" si="2"/>
        <v>0</v>
      </c>
      <c r="L96" s="1"/>
      <c r="M96" s="1"/>
      <c r="N96">
        <f t="shared" si="3"/>
        <v>5</v>
      </c>
    </row>
    <row r="97" spans="1:14">
      <c r="A97" s="15" t="s">
        <v>532</v>
      </c>
      <c r="B97" s="15" t="s">
        <v>313</v>
      </c>
      <c r="C97" s="15" t="b">
        <v>0</v>
      </c>
      <c r="D97" s="15" t="s">
        <v>35</v>
      </c>
      <c r="E97" s="15"/>
      <c r="F97" s="16">
        <v>7606000000</v>
      </c>
      <c r="G97" s="16">
        <v>8171405056</v>
      </c>
      <c r="H97" s="15"/>
      <c r="I97" s="16"/>
      <c r="J97" s="16"/>
      <c r="K97" s="16">
        <f t="shared" si="2"/>
        <v>0</v>
      </c>
      <c r="L97" s="1"/>
      <c r="M97" s="1"/>
      <c r="N97">
        <f t="shared" si="3"/>
        <v>7</v>
      </c>
    </row>
    <row r="98" spans="1:14">
      <c r="A98" s="15" t="s">
        <v>533</v>
      </c>
      <c r="B98" s="15" t="s">
        <v>534</v>
      </c>
      <c r="C98" s="15" t="b">
        <v>0</v>
      </c>
      <c r="D98" s="15" t="s">
        <v>35</v>
      </c>
      <c r="E98" s="15"/>
      <c r="F98" s="16">
        <v>3200000000</v>
      </c>
      <c r="G98" s="16">
        <v>3054800000</v>
      </c>
      <c r="H98" s="15"/>
      <c r="I98" s="16"/>
      <c r="J98" s="16"/>
      <c r="K98" s="16">
        <f t="shared" si="2"/>
        <v>0</v>
      </c>
      <c r="L98" s="1"/>
      <c r="M98" s="1"/>
      <c r="N98">
        <f t="shared" si="3"/>
        <v>10</v>
      </c>
    </row>
    <row r="99" spans="1:14">
      <c r="A99" s="17" t="s">
        <v>535</v>
      </c>
      <c r="B99" s="17" t="s">
        <v>536</v>
      </c>
      <c r="C99" s="17" t="b">
        <v>1</v>
      </c>
      <c r="D99" s="18" t="s">
        <v>50</v>
      </c>
      <c r="E99" s="17" t="s">
        <v>13</v>
      </c>
      <c r="F99" s="19">
        <v>3200000000</v>
      </c>
      <c r="G99" s="19">
        <v>3054800000</v>
      </c>
      <c r="H99" s="20">
        <v>2500000000</v>
      </c>
      <c r="I99" s="16"/>
      <c r="J99" s="16"/>
      <c r="K99" s="16">
        <v>3200000000</v>
      </c>
      <c r="L99" s="1" t="s">
        <v>11</v>
      </c>
      <c r="M99" s="1" t="s">
        <v>11</v>
      </c>
      <c r="N99">
        <f t="shared" si="3"/>
        <v>13</v>
      </c>
    </row>
    <row r="100" spans="1:14">
      <c r="A100" s="15" t="s">
        <v>537</v>
      </c>
      <c r="B100" s="15" t="s">
        <v>538</v>
      </c>
      <c r="C100" s="15" t="b">
        <v>0</v>
      </c>
      <c r="D100" s="15" t="s">
        <v>35</v>
      </c>
      <c r="E100" s="15"/>
      <c r="F100" s="16">
        <v>4406000000</v>
      </c>
      <c r="G100" s="16">
        <v>5116605056</v>
      </c>
      <c r="H100" s="15"/>
      <c r="I100" s="16"/>
      <c r="J100" s="16"/>
      <c r="K100" s="16">
        <f t="shared" si="2"/>
        <v>0</v>
      </c>
      <c r="L100" s="1"/>
      <c r="M100" s="1"/>
      <c r="N100">
        <f t="shared" si="3"/>
        <v>10</v>
      </c>
    </row>
    <row r="101" spans="1:14">
      <c r="A101" s="17" t="s">
        <v>539</v>
      </c>
      <c r="B101" s="17" t="s">
        <v>540</v>
      </c>
      <c r="C101" s="17" t="b">
        <v>1</v>
      </c>
      <c r="D101" s="18" t="s">
        <v>50</v>
      </c>
      <c r="E101" s="17" t="s">
        <v>13</v>
      </c>
      <c r="F101" s="19">
        <v>200000000</v>
      </c>
      <c r="G101" s="19">
        <v>639900000</v>
      </c>
      <c r="H101" s="20">
        <v>700000000</v>
      </c>
      <c r="I101" s="16"/>
      <c r="J101" s="16"/>
      <c r="K101" s="16">
        <f t="shared" si="2"/>
        <v>700000000</v>
      </c>
      <c r="L101" s="1" t="s">
        <v>11</v>
      </c>
      <c r="M101" s="1" t="s">
        <v>11</v>
      </c>
      <c r="N101">
        <f t="shared" si="3"/>
        <v>13</v>
      </c>
    </row>
    <row r="102" spans="1:14">
      <c r="A102" s="17" t="s">
        <v>541</v>
      </c>
      <c r="B102" s="17" t="s">
        <v>542</v>
      </c>
      <c r="C102" s="17" t="b">
        <v>1</v>
      </c>
      <c r="D102" s="18" t="s">
        <v>50</v>
      </c>
      <c r="E102" s="17" t="s">
        <v>13</v>
      </c>
      <c r="F102" s="19">
        <v>1056000000</v>
      </c>
      <c r="G102" s="19">
        <v>2165200000</v>
      </c>
      <c r="H102" s="19"/>
      <c r="I102" s="16"/>
      <c r="J102" s="16"/>
      <c r="K102" s="16">
        <v>800000000</v>
      </c>
      <c r="L102" s="1" t="s">
        <v>11</v>
      </c>
      <c r="M102" s="1" t="s">
        <v>11</v>
      </c>
      <c r="N102">
        <f t="shared" si="3"/>
        <v>13</v>
      </c>
    </row>
    <row r="103" spans="1:14">
      <c r="A103" s="17" t="s">
        <v>543</v>
      </c>
      <c r="B103" s="17" t="s">
        <v>544</v>
      </c>
      <c r="C103" s="17" t="b">
        <v>1</v>
      </c>
      <c r="D103" s="18" t="s">
        <v>50</v>
      </c>
      <c r="E103" s="17" t="s">
        <v>13</v>
      </c>
      <c r="F103" s="19">
        <v>2000000000</v>
      </c>
      <c r="G103" s="19">
        <v>1247166269</v>
      </c>
      <c r="H103" s="20">
        <v>1500000000</v>
      </c>
      <c r="I103" s="16"/>
      <c r="J103" s="16"/>
      <c r="K103" s="16">
        <f>2000000000-500000000</f>
        <v>1500000000</v>
      </c>
      <c r="L103" s="1" t="s">
        <v>11</v>
      </c>
      <c r="M103" s="1" t="s">
        <v>11</v>
      </c>
      <c r="N103">
        <f t="shared" si="3"/>
        <v>13</v>
      </c>
    </row>
    <row r="104" spans="1:14">
      <c r="A104" s="17" t="s">
        <v>545</v>
      </c>
      <c r="B104" s="17" t="s">
        <v>546</v>
      </c>
      <c r="C104" s="17" t="b">
        <v>1</v>
      </c>
      <c r="D104" s="18" t="s">
        <v>50</v>
      </c>
      <c r="E104" s="17" t="s">
        <v>13</v>
      </c>
      <c r="F104" s="19">
        <v>600000000</v>
      </c>
      <c r="G104" s="19">
        <v>80338787</v>
      </c>
      <c r="H104" s="20">
        <v>1000000000</v>
      </c>
      <c r="I104" s="16"/>
      <c r="J104" s="16"/>
      <c r="K104" s="16">
        <v>200000000</v>
      </c>
      <c r="L104" s="1" t="s">
        <v>11</v>
      </c>
      <c r="M104" s="1" t="s">
        <v>11</v>
      </c>
      <c r="N104">
        <f t="shared" si="3"/>
        <v>13</v>
      </c>
    </row>
    <row r="105" spans="1:14">
      <c r="A105" s="17" t="s">
        <v>547</v>
      </c>
      <c r="B105" s="17" t="s">
        <v>548</v>
      </c>
      <c r="C105" s="17" t="b">
        <v>1</v>
      </c>
      <c r="D105" s="18" t="s">
        <v>50</v>
      </c>
      <c r="E105" s="17" t="s">
        <v>13</v>
      </c>
      <c r="F105" s="19">
        <v>550000000</v>
      </c>
      <c r="G105" s="19">
        <v>872000000</v>
      </c>
      <c r="H105" s="20">
        <v>500000000</v>
      </c>
      <c r="I105" s="16"/>
      <c r="J105" s="16"/>
      <c r="K105" s="16">
        <v>1500000000</v>
      </c>
      <c r="L105" s="1" t="s">
        <v>11</v>
      </c>
      <c r="M105" s="1" t="s">
        <v>11</v>
      </c>
      <c r="N105">
        <f t="shared" si="3"/>
        <v>13</v>
      </c>
    </row>
    <row r="106" spans="1:14">
      <c r="A106" s="17" t="s">
        <v>549</v>
      </c>
      <c r="B106" s="17" t="s">
        <v>550</v>
      </c>
      <c r="C106" s="17" t="b">
        <v>1</v>
      </c>
      <c r="D106" s="18" t="s">
        <v>50</v>
      </c>
      <c r="E106" s="17" t="s">
        <v>13</v>
      </c>
      <c r="F106" s="19">
        <v>0</v>
      </c>
      <c r="G106" s="19">
        <v>112000000</v>
      </c>
      <c r="H106" s="20">
        <v>1500000000</v>
      </c>
      <c r="I106" s="16"/>
      <c r="J106" s="16"/>
      <c r="K106" s="16">
        <v>500000000</v>
      </c>
      <c r="L106" s="1" t="s">
        <v>11</v>
      </c>
      <c r="M106" s="1" t="s">
        <v>11</v>
      </c>
      <c r="N106">
        <f t="shared" si="3"/>
        <v>13</v>
      </c>
    </row>
    <row r="107" spans="1:14">
      <c r="A107" s="17" t="s">
        <v>551</v>
      </c>
      <c r="B107" s="17" t="s">
        <v>552</v>
      </c>
      <c r="C107" s="17" t="b">
        <v>1</v>
      </c>
      <c r="D107" s="18" t="s">
        <v>50</v>
      </c>
      <c r="E107" s="17" t="s">
        <v>13</v>
      </c>
      <c r="F107" s="19">
        <v>0</v>
      </c>
      <c r="G107" s="19">
        <v>200000000</v>
      </c>
      <c r="H107" s="20">
        <v>500000000</v>
      </c>
      <c r="I107" s="16"/>
      <c r="J107" s="16"/>
      <c r="K107" s="16">
        <v>1000000000</v>
      </c>
      <c r="L107" s="1" t="s">
        <v>11</v>
      </c>
      <c r="M107" s="1" t="s">
        <v>11</v>
      </c>
      <c r="N107">
        <f t="shared" si="3"/>
        <v>13</v>
      </c>
    </row>
    <row r="108" spans="1:14" ht="18.75">
      <c r="A108" s="29" t="s">
        <v>553</v>
      </c>
      <c r="B108" s="29" t="s">
        <v>554</v>
      </c>
      <c r="C108" s="15" t="b">
        <v>0</v>
      </c>
      <c r="D108" s="15" t="s">
        <v>35</v>
      </c>
      <c r="E108" s="15"/>
      <c r="F108" s="16">
        <v>281438431003</v>
      </c>
      <c r="G108" s="16">
        <v>278106927912</v>
      </c>
      <c r="H108" s="15"/>
      <c r="I108" s="16"/>
      <c r="J108" s="16"/>
      <c r="K108" s="45">
        <f>SUM(K110:K198)</f>
        <v>99040174573</v>
      </c>
      <c r="L108" s="1"/>
      <c r="M108" s="1"/>
      <c r="N108">
        <f t="shared" si="3"/>
        <v>3</v>
      </c>
    </row>
    <row r="109" spans="1:14">
      <c r="A109" s="15" t="s">
        <v>555</v>
      </c>
      <c r="B109" s="15" t="s">
        <v>7</v>
      </c>
      <c r="C109" s="15" t="b">
        <v>0</v>
      </c>
      <c r="D109" s="15" t="s">
        <v>35</v>
      </c>
      <c r="E109" s="15"/>
      <c r="F109" s="16">
        <v>1250000000</v>
      </c>
      <c r="G109" s="16">
        <v>1250000000</v>
      </c>
      <c r="H109" s="15"/>
      <c r="I109" s="16"/>
      <c r="J109" s="16"/>
      <c r="K109" s="16">
        <f t="shared" si="2"/>
        <v>0</v>
      </c>
      <c r="L109" s="1"/>
      <c r="M109" s="1"/>
      <c r="N109">
        <f t="shared" si="3"/>
        <v>5</v>
      </c>
    </row>
    <row r="110" spans="1:14">
      <c r="A110" s="15" t="s">
        <v>556</v>
      </c>
      <c r="B110" s="15" t="s">
        <v>364</v>
      </c>
      <c r="C110" s="15" t="b">
        <v>0</v>
      </c>
      <c r="D110" s="15" t="s">
        <v>35</v>
      </c>
      <c r="E110" s="15"/>
      <c r="F110" s="16">
        <v>1250000000</v>
      </c>
      <c r="G110" s="16">
        <v>1250000000</v>
      </c>
      <c r="H110" s="15"/>
      <c r="I110" s="16"/>
      <c r="J110" s="16"/>
      <c r="K110" s="16">
        <f t="shared" si="2"/>
        <v>0</v>
      </c>
      <c r="L110" s="1"/>
      <c r="M110" s="1"/>
      <c r="N110">
        <f t="shared" si="3"/>
        <v>7</v>
      </c>
    </row>
    <row r="111" spans="1:14">
      <c r="A111" s="15" t="s">
        <v>557</v>
      </c>
      <c r="B111" s="15" t="s">
        <v>558</v>
      </c>
      <c r="C111" s="15" t="b">
        <v>0</v>
      </c>
      <c r="D111" s="15" t="s">
        <v>35</v>
      </c>
      <c r="E111" s="15"/>
      <c r="F111" s="16">
        <v>750000000</v>
      </c>
      <c r="G111" s="16">
        <v>828000000</v>
      </c>
      <c r="H111" s="15"/>
      <c r="I111" s="16"/>
      <c r="J111" s="16"/>
      <c r="K111" s="16">
        <f t="shared" si="2"/>
        <v>0</v>
      </c>
      <c r="L111" s="1"/>
      <c r="M111" s="1"/>
      <c r="N111">
        <f t="shared" si="3"/>
        <v>9</v>
      </c>
    </row>
    <row r="112" spans="1:14">
      <c r="A112" s="17" t="s">
        <v>559</v>
      </c>
      <c r="B112" s="17" t="s">
        <v>560</v>
      </c>
      <c r="C112" s="17" t="b">
        <v>1</v>
      </c>
      <c r="D112" s="18" t="s">
        <v>50</v>
      </c>
      <c r="E112" s="17" t="s">
        <v>13</v>
      </c>
      <c r="F112" s="19">
        <v>350000000</v>
      </c>
      <c r="G112" s="19">
        <v>350000000</v>
      </c>
      <c r="H112" s="19">
        <v>350000000</v>
      </c>
      <c r="I112" s="16"/>
      <c r="J112" s="16"/>
      <c r="K112" s="16">
        <f t="shared" si="2"/>
        <v>350000000</v>
      </c>
      <c r="L112" s="1" t="s">
        <v>3</v>
      </c>
      <c r="M112" s="1" t="s">
        <v>7</v>
      </c>
      <c r="N112">
        <f t="shared" si="3"/>
        <v>11</v>
      </c>
    </row>
    <row r="113" spans="1:14">
      <c r="A113" s="17" t="s">
        <v>561</v>
      </c>
      <c r="B113" s="17" t="s">
        <v>467</v>
      </c>
      <c r="C113" s="17" t="b">
        <v>1</v>
      </c>
      <c r="D113" s="18" t="s">
        <v>50</v>
      </c>
      <c r="E113" s="17" t="s">
        <v>13</v>
      </c>
      <c r="F113" s="19">
        <v>0</v>
      </c>
      <c r="G113" s="19">
        <v>78000000</v>
      </c>
      <c r="H113" s="19">
        <v>200000000</v>
      </c>
      <c r="I113" s="16"/>
      <c r="J113" s="16"/>
      <c r="K113" s="16">
        <f t="shared" si="2"/>
        <v>200000000</v>
      </c>
      <c r="L113" s="1" t="s">
        <v>3</v>
      </c>
      <c r="M113" s="1" t="s">
        <v>7</v>
      </c>
      <c r="N113">
        <f t="shared" si="3"/>
        <v>11</v>
      </c>
    </row>
    <row r="114" spans="1:14">
      <c r="A114" s="17" t="s">
        <v>562</v>
      </c>
      <c r="B114" s="17" t="s">
        <v>563</v>
      </c>
      <c r="C114" s="17" t="b">
        <v>1</v>
      </c>
      <c r="D114" s="18" t="s">
        <v>50</v>
      </c>
      <c r="E114" s="17" t="s">
        <v>13</v>
      </c>
      <c r="F114" s="19">
        <v>400000000</v>
      </c>
      <c r="G114" s="19">
        <v>400000000</v>
      </c>
      <c r="H114" s="19">
        <v>400000000</v>
      </c>
      <c r="I114" s="16"/>
      <c r="J114" s="16"/>
      <c r="K114" s="16">
        <f t="shared" si="2"/>
        <v>400000000</v>
      </c>
      <c r="L114" s="1" t="s">
        <v>3</v>
      </c>
      <c r="M114" s="1" t="s">
        <v>7</v>
      </c>
      <c r="N114">
        <f t="shared" si="3"/>
        <v>11</v>
      </c>
    </row>
    <row r="115" spans="1:14">
      <c r="A115" s="15" t="s">
        <v>564</v>
      </c>
      <c r="B115" s="15" t="s">
        <v>565</v>
      </c>
      <c r="C115" s="15" t="b">
        <v>0</v>
      </c>
      <c r="D115" s="15" t="s">
        <v>35</v>
      </c>
      <c r="E115" s="15"/>
      <c r="F115" s="16">
        <v>500000000</v>
      </c>
      <c r="G115" s="16">
        <v>422000000</v>
      </c>
      <c r="H115" s="15"/>
      <c r="I115" s="16"/>
      <c r="J115" s="16"/>
      <c r="K115" s="16">
        <f t="shared" si="2"/>
        <v>0</v>
      </c>
      <c r="L115" s="1"/>
      <c r="M115" s="1"/>
      <c r="N115">
        <f t="shared" si="3"/>
        <v>9</v>
      </c>
    </row>
    <row r="116" spans="1:14">
      <c r="A116" s="17" t="s">
        <v>566</v>
      </c>
      <c r="B116" s="17" t="s">
        <v>482</v>
      </c>
      <c r="C116" s="17" t="b">
        <v>1</v>
      </c>
      <c r="D116" s="18" t="s">
        <v>50</v>
      </c>
      <c r="E116" s="17" t="s">
        <v>13</v>
      </c>
      <c r="F116" s="19">
        <v>500000000</v>
      </c>
      <c r="G116" s="19">
        <v>422000000</v>
      </c>
      <c r="H116" s="19">
        <v>700000000</v>
      </c>
      <c r="I116" s="16"/>
      <c r="J116" s="16"/>
      <c r="K116" s="16">
        <f t="shared" si="2"/>
        <v>700000000</v>
      </c>
      <c r="L116" s="1" t="s">
        <v>3</v>
      </c>
      <c r="M116" s="1" t="s">
        <v>7</v>
      </c>
      <c r="N116">
        <f t="shared" si="3"/>
        <v>11</v>
      </c>
    </row>
    <row r="117" spans="1:14">
      <c r="A117" s="15" t="s">
        <v>567</v>
      </c>
      <c r="B117" s="15" t="s">
        <v>568</v>
      </c>
      <c r="C117" s="15" t="b">
        <v>0</v>
      </c>
      <c r="D117" s="15" t="s">
        <v>35</v>
      </c>
      <c r="E117" s="15"/>
      <c r="F117" s="16">
        <v>197434826288</v>
      </c>
      <c r="G117" s="16">
        <v>190237536973</v>
      </c>
      <c r="H117" s="15"/>
      <c r="I117" s="16"/>
      <c r="J117" s="16"/>
      <c r="K117" s="16">
        <f t="shared" si="2"/>
        <v>0</v>
      </c>
      <c r="L117" s="1"/>
      <c r="M117" s="1"/>
      <c r="N117">
        <f t="shared" si="3"/>
        <v>5</v>
      </c>
    </row>
    <row r="118" spans="1:14">
      <c r="A118" s="15" t="s">
        <v>569</v>
      </c>
      <c r="B118" s="15" t="s">
        <v>364</v>
      </c>
      <c r="C118" s="15" t="b">
        <v>0</v>
      </c>
      <c r="D118" s="15" t="s">
        <v>35</v>
      </c>
      <c r="E118" s="15"/>
      <c r="F118" s="16">
        <v>29656464048</v>
      </c>
      <c r="G118" s="16">
        <v>29656464048</v>
      </c>
      <c r="H118" s="15"/>
      <c r="I118" s="16"/>
      <c r="J118" s="16"/>
      <c r="K118" s="16">
        <f t="shared" si="2"/>
        <v>0</v>
      </c>
      <c r="L118" s="1"/>
      <c r="M118" s="1"/>
      <c r="N118">
        <f t="shared" si="3"/>
        <v>7</v>
      </c>
    </row>
    <row r="119" spans="1:14">
      <c r="A119" s="15" t="s">
        <v>570</v>
      </c>
      <c r="B119" s="15" t="s">
        <v>571</v>
      </c>
      <c r="C119" s="15" t="b">
        <v>0</v>
      </c>
      <c r="D119" s="15" t="s">
        <v>35</v>
      </c>
      <c r="E119" s="15"/>
      <c r="F119" s="16">
        <v>1462285730</v>
      </c>
      <c r="G119" s="16">
        <v>1462285730</v>
      </c>
      <c r="H119" s="15"/>
      <c r="I119" s="16"/>
      <c r="J119" s="16"/>
      <c r="K119" s="16">
        <f t="shared" si="2"/>
        <v>0</v>
      </c>
      <c r="L119" s="1"/>
      <c r="M119" s="1"/>
      <c r="N119">
        <f t="shared" si="3"/>
        <v>7</v>
      </c>
    </row>
    <row r="120" spans="1:14">
      <c r="A120" s="15" t="s">
        <v>572</v>
      </c>
      <c r="B120" s="15" t="s">
        <v>573</v>
      </c>
      <c r="C120" s="15" t="b">
        <v>0</v>
      </c>
      <c r="D120" s="15" t="s">
        <v>35</v>
      </c>
      <c r="E120" s="15"/>
      <c r="F120" s="16">
        <v>1462285730</v>
      </c>
      <c r="G120" s="16">
        <v>1462285730</v>
      </c>
      <c r="H120" s="15"/>
      <c r="I120" s="16"/>
      <c r="J120" s="16"/>
      <c r="K120" s="16">
        <f t="shared" si="2"/>
        <v>0</v>
      </c>
      <c r="L120" s="1"/>
      <c r="M120" s="1"/>
      <c r="N120">
        <f t="shared" si="3"/>
        <v>10</v>
      </c>
    </row>
    <row r="121" spans="1:14">
      <c r="A121" s="17" t="s">
        <v>574</v>
      </c>
      <c r="B121" s="17" t="s">
        <v>575</v>
      </c>
      <c r="C121" s="17" t="b">
        <v>1</v>
      </c>
      <c r="D121" s="17" t="s">
        <v>122</v>
      </c>
      <c r="E121" s="17" t="s">
        <v>18</v>
      </c>
      <c r="F121" s="19">
        <v>1462285730</v>
      </c>
      <c r="G121" s="19">
        <v>1462285730</v>
      </c>
      <c r="H121" s="19"/>
      <c r="I121" s="16">
        <v>2052495974</v>
      </c>
      <c r="J121" s="16"/>
      <c r="K121" s="16">
        <f t="shared" si="2"/>
        <v>2052495974</v>
      </c>
      <c r="L121" s="1" t="s">
        <v>3</v>
      </c>
      <c r="M121" s="1" t="s">
        <v>9</v>
      </c>
      <c r="N121">
        <f t="shared" si="3"/>
        <v>13</v>
      </c>
    </row>
    <row r="122" spans="1:14">
      <c r="A122" s="15" t="s">
        <v>576</v>
      </c>
      <c r="B122" s="15" t="s">
        <v>577</v>
      </c>
      <c r="C122" s="15" t="b">
        <v>0</v>
      </c>
      <c r="D122" s="15" t="s">
        <v>35</v>
      </c>
      <c r="E122" s="15"/>
      <c r="F122" s="16">
        <v>4340288906</v>
      </c>
      <c r="G122" s="16">
        <v>4340288906</v>
      </c>
      <c r="H122" s="15"/>
      <c r="I122" s="16"/>
      <c r="J122" s="16"/>
      <c r="K122" s="16">
        <f t="shared" si="2"/>
        <v>0</v>
      </c>
      <c r="L122" s="1"/>
      <c r="M122" s="1"/>
      <c r="N122">
        <f t="shared" si="3"/>
        <v>7</v>
      </c>
    </row>
    <row r="123" spans="1:14">
      <c r="A123" s="15" t="s">
        <v>578</v>
      </c>
      <c r="B123" s="15" t="s">
        <v>573</v>
      </c>
      <c r="C123" s="15" t="b">
        <v>0</v>
      </c>
      <c r="D123" s="15" t="s">
        <v>35</v>
      </c>
      <c r="E123" s="15"/>
      <c r="F123" s="16">
        <v>4340288906</v>
      </c>
      <c r="G123" s="16">
        <v>4340288906</v>
      </c>
      <c r="H123" s="15"/>
      <c r="I123" s="16"/>
      <c r="J123" s="16"/>
      <c r="K123" s="16">
        <f t="shared" ref="K123:K158" si="4">+H123+I123+J123</f>
        <v>0</v>
      </c>
      <c r="L123" s="1"/>
      <c r="M123" s="1"/>
      <c r="N123">
        <f t="shared" si="3"/>
        <v>10</v>
      </c>
    </row>
    <row r="124" spans="1:14">
      <c r="A124" s="17" t="s">
        <v>579</v>
      </c>
      <c r="B124" s="17" t="s">
        <v>575</v>
      </c>
      <c r="C124" s="17" t="b">
        <v>1</v>
      </c>
      <c r="D124" s="17" t="s">
        <v>125</v>
      </c>
      <c r="E124" s="17" t="s">
        <v>20</v>
      </c>
      <c r="F124" s="19">
        <v>4340288906</v>
      </c>
      <c r="G124" s="19">
        <v>4340288906</v>
      </c>
      <c r="H124" s="19"/>
      <c r="I124" s="16">
        <v>4987071030</v>
      </c>
      <c r="J124" s="16"/>
      <c r="K124" s="16">
        <f t="shared" si="4"/>
        <v>4987071030</v>
      </c>
      <c r="L124" s="1" t="s">
        <v>3</v>
      </c>
      <c r="M124" s="1" t="s">
        <v>9</v>
      </c>
      <c r="N124">
        <f t="shared" si="3"/>
        <v>13</v>
      </c>
    </row>
    <row r="125" spans="1:14">
      <c r="A125" s="15" t="s">
        <v>580</v>
      </c>
      <c r="B125" s="15" t="s">
        <v>581</v>
      </c>
      <c r="C125" s="15" t="b">
        <v>0</v>
      </c>
      <c r="D125" s="15" t="s">
        <v>35</v>
      </c>
      <c r="E125" s="15"/>
      <c r="F125" s="16">
        <v>666937023</v>
      </c>
      <c r="G125" s="16">
        <v>666937023</v>
      </c>
      <c r="H125" s="15"/>
      <c r="I125" s="16"/>
      <c r="J125" s="16"/>
      <c r="K125" s="16">
        <f t="shared" si="4"/>
        <v>0</v>
      </c>
      <c r="L125" s="1"/>
      <c r="M125" s="1"/>
      <c r="N125">
        <f t="shared" si="3"/>
        <v>7</v>
      </c>
    </row>
    <row r="126" spans="1:14">
      <c r="A126" s="15" t="s">
        <v>582</v>
      </c>
      <c r="B126" s="15" t="s">
        <v>573</v>
      </c>
      <c r="C126" s="15" t="b">
        <v>0</v>
      </c>
      <c r="D126" s="15" t="s">
        <v>35</v>
      </c>
      <c r="E126" s="15"/>
      <c r="F126" s="16">
        <v>666937023</v>
      </c>
      <c r="G126" s="16">
        <v>666937023</v>
      </c>
      <c r="H126" s="15"/>
      <c r="I126" s="16"/>
      <c r="J126" s="16"/>
      <c r="K126" s="16">
        <f t="shared" si="4"/>
        <v>0</v>
      </c>
      <c r="L126" s="1"/>
      <c r="M126" s="1"/>
      <c r="N126">
        <f t="shared" si="3"/>
        <v>10</v>
      </c>
    </row>
    <row r="127" spans="1:14">
      <c r="A127" s="17" t="s">
        <v>583</v>
      </c>
      <c r="B127" s="17" t="s">
        <v>575</v>
      </c>
      <c r="C127" s="17" t="b">
        <v>1</v>
      </c>
      <c r="D127" s="17" t="s">
        <v>128</v>
      </c>
      <c r="E127" s="17" t="s">
        <v>21</v>
      </c>
      <c r="F127" s="19">
        <v>666937023</v>
      </c>
      <c r="G127" s="19">
        <v>666937023</v>
      </c>
      <c r="H127" s="19"/>
      <c r="I127" s="16">
        <v>910833930</v>
      </c>
      <c r="J127" s="16"/>
      <c r="K127" s="16">
        <f t="shared" si="4"/>
        <v>910833930</v>
      </c>
      <c r="L127" s="1" t="s">
        <v>3</v>
      </c>
      <c r="M127" s="1" t="s">
        <v>9</v>
      </c>
      <c r="N127">
        <f t="shared" ref="N127:N162" si="5">LEN(A127)</f>
        <v>13</v>
      </c>
    </row>
    <row r="128" spans="1:14">
      <c r="A128" s="15" t="s">
        <v>584</v>
      </c>
      <c r="B128" s="15" t="s">
        <v>585</v>
      </c>
      <c r="C128" s="15" t="b">
        <v>0</v>
      </c>
      <c r="D128" s="15" t="s">
        <v>35</v>
      </c>
      <c r="E128" s="15"/>
      <c r="F128" s="16">
        <v>38561266</v>
      </c>
      <c r="G128" s="16">
        <v>38561266</v>
      </c>
      <c r="H128" s="15"/>
      <c r="I128" s="16"/>
      <c r="J128" s="16"/>
      <c r="K128" s="16">
        <f t="shared" si="4"/>
        <v>0</v>
      </c>
      <c r="L128" s="1"/>
      <c r="M128" s="1"/>
      <c r="N128">
        <f t="shared" si="5"/>
        <v>7</v>
      </c>
    </row>
    <row r="129" spans="1:14">
      <c r="A129" s="15" t="s">
        <v>586</v>
      </c>
      <c r="B129" s="15" t="s">
        <v>568</v>
      </c>
      <c r="C129" s="15" t="b">
        <v>0</v>
      </c>
      <c r="D129" s="15" t="s">
        <v>35</v>
      </c>
      <c r="E129" s="15"/>
      <c r="F129" s="16">
        <v>38561266</v>
      </c>
      <c r="G129" s="16">
        <v>38561266</v>
      </c>
      <c r="H129" s="15"/>
      <c r="I129" s="16"/>
      <c r="J129" s="16"/>
      <c r="K129" s="16">
        <f t="shared" si="4"/>
        <v>0</v>
      </c>
      <c r="L129" s="1"/>
      <c r="M129" s="1"/>
      <c r="N129">
        <f t="shared" si="5"/>
        <v>10</v>
      </c>
    </row>
    <row r="130" spans="1:14">
      <c r="A130" s="17" t="s">
        <v>587</v>
      </c>
      <c r="B130" s="17" t="s">
        <v>575</v>
      </c>
      <c r="C130" s="17" t="b">
        <v>1</v>
      </c>
      <c r="D130" s="17" t="s">
        <v>133</v>
      </c>
      <c r="E130" s="17" t="s">
        <v>15</v>
      </c>
      <c r="F130" s="19">
        <v>38561266</v>
      </c>
      <c r="G130" s="19">
        <v>38561266</v>
      </c>
      <c r="H130" s="19"/>
      <c r="I130" s="16">
        <v>77307502</v>
      </c>
      <c r="J130" s="16"/>
      <c r="K130" s="16">
        <v>76698461</v>
      </c>
      <c r="L130" s="1" t="s">
        <v>3</v>
      </c>
      <c r="M130" s="1" t="s">
        <v>9</v>
      </c>
      <c r="N130">
        <f t="shared" si="5"/>
        <v>13</v>
      </c>
    </row>
    <row r="131" spans="1:14">
      <c r="A131" s="15" t="s">
        <v>588</v>
      </c>
      <c r="B131" s="15" t="s">
        <v>568</v>
      </c>
      <c r="C131" s="15" t="b">
        <v>0</v>
      </c>
      <c r="D131" s="15" t="s">
        <v>35</v>
      </c>
      <c r="E131" s="15"/>
      <c r="F131" s="16">
        <v>80970289315</v>
      </c>
      <c r="G131" s="16">
        <v>73773000000</v>
      </c>
      <c r="H131" s="15"/>
      <c r="I131" s="16"/>
      <c r="J131" s="16"/>
      <c r="K131" s="16">
        <f t="shared" si="4"/>
        <v>0</v>
      </c>
      <c r="L131" s="1"/>
      <c r="M131" s="1"/>
      <c r="N131">
        <f t="shared" si="5"/>
        <v>7</v>
      </c>
    </row>
    <row r="132" spans="1:14">
      <c r="A132" s="17" t="s">
        <v>591</v>
      </c>
      <c r="B132" s="17" t="s">
        <v>592</v>
      </c>
      <c r="C132" s="17" t="b">
        <v>1</v>
      </c>
      <c r="D132" s="18" t="s">
        <v>50</v>
      </c>
      <c r="E132" s="17" t="s">
        <v>13</v>
      </c>
      <c r="F132" s="19">
        <v>10000000000</v>
      </c>
      <c r="G132" s="19">
        <v>10000000000</v>
      </c>
      <c r="H132" s="19"/>
      <c r="I132" s="16"/>
      <c r="J132" s="16">
        <v>10000000000</v>
      </c>
      <c r="K132" s="16">
        <f t="shared" si="4"/>
        <v>10000000000</v>
      </c>
      <c r="L132" s="1" t="s">
        <v>11</v>
      </c>
      <c r="M132" s="1" t="s">
        <v>11</v>
      </c>
      <c r="N132">
        <f t="shared" si="5"/>
        <v>13</v>
      </c>
    </row>
    <row r="133" spans="1:14">
      <c r="A133" s="15" t="s">
        <v>593</v>
      </c>
      <c r="B133" s="15" t="s">
        <v>594</v>
      </c>
      <c r="C133" s="15" t="b">
        <v>0</v>
      </c>
      <c r="D133" s="15" t="s">
        <v>35</v>
      </c>
      <c r="E133" s="15"/>
      <c r="F133" s="16">
        <v>2500000000</v>
      </c>
      <c r="G133" s="16">
        <v>2500000000</v>
      </c>
      <c r="H133" s="15"/>
      <c r="I133" s="16"/>
      <c r="J133" s="16"/>
      <c r="K133" s="16">
        <f t="shared" si="4"/>
        <v>0</v>
      </c>
      <c r="L133" s="1"/>
      <c r="M133" s="1"/>
      <c r="N133">
        <f t="shared" si="5"/>
        <v>7</v>
      </c>
    </row>
    <row r="134" spans="1:14">
      <c r="A134" s="15" t="s">
        <v>595</v>
      </c>
      <c r="B134" s="15" t="s">
        <v>590</v>
      </c>
      <c r="C134" s="15" t="b">
        <v>0</v>
      </c>
      <c r="D134" s="15" t="s">
        <v>35</v>
      </c>
      <c r="E134" s="15"/>
      <c r="F134" s="16">
        <v>2500000000</v>
      </c>
      <c r="G134" s="16">
        <v>2500000000</v>
      </c>
      <c r="H134" s="15"/>
      <c r="I134" s="16"/>
      <c r="J134" s="16"/>
      <c r="K134" s="16">
        <f t="shared" si="4"/>
        <v>0</v>
      </c>
      <c r="L134" s="1"/>
      <c r="M134" s="1"/>
      <c r="N134">
        <f t="shared" si="5"/>
        <v>10</v>
      </c>
    </row>
    <row r="135" spans="1:14">
      <c r="A135" s="17" t="s">
        <v>596</v>
      </c>
      <c r="B135" s="17" t="s">
        <v>592</v>
      </c>
      <c r="C135" s="17" t="b">
        <v>1</v>
      </c>
      <c r="D135" s="17" t="s">
        <v>125</v>
      </c>
      <c r="E135" s="17" t="s">
        <v>20</v>
      </c>
      <c r="F135" s="19">
        <v>2500000000</v>
      </c>
      <c r="G135" s="19">
        <v>2500000000</v>
      </c>
      <c r="H135" s="19"/>
      <c r="I135" s="16">
        <v>2500000000</v>
      </c>
      <c r="J135" s="16"/>
      <c r="K135" s="16">
        <f t="shared" si="4"/>
        <v>2500000000</v>
      </c>
      <c r="L135" s="1" t="s">
        <v>11</v>
      </c>
      <c r="M135" s="1" t="s">
        <v>11</v>
      </c>
      <c r="N135">
        <f t="shared" si="5"/>
        <v>13</v>
      </c>
    </row>
    <row r="136" spans="1:14">
      <c r="A136" s="15" t="s">
        <v>597</v>
      </c>
      <c r="B136" s="15" t="s">
        <v>598</v>
      </c>
      <c r="C136" s="15" t="b">
        <v>0</v>
      </c>
      <c r="D136" s="15" t="s">
        <v>35</v>
      </c>
      <c r="E136" s="15"/>
      <c r="F136" s="16">
        <v>2500000000</v>
      </c>
      <c r="G136" s="16">
        <v>2500000000</v>
      </c>
      <c r="H136" s="15"/>
      <c r="I136" s="16"/>
      <c r="J136" s="16"/>
      <c r="K136" s="16">
        <f t="shared" si="4"/>
        <v>0</v>
      </c>
      <c r="L136" s="1"/>
      <c r="M136" s="1"/>
      <c r="N136">
        <f t="shared" si="5"/>
        <v>7</v>
      </c>
    </row>
    <row r="137" spans="1:14">
      <c r="A137" s="15" t="s">
        <v>599</v>
      </c>
      <c r="B137" s="15" t="s">
        <v>590</v>
      </c>
      <c r="C137" s="15" t="b">
        <v>0</v>
      </c>
      <c r="D137" s="15" t="s">
        <v>35</v>
      </c>
      <c r="E137" s="15"/>
      <c r="F137" s="16">
        <v>2500000000</v>
      </c>
      <c r="G137" s="16">
        <v>2500000000</v>
      </c>
      <c r="H137" s="15"/>
      <c r="I137" s="16"/>
      <c r="J137" s="16"/>
      <c r="K137" s="16">
        <f t="shared" si="4"/>
        <v>0</v>
      </c>
      <c r="L137" s="1"/>
      <c r="M137" s="1"/>
      <c r="N137">
        <f t="shared" si="5"/>
        <v>10</v>
      </c>
    </row>
    <row r="138" spans="1:14">
      <c r="A138" s="17" t="s">
        <v>601</v>
      </c>
      <c r="B138" s="17" t="s">
        <v>602</v>
      </c>
      <c r="C138" s="17" t="b">
        <v>1</v>
      </c>
      <c r="D138" s="18" t="s">
        <v>50</v>
      </c>
      <c r="E138" s="17" t="s">
        <v>13</v>
      </c>
      <c r="F138" s="19">
        <v>15308307281</v>
      </c>
      <c r="G138" s="19">
        <v>12308307281</v>
      </c>
      <c r="H138" s="19"/>
      <c r="I138" s="16"/>
      <c r="J138" s="16">
        <v>16226805718</v>
      </c>
      <c r="K138" s="16">
        <f t="shared" si="4"/>
        <v>16226805718</v>
      </c>
      <c r="L138" s="1" t="s">
        <v>11</v>
      </c>
      <c r="M138" s="1" t="s">
        <v>9</v>
      </c>
      <c r="N138">
        <f t="shared" si="5"/>
        <v>13</v>
      </c>
    </row>
    <row r="139" spans="1:14">
      <c r="A139" s="17" t="s">
        <v>603</v>
      </c>
      <c r="B139" s="17" t="s">
        <v>604</v>
      </c>
      <c r="C139" s="17" t="b">
        <v>1</v>
      </c>
      <c r="D139" s="18" t="s">
        <v>50</v>
      </c>
      <c r="E139" s="17" t="s">
        <v>13</v>
      </c>
      <c r="F139" s="19">
        <v>8713043080</v>
      </c>
      <c r="G139" s="19">
        <v>8713043080</v>
      </c>
      <c r="H139" s="19"/>
      <c r="I139" s="16"/>
      <c r="J139" s="16">
        <v>9061564803</v>
      </c>
      <c r="K139" s="16">
        <v>6180442244</v>
      </c>
      <c r="L139" s="1" t="s">
        <v>11</v>
      </c>
      <c r="M139" s="1" t="s">
        <v>9</v>
      </c>
      <c r="N139">
        <f t="shared" si="5"/>
        <v>13</v>
      </c>
    </row>
    <row r="140" spans="1:14">
      <c r="A140" s="15" t="s">
        <v>605</v>
      </c>
      <c r="B140" s="15" t="s">
        <v>606</v>
      </c>
      <c r="C140" s="15" t="b">
        <v>0</v>
      </c>
      <c r="D140" s="15" t="s">
        <v>35</v>
      </c>
      <c r="E140" s="15"/>
      <c r="F140" s="16">
        <v>3466000000</v>
      </c>
      <c r="G140" s="16">
        <v>3466000000</v>
      </c>
      <c r="H140" s="15"/>
      <c r="I140" s="16"/>
      <c r="J140" s="16"/>
      <c r="K140" s="16">
        <f t="shared" si="4"/>
        <v>0</v>
      </c>
      <c r="L140" s="1"/>
      <c r="M140" s="1"/>
      <c r="N140">
        <f t="shared" si="5"/>
        <v>10</v>
      </c>
    </row>
    <row r="141" spans="1:14">
      <c r="A141" s="17" t="s">
        <v>607</v>
      </c>
      <c r="B141" s="17" t="s">
        <v>608</v>
      </c>
      <c r="C141" s="17" t="b">
        <v>1</v>
      </c>
      <c r="D141" s="18" t="s">
        <v>50</v>
      </c>
      <c r="E141" s="17" t="s">
        <v>13</v>
      </c>
      <c r="F141" s="19">
        <v>3466000000</v>
      </c>
      <c r="G141" s="19">
        <v>3466000000</v>
      </c>
      <c r="H141" s="20">
        <v>3604640000</v>
      </c>
      <c r="I141" s="16"/>
      <c r="J141" s="16"/>
      <c r="K141" s="16">
        <f t="shared" si="4"/>
        <v>3604640000</v>
      </c>
      <c r="L141" s="1" t="s">
        <v>11</v>
      </c>
      <c r="M141" s="1" t="s">
        <v>11</v>
      </c>
      <c r="N141">
        <f t="shared" si="5"/>
        <v>13</v>
      </c>
    </row>
    <row r="142" spans="1:14">
      <c r="A142" s="15" t="s">
        <v>609</v>
      </c>
      <c r="B142" s="15" t="s">
        <v>313</v>
      </c>
      <c r="C142" s="15" t="b">
        <v>0</v>
      </c>
      <c r="D142" s="15" t="s">
        <v>35</v>
      </c>
      <c r="E142" s="15"/>
      <c r="F142" s="16">
        <v>5788813713</v>
      </c>
      <c r="G142" s="16">
        <v>5788813713</v>
      </c>
      <c r="H142" s="15"/>
      <c r="I142" s="16"/>
      <c r="J142" s="16"/>
      <c r="K142" s="16">
        <f t="shared" si="4"/>
        <v>0</v>
      </c>
      <c r="L142" s="1"/>
      <c r="M142" s="1"/>
      <c r="N142">
        <f t="shared" si="5"/>
        <v>7</v>
      </c>
    </row>
    <row r="143" spans="1:14">
      <c r="A143" s="15" t="s">
        <v>610</v>
      </c>
      <c r="B143" s="15" t="s">
        <v>611</v>
      </c>
      <c r="C143" s="15" t="b">
        <v>0</v>
      </c>
      <c r="D143" s="15" t="s">
        <v>35</v>
      </c>
      <c r="E143" s="15"/>
      <c r="F143" s="16">
        <v>3792542475</v>
      </c>
      <c r="G143" s="16">
        <v>3792542475</v>
      </c>
      <c r="H143" s="15"/>
      <c r="I143" s="16"/>
      <c r="J143" s="16"/>
      <c r="K143" s="16">
        <f t="shared" si="4"/>
        <v>0</v>
      </c>
      <c r="L143" s="1"/>
      <c r="M143" s="1"/>
      <c r="N143">
        <f t="shared" si="5"/>
        <v>10</v>
      </c>
    </row>
    <row r="144" spans="1:14">
      <c r="A144" s="17" t="s">
        <v>612</v>
      </c>
      <c r="B144" s="17" t="s">
        <v>613</v>
      </c>
      <c r="C144" s="17" t="b">
        <v>1</v>
      </c>
      <c r="D144" s="18" t="s">
        <v>50</v>
      </c>
      <c r="E144" s="17" t="s">
        <v>13</v>
      </c>
      <c r="F144" s="19">
        <v>3792542475</v>
      </c>
      <c r="G144" s="19">
        <v>3792542475</v>
      </c>
      <c r="H144" s="19"/>
      <c r="I144" s="16"/>
      <c r="J144" s="16">
        <v>3853761379</v>
      </c>
      <c r="K144" s="16">
        <f t="shared" si="4"/>
        <v>3853761379</v>
      </c>
      <c r="L144" s="1" t="s">
        <v>11</v>
      </c>
      <c r="M144" s="1" t="s">
        <v>11</v>
      </c>
      <c r="N144">
        <f t="shared" si="5"/>
        <v>13</v>
      </c>
    </row>
    <row r="145" spans="1:14">
      <c r="A145" s="15" t="s">
        <v>614</v>
      </c>
      <c r="B145" s="15" t="s">
        <v>615</v>
      </c>
      <c r="C145" s="15" t="b">
        <v>0</v>
      </c>
      <c r="D145" s="15" t="s">
        <v>35</v>
      </c>
      <c r="E145" s="15"/>
      <c r="F145" s="16">
        <v>1996271238</v>
      </c>
      <c r="G145" s="16">
        <v>1996271238</v>
      </c>
      <c r="H145" s="15"/>
      <c r="I145" s="16"/>
      <c r="J145" s="16"/>
      <c r="K145" s="16">
        <f t="shared" si="4"/>
        <v>0</v>
      </c>
      <c r="L145" s="1"/>
      <c r="M145" s="1"/>
      <c r="N145">
        <f t="shared" si="5"/>
        <v>10</v>
      </c>
    </row>
    <row r="146" spans="1:14">
      <c r="A146" s="17" t="s">
        <v>616</v>
      </c>
      <c r="B146" s="17" t="s">
        <v>617</v>
      </c>
      <c r="C146" s="17" t="b">
        <v>1</v>
      </c>
      <c r="D146" s="18" t="s">
        <v>50</v>
      </c>
      <c r="E146" s="17" t="s">
        <v>13</v>
      </c>
      <c r="F146" s="19">
        <v>1996271238</v>
      </c>
      <c r="G146" s="19">
        <v>1996271238</v>
      </c>
      <c r="H146" s="19"/>
      <c r="I146" s="16"/>
      <c r="J146" s="16">
        <v>1926880690</v>
      </c>
      <c r="K146" s="16">
        <f t="shared" si="4"/>
        <v>1926880690</v>
      </c>
      <c r="L146" s="1" t="s">
        <v>11</v>
      </c>
      <c r="M146" s="1" t="s">
        <v>11</v>
      </c>
      <c r="N146">
        <f t="shared" si="5"/>
        <v>13</v>
      </c>
    </row>
    <row r="147" spans="1:14">
      <c r="A147" s="15" t="s">
        <v>618</v>
      </c>
      <c r="B147" s="15" t="s">
        <v>121</v>
      </c>
      <c r="C147" s="15" t="b">
        <v>0</v>
      </c>
      <c r="D147" s="15" t="s">
        <v>35</v>
      </c>
      <c r="E147" s="15"/>
      <c r="F147" s="16">
        <v>5849142918</v>
      </c>
      <c r="G147" s="16">
        <v>5849142918</v>
      </c>
      <c r="H147" s="15"/>
      <c r="I147" s="16"/>
      <c r="J147" s="16"/>
      <c r="K147" s="16">
        <f t="shared" si="4"/>
        <v>0</v>
      </c>
      <c r="L147" s="1"/>
      <c r="M147" s="1"/>
      <c r="N147">
        <f t="shared" si="5"/>
        <v>7</v>
      </c>
    </row>
    <row r="148" spans="1:14">
      <c r="A148" s="15" t="s">
        <v>619</v>
      </c>
      <c r="B148" s="15" t="s">
        <v>620</v>
      </c>
      <c r="C148" s="15" t="b">
        <v>0</v>
      </c>
      <c r="D148" s="15" t="s">
        <v>35</v>
      </c>
      <c r="E148" s="15"/>
      <c r="F148" s="16">
        <v>4021285756</v>
      </c>
      <c r="G148" s="16">
        <v>4021285756</v>
      </c>
      <c r="H148" s="15"/>
      <c r="I148" s="16"/>
      <c r="J148" s="16"/>
      <c r="K148" s="16">
        <f t="shared" si="4"/>
        <v>0</v>
      </c>
      <c r="L148" s="1"/>
      <c r="M148" s="1"/>
      <c r="N148">
        <f t="shared" si="5"/>
        <v>10</v>
      </c>
    </row>
    <row r="149" spans="1:14">
      <c r="A149" s="17" t="s">
        <v>621</v>
      </c>
      <c r="B149" s="17" t="s">
        <v>622</v>
      </c>
      <c r="C149" s="17" t="b">
        <v>1</v>
      </c>
      <c r="D149" s="17" t="s">
        <v>122</v>
      </c>
      <c r="E149" s="17" t="s">
        <v>18</v>
      </c>
      <c r="F149" s="19">
        <v>4021285756</v>
      </c>
      <c r="G149" s="19">
        <v>4021285756</v>
      </c>
      <c r="H149" s="19"/>
      <c r="I149" s="16">
        <v>5644363930</v>
      </c>
      <c r="J149" s="16"/>
      <c r="K149" s="16">
        <f t="shared" si="4"/>
        <v>5644363930</v>
      </c>
      <c r="L149" s="1" t="s">
        <v>11</v>
      </c>
      <c r="M149" s="1" t="s">
        <v>9</v>
      </c>
      <c r="N149">
        <f t="shared" si="5"/>
        <v>13</v>
      </c>
    </row>
    <row r="150" spans="1:14">
      <c r="A150" s="15" t="s">
        <v>623</v>
      </c>
      <c r="B150" s="15" t="s">
        <v>615</v>
      </c>
      <c r="C150" s="15" t="b">
        <v>0</v>
      </c>
      <c r="D150" s="15" t="s">
        <v>35</v>
      </c>
      <c r="E150" s="15"/>
      <c r="F150" s="16">
        <v>1827857162</v>
      </c>
      <c r="G150" s="16">
        <v>1827857162</v>
      </c>
      <c r="H150" s="15"/>
      <c r="I150" s="16"/>
      <c r="J150" s="16"/>
      <c r="K150" s="16">
        <f t="shared" si="4"/>
        <v>0</v>
      </c>
      <c r="L150" s="1"/>
      <c r="M150" s="1"/>
      <c r="N150">
        <f t="shared" si="5"/>
        <v>10</v>
      </c>
    </row>
    <row r="151" spans="1:14">
      <c r="A151" s="17" t="s">
        <v>624</v>
      </c>
      <c r="B151" s="17" t="s">
        <v>625</v>
      </c>
      <c r="C151" s="17" t="b">
        <v>1</v>
      </c>
      <c r="D151" s="17" t="s">
        <v>122</v>
      </c>
      <c r="E151" s="17" t="s">
        <v>18</v>
      </c>
      <c r="F151" s="19">
        <v>365571432</v>
      </c>
      <c r="G151" s="19">
        <v>365571432</v>
      </c>
      <c r="H151" s="19"/>
      <c r="I151" s="16">
        <v>513123994</v>
      </c>
      <c r="J151" s="16"/>
      <c r="K151" s="16">
        <f t="shared" si="4"/>
        <v>513123994</v>
      </c>
      <c r="L151" s="1" t="s">
        <v>11</v>
      </c>
      <c r="M151" s="1" t="s">
        <v>9</v>
      </c>
      <c r="N151">
        <f t="shared" si="5"/>
        <v>13</v>
      </c>
    </row>
    <row r="152" spans="1:14">
      <c r="A152" s="17" t="s">
        <v>626</v>
      </c>
      <c r="B152" s="17" t="s">
        <v>627</v>
      </c>
      <c r="C152" s="17" t="b">
        <v>1</v>
      </c>
      <c r="D152" s="17" t="s">
        <v>122</v>
      </c>
      <c r="E152" s="17" t="s">
        <v>18</v>
      </c>
      <c r="F152" s="19">
        <v>731142865</v>
      </c>
      <c r="G152" s="19">
        <v>731142865</v>
      </c>
      <c r="H152" s="19"/>
      <c r="I152" s="16">
        <v>1026247987</v>
      </c>
      <c r="J152" s="16"/>
      <c r="K152" s="16">
        <f t="shared" si="4"/>
        <v>1026247987</v>
      </c>
      <c r="L152" s="1" t="s">
        <v>11</v>
      </c>
      <c r="M152" s="1" t="s">
        <v>11</v>
      </c>
      <c r="N152">
        <f t="shared" si="5"/>
        <v>13</v>
      </c>
    </row>
    <row r="153" spans="1:14">
      <c r="A153" s="17" t="s">
        <v>628</v>
      </c>
      <c r="B153" s="17" t="s">
        <v>629</v>
      </c>
      <c r="C153" s="17" t="b">
        <v>1</v>
      </c>
      <c r="D153" s="17" t="s">
        <v>122</v>
      </c>
      <c r="E153" s="17" t="s">
        <v>18</v>
      </c>
      <c r="F153" s="19">
        <v>731142865</v>
      </c>
      <c r="G153" s="19">
        <v>731142865</v>
      </c>
      <c r="H153" s="19"/>
      <c r="I153" s="16">
        <v>1026247987</v>
      </c>
      <c r="J153" s="16"/>
      <c r="K153" s="16">
        <f t="shared" si="4"/>
        <v>1026247987</v>
      </c>
      <c r="L153" s="1" t="s">
        <v>11</v>
      </c>
      <c r="M153" s="1" t="s">
        <v>11</v>
      </c>
      <c r="N153">
        <f t="shared" si="5"/>
        <v>13</v>
      </c>
    </row>
    <row r="154" spans="1:14">
      <c r="A154" s="15" t="s">
        <v>630</v>
      </c>
      <c r="B154" s="15" t="s">
        <v>594</v>
      </c>
      <c r="C154" s="15" t="b">
        <v>0</v>
      </c>
      <c r="D154" s="15" t="s">
        <v>35</v>
      </c>
      <c r="E154" s="15"/>
      <c r="F154" s="16">
        <v>7430577812</v>
      </c>
      <c r="G154" s="16">
        <v>7430577812</v>
      </c>
      <c r="H154" s="15"/>
      <c r="I154" s="16"/>
      <c r="J154" s="16"/>
      <c r="K154" s="16">
        <f t="shared" si="4"/>
        <v>0</v>
      </c>
      <c r="L154" s="1"/>
      <c r="M154" s="1"/>
      <c r="N154">
        <f t="shared" si="5"/>
        <v>7</v>
      </c>
    </row>
    <row r="155" spans="1:14">
      <c r="A155" s="15" t="s">
        <v>631</v>
      </c>
      <c r="B155" s="15" t="s">
        <v>611</v>
      </c>
      <c r="C155" s="15" t="b">
        <v>0</v>
      </c>
      <c r="D155" s="15" t="s">
        <v>35</v>
      </c>
      <c r="E155" s="15"/>
      <c r="F155" s="16">
        <v>4458346687</v>
      </c>
      <c r="G155" s="16">
        <v>4458346687</v>
      </c>
      <c r="H155" s="15"/>
      <c r="I155" s="16"/>
      <c r="J155" s="16"/>
      <c r="K155" s="16">
        <f t="shared" si="4"/>
        <v>0</v>
      </c>
      <c r="L155" s="1"/>
      <c r="M155" s="1"/>
      <c r="N155">
        <f t="shared" si="5"/>
        <v>10</v>
      </c>
    </row>
    <row r="156" spans="1:14">
      <c r="A156" s="17" t="s">
        <v>632</v>
      </c>
      <c r="B156" s="17" t="s">
        <v>613</v>
      </c>
      <c r="C156" s="17" t="b">
        <v>1</v>
      </c>
      <c r="D156" s="17" t="s">
        <v>125</v>
      </c>
      <c r="E156" s="17" t="s">
        <v>20</v>
      </c>
      <c r="F156" s="19">
        <v>4458346687</v>
      </c>
      <c r="G156" s="19">
        <v>4458346687</v>
      </c>
      <c r="H156" s="19"/>
      <c r="I156" s="16">
        <v>5234485236</v>
      </c>
      <c r="J156" s="16"/>
      <c r="K156" s="16">
        <f t="shared" si="4"/>
        <v>5234485236</v>
      </c>
      <c r="L156" s="1" t="s">
        <v>11</v>
      </c>
      <c r="M156" s="1" t="s">
        <v>11</v>
      </c>
      <c r="N156">
        <f t="shared" si="5"/>
        <v>13</v>
      </c>
    </row>
    <row r="157" spans="1:14">
      <c r="A157" s="15" t="s">
        <v>633</v>
      </c>
      <c r="B157" s="15" t="s">
        <v>620</v>
      </c>
      <c r="C157" s="15" t="b">
        <v>0</v>
      </c>
      <c r="D157" s="15" t="s">
        <v>35</v>
      </c>
      <c r="E157" s="15"/>
      <c r="F157" s="16">
        <v>2972231125</v>
      </c>
      <c r="G157" s="16">
        <v>2972231125</v>
      </c>
      <c r="H157" s="15"/>
      <c r="I157" s="16"/>
      <c r="J157" s="16"/>
      <c r="K157" s="16">
        <f t="shared" si="4"/>
        <v>0</v>
      </c>
      <c r="L157" s="1"/>
      <c r="M157" s="1"/>
      <c r="N157">
        <f t="shared" si="5"/>
        <v>10</v>
      </c>
    </row>
    <row r="158" spans="1:14">
      <c r="A158" s="17" t="s">
        <v>634</v>
      </c>
      <c r="B158" s="17" t="s">
        <v>635</v>
      </c>
      <c r="C158" s="17" t="b">
        <v>1</v>
      </c>
      <c r="D158" s="17" t="s">
        <v>125</v>
      </c>
      <c r="E158" s="17" t="s">
        <v>20</v>
      </c>
      <c r="F158" s="19">
        <v>2972231125</v>
      </c>
      <c r="G158" s="19">
        <v>2972231125</v>
      </c>
      <c r="H158" s="19"/>
      <c r="I158" s="16">
        <v>3489656824</v>
      </c>
      <c r="J158" s="16"/>
      <c r="K158" s="16">
        <f t="shared" si="4"/>
        <v>3489656824</v>
      </c>
      <c r="L158" s="1" t="s">
        <v>11</v>
      </c>
      <c r="M158" s="1" t="s">
        <v>11</v>
      </c>
      <c r="N158">
        <f t="shared" si="5"/>
        <v>13</v>
      </c>
    </row>
    <row r="159" spans="1:14">
      <c r="A159" s="15" t="s">
        <v>636</v>
      </c>
      <c r="B159" s="15" t="s">
        <v>637</v>
      </c>
      <c r="C159" s="15" t="b">
        <v>0</v>
      </c>
      <c r="D159" s="15" t="s">
        <v>35</v>
      </c>
      <c r="E159" s="15"/>
      <c r="F159" s="16">
        <v>3177099552</v>
      </c>
      <c r="G159" s="16">
        <v>3177099552</v>
      </c>
      <c r="H159" s="15"/>
      <c r="I159" s="16"/>
      <c r="J159" s="16"/>
      <c r="K159" s="16">
        <f t="shared" ref="K159:K219" si="6">+H159+I159+J159</f>
        <v>0</v>
      </c>
      <c r="L159" s="1"/>
      <c r="M159" s="1"/>
      <c r="N159">
        <f t="shared" si="5"/>
        <v>7</v>
      </c>
    </row>
    <row r="160" spans="1:14">
      <c r="A160" s="15" t="s">
        <v>638</v>
      </c>
      <c r="B160" s="15" t="s">
        <v>611</v>
      </c>
      <c r="C160" s="15" t="b">
        <v>0</v>
      </c>
      <c r="D160" s="15" t="s">
        <v>35</v>
      </c>
      <c r="E160" s="15"/>
      <c r="F160" s="16">
        <v>3177099552</v>
      </c>
      <c r="G160" s="16">
        <v>3177099552</v>
      </c>
      <c r="H160" s="15"/>
      <c r="I160" s="16"/>
      <c r="J160" s="16"/>
      <c r="K160" s="16">
        <f t="shared" si="6"/>
        <v>0</v>
      </c>
      <c r="L160" s="1"/>
      <c r="M160" s="1"/>
      <c r="N160">
        <f t="shared" si="5"/>
        <v>10</v>
      </c>
    </row>
    <row r="161" spans="1:14">
      <c r="A161" s="17" t="s">
        <v>639</v>
      </c>
      <c r="B161" s="17" t="s">
        <v>613</v>
      </c>
      <c r="C161" s="17" t="b">
        <v>1</v>
      </c>
      <c r="D161" s="17" t="s">
        <v>155</v>
      </c>
      <c r="E161" s="17" t="s">
        <v>6</v>
      </c>
      <c r="F161" s="19">
        <v>3177099552</v>
      </c>
      <c r="G161" s="19">
        <v>3177099552</v>
      </c>
      <c r="H161" s="19"/>
      <c r="I161" s="16">
        <v>4691494594</v>
      </c>
      <c r="J161" s="16"/>
      <c r="K161" s="16">
        <f t="shared" si="6"/>
        <v>4691494594</v>
      </c>
      <c r="L161" s="1" t="s">
        <v>11</v>
      </c>
      <c r="M161" s="1" t="s">
        <v>11</v>
      </c>
      <c r="N161">
        <f t="shared" si="5"/>
        <v>13</v>
      </c>
    </row>
    <row r="162" spans="1:14">
      <c r="A162" s="15" t="s">
        <v>640</v>
      </c>
      <c r="B162" s="15" t="s">
        <v>641</v>
      </c>
      <c r="C162" s="15" t="b">
        <v>0</v>
      </c>
      <c r="D162" s="15" t="s">
        <v>35</v>
      </c>
      <c r="E162" s="15"/>
      <c r="F162" s="16">
        <v>785827626</v>
      </c>
      <c r="G162" s="16">
        <v>785827626</v>
      </c>
      <c r="H162" s="15"/>
      <c r="I162" s="16"/>
      <c r="J162" s="16"/>
      <c r="K162" s="16">
        <f t="shared" si="6"/>
        <v>0</v>
      </c>
      <c r="L162" s="1"/>
      <c r="M162" s="1"/>
      <c r="N162">
        <f t="shared" si="5"/>
        <v>10</v>
      </c>
    </row>
    <row r="163" spans="1:14">
      <c r="A163" s="17" t="s">
        <v>642</v>
      </c>
      <c r="B163" s="17" t="s">
        <v>643</v>
      </c>
      <c r="C163" s="17" t="b">
        <v>1</v>
      </c>
      <c r="D163" s="18" t="s">
        <v>1028</v>
      </c>
      <c r="E163" s="17" t="s">
        <v>1029</v>
      </c>
      <c r="F163" s="19">
        <v>785827626</v>
      </c>
      <c r="G163" s="19">
        <v>785827626</v>
      </c>
      <c r="H163" s="19"/>
      <c r="I163" s="16"/>
      <c r="J163" s="16">
        <v>1227257562</v>
      </c>
      <c r="K163" s="16">
        <f t="shared" si="6"/>
        <v>1227257562</v>
      </c>
      <c r="L163" s="1" t="s">
        <v>11</v>
      </c>
      <c r="M163" s="1" t="s">
        <v>11</v>
      </c>
      <c r="N163">
        <f t="shared" ref="N163:N225" si="7">LEN(A163)</f>
        <v>13</v>
      </c>
    </row>
    <row r="164" spans="1:14">
      <c r="A164" s="15" t="s">
        <v>644</v>
      </c>
      <c r="B164" s="15" t="s">
        <v>645</v>
      </c>
      <c r="C164" s="15" t="b">
        <v>0</v>
      </c>
      <c r="D164" s="15" t="s">
        <v>35</v>
      </c>
      <c r="E164" s="15"/>
      <c r="F164" s="16">
        <v>105250297</v>
      </c>
      <c r="G164" s="16">
        <v>105250297</v>
      </c>
      <c r="H164" s="15"/>
      <c r="I164" s="16"/>
      <c r="J164" s="16"/>
      <c r="K164" s="16">
        <f t="shared" si="6"/>
        <v>0</v>
      </c>
      <c r="L164" s="1"/>
      <c r="M164" s="1"/>
      <c r="N164">
        <f t="shared" si="7"/>
        <v>7</v>
      </c>
    </row>
    <row r="165" spans="1:14">
      <c r="A165" s="15" t="s">
        <v>646</v>
      </c>
      <c r="B165" s="15" t="s">
        <v>611</v>
      </c>
      <c r="C165" s="15" t="b">
        <v>0</v>
      </c>
      <c r="D165" s="15" t="s">
        <v>35</v>
      </c>
      <c r="E165" s="15"/>
      <c r="F165" s="16">
        <v>105250297</v>
      </c>
      <c r="G165" s="16">
        <v>105250297</v>
      </c>
      <c r="H165" s="15"/>
      <c r="I165" s="16"/>
      <c r="J165" s="16"/>
      <c r="K165" s="16">
        <f t="shared" si="6"/>
        <v>0</v>
      </c>
      <c r="L165" s="1"/>
      <c r="M165" s="1"/>
      <c r="N165">
        <f t="shared" si="7"/>
        <v>10</v>
      </c>
    </row>
    <row r="166" spans="1:14">
      <c r="A166" s="17" t="s">
        <v>647</v>
      </c>
      <c r="B166" s="17" t="s">
        <v>613</v>
      </c>
      <c r="C166" s="17" t="b">
        <v>1</v>
      </c>
      <c r="D166" s="22" t="s">
        <v>1028</v>
      </c>
      <c r="E166" s="21" t="s">
        <v>1029</v>
      </c>
      <c r="F166" s="19">
        <v>105250297</v>
      </c>
      <c r="G166" s="19">
        <v>105250297</v>
      </c>
      <c r="H166" s="19"/>
      <c r="I166" s="16"/>
      <c r="J166" s="16">
        <v>978232048</v>
      </c>
      <c r="K166" s="16">
        <f t="shared" si="6"/>
        <v>978232048</v>
      </c>
      <c r="L166" s="1" t="s">
        <v>11</v>
      </c>
      <c r="M166" s="1" t="s">
        <v>11</v>
      </c>
      <c r="N166">
        <f t="shared" si="7"/>
        <v>13</v>
      </c>
    </row>
    <row r="167" spans="1:14">
      <c r="A167" s="15" t="s">
        <v>648</v>
      </c>
      <c r="B167" s="15" t="s">
        <v>649</v>
      </c>
      <c r="C167" s="15" t="b">
        <v>0</v>
      </c>
      <c r="D167" s="15" t="s">
        <v>35</v>
      </c>
      <c r="E167" s="15"/>
      <c r="F167" s="16">
        <v>3611450505</v>
      </c>
      <c r="G167" s="16">
        <v>3611450505</v>
      </c>
      <c r="H167" s="15"/>
      <c r="I167" s="16"/>
      <c r="J167" s="16"/>
      <c r="K167" s="16">
        <f t="shared" si="6"/>
        <v>0</v>
      </c>
      <c r="L167" s="1"/>
      <c r="M167" s="1"/>
      <c r="N167">
        <f t="shared" si="7"/>
        <v>7</v>
      </c>
    </row>
    <row r="168" spans="1:14">
      <c r="A168" s="15" t="s">
        <v>650</v>
      </c>
      <c r="B168" s="15" t="s">
        <v>651</v>
      </c>
      <c r="C168" s="15" t="b">
        <v>0</v>
      </c>
      <c r="D168" s="15" t="s">
        <v>35</v>
      </c>
      <c r="E168" s="15"/>
      <c r="F168" s="16">
        <v>3611450505</v>
      </c>
      <c r="G168" s="16">
        <v>3611450505</v>
      </c>
      <c r="H168" s="15"/>
      <c r="I168" s="16"/>
      <c r="J168" s="16"/>
      <c r="K168" s="16">
        <f t="shared" si="6"/>
        <v>0</v>
      </c>
      <c r="L168" s="1"/>
      <c r="M168" s="1"/>
      <c r="N168">
        <f t="shared" si="7"/>
        <v>10</v>
      </c>
    </row>
    <row r="169" spans="1:14">
      <c r="A169" s="17" t="s">
        <v>652</v>
      </c>
      <c r="B169" s="17" t="s">
        <v>653</v>
      </c>
      <c r="C169" s="17" t="b">
        <v>1</v>
      </c>
      <c r="D169" s="17" t="s">
        <v>131</v>
      </c>
      <c r="E169" s="17" t="s">
        <v>22</v>
      </c>
      <c r="F169" s="19">
        <v>3611450505</v>
      </c>
      <c r="G169" s="19">
        <v>3611450505</v>
      </c>
      <c r="H169" s="19"/>
      <c r="I169" s="16">
        <v>4054029951</v>
      </c>
      <c r="J169" s="16"/>
      <c r="K169" s="16">
        <f t="shared" si="6"/>
        <v>4054029951</v>
      </c>
      <c r="L169" s="1" t="s">
        <v>11</v>
      </c>
      <c r="M169" s="1" t="s">
        <v>11</v>
      </c>
      <c r="N169">
        <f t="shared" si="7"/>
        <v>13</v>
      </c>
    </row>
    <row r="170" spans="1:14">
      <c r="A170" s="15" t="s">
        <v>654</v>
      </c>
      <c r="B170" s="15" t="s">
        <v>655</v>
      </c>
      <c r="C170" s="15" t="b">
        <v>0</v>
      </c>
      <c r="D170" s="15" t="s">
        <v>35</v>
      </c>
      <c r="E170" s="15"/>
      <c r="F170" s="16">
        <v>2667748092</v>
      </c>
      <c r="G170" s="16">
        <v>2667748092</v>
      </c>
      <c r="H170" s="15"/>
      <c r="I170" s="16"/>
      <c r="J170" s="16"/>
      <c r="K170" s="16">
        <f t="shared" si="6"/>
        <v>0</v>
      </c>
      <c r="L170" s="1"/>
      <c r="M170" s="1"/>
      <c r="N170">
        <f t="shared" si="7"/>
        <v>7</v>
      </c>
    </row>
    <row r="171" spans="1:14">
      <c r="A171" s="15" t="s">
        <v>656</v>
      </c>
      <c r="B171" s="15" t="s">
        <v>657</v>
      </c>
      <c r="C171" s="15" t="b">
        <v>0</v>
      </c>
      <c r="D171" s="15" t="s">
        <v>35</v>
      </c>
      <c r="E171" s="15"/>
      <c r="F171" s="16">
        <v>2667748092</v>
      </c>
      <c r="G171" s="16">
        <v>2667748092</v>
      </c>
      <c r="H171" s="15"/>
      <c r="I171" s="16"/>
      <c r="J171" s="16"/>
      <c r="K171" s="16">
        <f t="shared" si="6"/>
        <v>0</v>
      </c>
      <c r="L171" s="1"/>
      <c r="M171" s="1"/>
      <c r="N171">
        <f t="shared" si="7"/>
        <v>10</v>
      </c>
    </row>
    <row r="172" spans="1:14">
      <c r="A172" s="17" t="s">
        <v>658</v>
      </c>
      <c r="B172" s="17" t="s">
        <v>659</v>
      </c>
      <c r="C172" s="17" t="b">
        <v>1</v>
      </c>
      <c r="D172" s="17" t="s">
        <v>128</v>
      </c>
      <c r="E172" s="17" t="s">
        <v>21</v>
      </c>
      <c r="F172" s="19">
        <v>2667748092</v>
      </c>
      <c r="G172" s="19">
        <v>2667748092</v>
      </c>
      <c r="H172" s="19"/>
      <c r="I172" s="16">
        <v>3643335719</v>
      </c>
      <c r="J172" s="16"/>
      <c r="K172" s="16">
        <f t="shared" si="6"/>
        <v>3643335719</v>
      </c>
      <c r="L172" s="1" t="s">
        <v>11</v>
      </c>
      <c r="M172" s="1" t="s">
        <v>11</v>
      </c>
      <c r="N172">
        <f t="shared" si="7"/>
        <v>13</v>
      </c>
    </row>
    <row r="173" spans="1:14">
      <c r="A173" s="15" t="s">
        <v>660</v>
      </c>
      <c r="B173" s="15" t="s">
        <v>661</v>
      </c>
      <c r="C173" s="15" t="b">
        <v>0</v>
      </c>
      <c r="D173" s="15" t="s">
        <v>35</v>
      </c>
      <c r="E173" s="15"/>
      <c r="F173" s="16">
        <v>6351354992</v>
      </c>
      <c r="G173" s="16">
        <v>6351354992</v>
      </c>
      <c r="H173" s="15"/>
      <c r="I173" s="16"/>
      <c r="J173" s="16"/>
      <c r="K173" s="16">
        <f t="shared" si="6"/>
        <v>0</v>
      </c>
      <c r="L173" s="1"/>
      <c r="M173" s="1"/>
      <c r="N173">
        <f t="shared" si="7"/>
        <v>7</v>
      </c>
    </row>
    <row r="174" spans="1:14">
      <c r="A174" s="15" t="s">
        <v>662</v>
      </c>
      <c r="B174" s="15" t="s">
        <v>663</v>
      </c>
      <c r="C174" s="15" t="b">
        <v>0</v>
      </c>
      <c r="D174" s="15" t="s">
        <v>35</v>
      </c>
      <c r="E174" s="15"/>
      <c r="F174" s="16">
        <v>6351354992</v>
      </c>
      <c r="G174" s="16">
        <v>6351354992</v>
      </c>
      <c r="H174" s="15"/>
      <c r="I174" s="16"/>
      <c r="J174" s="16"/>
      <c r="K174" s="16">
        <f t="shared" si="6"/>
        <v>0</v>
      </c>
      <c r="L174" s="1"/>
      <c r="M174" s="1"/>
      <c r="N174">
        <f t="shared" si="7"/>
        <v>10</v>
      </c>
    </row>
    <row r="175" spans="1:14">
      <c r="A175" s="17" t="s">
        <v>664</v>
      </c>
      <c r="B175" s="17" t="s">
        <v>665</v>
      </c>
      <c r="C175" s="17" t="b">
        <v>1</v>
      </c>
      <c r="D175" s="17" t="s">
        <v>119</v>
      </c>
      <c r="E175" s="17" t="s">
        <v>17</v>
      </c>
      <c r="F175" s="19">
        <v>6351354992</v>
      </c>
      <c r="G175" s="19">
        <v>6351354992</v>
      </c>
      <c r="H175" s="19"/>
      <c r="I175" s="16">
        <v>9390518598</v>
      </c>
      <c r="J175" s="16"/>
      <c r="K175" s="16">
        <f t="shared" si="6"/>
        <v>9390518598</v>
      </c>
      <c r="L175" s="1" t="s">
        <v>11</v>
      </c>
      <c r="M175" s="1" t="s">
        <v>11</v>
      </c>
      <c r="N175">
        <f t="shared" si="7"/>
        <v>13</v>
      </c>
    </row>
    <row r="176" spans="1:14">
      <c r="A176" s="15" t="s">
        <v>666</v>
      </c>
      <c r="B176" s="15" t="s">
        <v>667</v>
      </c>
      <c r="C176" s="15" t="b">
        <v>0</v>
      </c>
      <c r="D176" s="15" t="s">
        <v>35</v>
      </c>
      <c r="E176" s="15"/>
      <c r="F176" s="16">
        <v>1693988847</v>
      </c>
      <c r="G176" s="16">
        <v>1693988847</v>
      </c>
      <c r="H176" s="15"/>
      <c r="I176" s="16"/>
      <c r="J176" s="16"/>
      <c r="K176" s="16">
        <f t="shared" si="6"/>
        <v>0</v>
      </c>
      <c r="L176" s="1"/>
      <c r="M176" s="1"/>
      <c r="N176">
        <f t="shared" si="7"/>
        <v>7</v>
      </c>
    </row>
    <row r="177" spans="1:14">
      <c r="A177" s="15" t="s">
        <v>668</v>
      </c>
      <c r="B177" s="15" t="s">
        <v>611</v>
      </c>
      <c r="C177" s="15" t="b">
        <v>0</v>
      </c>
      <c r="D177" s="15" t="s">
        <v>35</v>
      </c>
      <c r="E177" s="15"/>
      <c r="F177" s="16">
        <v>1693988847</v>
      </c>
      <c r="G177" s="16">
        <v>1693988847</v>
      </c>
      <c r="H177" s="15"/>
      <c r="I177" s="16"/>
      <c r="J177" s="16"/>
      <c r="K177" s="16">
        <f t="shared" si="6"/>
        <v>0</v>
      </c>
      <c r="L177" s="1"/>
      <c r="M177" s="1"/>
      <c r="N177">
        <f t="shared" si="7"/>
        <v>10</v>
      </c>
    </row>
    <row r="178" spans="1:14">
      <c r="A178" s="17" t="s">
        <v>669</v>
      </c>
      <c r="B178" s="17" t="s">
        <v>613</v>
      </c>
      <c r="C178" s="17" t="b">
        <v>1</v>
      </c>
      <c r="D178" s="22" t="s">
        <v>1028</v>
      </c>
      <c r="E178" s="21" t="s">
        <v>1029</v>
      </c>
      <c r="F178" s="19">
        <v>1693988847</v>
      </c>
      <c r="G178" s="19">
        <v>1693988847</v>
      </c>
      <c r="H178" s="19"/>
      <c r="I178" s="16"/>
      <c r="J178" s="16">
        <v>1703361545</v>
      </c>
      <c r="K178" s="16">
        <f t="shared" si="6"/>
        <v>1703361545</v>
      </c>
      <c r="L178" s="1" t="s">
        <v>11</v>
      </c>
      <c r="M178" s="1" t="s">
        <v>11</v>
      </c>
      <c r="N178">
        <f t="shared" si="7"/>
        <v>13</v>
      </c>
    </row>
    <row r="179" spans="1:14">
      <c r="A179" s="15" t="s">
        <v>670</v>
      </c>
      <c r="B179" s="15" t="s">
        <v>671</v>
      </c>
      <c r="C179" s="15" t="b">
        <v>0</v>
      </c>
      <c r="D179" s="15" t="s">
        <v>35</v>
      </c>
      <c r="E179" s="15"/>
      <c r="F179" s="16">
        <v>30000000</v>
      </c>
      <c r="G179" s="16">
        <v>30000000</v>
      </c>
      <c r="H179" s="15"/>
      <c r="I179" s="16"/>
      <c r="J179" s="16"/>
      <c r="K179" s="16">
        <f t="shared" si="6"/>
        <v>0</v>
      </c>
      <c r="L179" s="1"/>
      <c r="M179" s="1"/>
      <c r="N179">
        <f t="shared" si="7"/>
        <v>7</v>
      </c>
    </row>
    <row r="180" spans="1:14">
      <c r="A180" s="15" t="s">
        <v>672</v>
      </c>
      <c r="B180" s="15" t="s">
        <v>611</v>
      </c>
      <c r="C180" s="15" t="b">
        <v>0</v>
      </c>
      <c r="D180" s="15" t="s">
        <v>35</v>
      </c>
      <c r="E180" s="15"/>
      <c r="F180" s="16">
        <v>30000000</v>
      </c>
      <c r="G180" s="16">
        <v>30000000</v>
      </c>
      <c r="H180" s="15"/>
      <c r="I180" s="16"/>
      <c r="J180" s="16"/>
      <c r="K180" s="16">
        <f t="shared" si="6"/>
        <v>0</v>
      </c>
      <c r="L180" s="1"/>
      <c r="M180" s="1"/>
      <c r="N180">
        <f t="shared" si="7"/>
        <v>10</v>
      </c>
    </row>
    <row r="181" spans="1:14">
      <c r="A181" s="17" t="s">
        <v>673</v>
      </c>
      <c r="B181" s="17" t="s">
        <v>613</v>
      </c>
      <c r="C181" s="17" t="b">
        <v>1</v>
      </c>
      <c r="D181" s="22" t="s">
        <v>1028</v>
      </c>
      <c r="E181" s="21" t="s">
        <v>1029</v>
      </c>
      <c r="F181" s="19">
        <v>30000000</v>
      </c>
      <c r="G181" s="19">
        <v>30000000</v>
      </c>
      <c r="H181" s="19"/>
      <c r="I181" s="16"/>
      <c r="J181" s="16">
        <v>7194180</v>
      </c>
      <c r="K181" s="16">
        <v>7481747</v>
      </c>
      <c r="L181" s="1" t="s">
        <v>11</v>
      </c>
      <c r="M181" s="1" t="s">
        <v>11</v>
      </c>
      <c r="N181">
        <f t="shared" si="7"/>
        <v>13</v>
      </c>
    </row>
    <row r="182" spans="1:14">
      <c r="A182" s="15" t="s">
        <v>674</v>
      </c>
      <c r="B182" s="15" t="s">
        <v>531</v>
      </c>
      <c r="C182" s="15" t="b">
        <v>0</v>
      </c>
      <c r="D182" s="15" t="s">
        <v>35</v>
      </c>
      <c r="E182" s="15"/>
      <c r="F182" s="16">
        <v>2775000000</v>
      </c>
      <c r="G182" s="16">
        <v>3594823090</v>
      </c>
      <c r="H182" s="15"/>
      <c r="I182" s="16"/>
      <c r="J182" s="16"/>
      <c r="K182" s="16">
        <f t="shared" si="6"/>
        <v>0</v>
      </c>
      <c r="L182" s="1"/>
      <c r="M182" s="1"/>
      <c r="N182">
        <f t="shared" si="7"/>
        <v>5</v>
      </c>
    </row>
    <row r="183" spans="1:14">
      <c r="A183" s="15" t="s">
        <v>675</v>
      </c>
      <c r="B183" s="15" t="s">
        <v>364</v>
      </c>
      <c r="C183" s="15" t="b">
        <v>0</v>
      </c>
      <c r="D183" s="15" t="s">
        <v>35</v>
      </c>
      <c r="E183" s="15"/>
      <c r="F183" s="16">
        <v>2775000000</v>
      </c>
      <c r="G183" s="16">
        <v>1275000000</v>
      </c>
      <c r="H183" s="15"/>
      <c r="I183" s="16"/>
      <c r="J183" s="16"/>
      <c r="K183" s="16">
        <f t="shared" si="6"/>
        <v>0</v>
      </c>
      <c r="L183" s="1"/>
      <c r="M183" s="1"/>
      <c r="N183">
        <f t="shared" si="7"/>
        <v>7</v>
      </c>
    </row>
    <row r="184" spans="1:14">
      <c r="A184" s="15" t="s">
        <v>676</v>
      </c>
      <c r="B184" s="15" t="s">
        <v>590</v>
      </c>
      <c r="C184" s="15" t="b">
        <v>0</v>
      </c>
      <c r="D184" s="15" t="s">
        <v>35</v>
      </c>
      <c r="E184" s="15"/>
      <c r="F184" s="16">
        <v>2000000000</v>
      </c>
      <c r="G184" s="16">
        <v>0</v>
      </c>
      <c r="H184" s="15"/>
      <c r="I184" s="16"/>
      <c r="J184" s="16"/>
      <c r="K184" s="16">
        <f t="shared" si="6"/>
        <v>0</v>
      </c>
      <c r="L184" s="1"/>
      <c r="M184" s="1"/>
      <c r="N184">
        <f t="shared" si="7"/>
        <v>10</v>
      </c>
    </row>
    <row r="185" spans="1:14">
      <c r="A185" s="17" t="s">
        <v>677</v>
      </c>
      <c r="B185" s="17" t="s">
        <v>678</v>
      </c>
      <c r="C185" s="17" t="b">
        <v>1</v>
      </c>
      <c r="D185" s="18" t="s">
        <v>50</v>
      </c>
      <c r="E185" s="17" t="s">
        <v>13</v>
      </c>
      <c r="F185" s="19">
        <v>2000000000</v>
      </c>
      <c r="G185" s="19">
        <v>0</v>
      </c>
      <c r="H185" s="19"/>
      <c r="I185" s="16"/>
      <c r="J185" s="16"/>
      <c r="K185" s="16">
        <f t="shared" si="6"/>
        <v>0</v>
      </c>
      <c r="L185" s="1" t="s">
        <v>11</v>
      </c>
      <c r="M185" s="1" t="s">
        <v>11</v>
      </c>
      <c r="N185">
        <f t="shared" si="7"/>
        <v>13</v>
      </c>
    </row>
    <row r="186" spans="1:14">
      <c r="A186" s="15" t="s">
        <v>679</v>
      </c>
      <c r="B186" s="15" t="s">
        <v>680</v>
      </c>
      <c r="C186" s="15" t="b">
        <v>0</v>
      </c>
      <c r="D186" s="15" t="s">
        <v>35</v>
      </c>
      <c r="E186" s="15"/>
      <c r="F186" s="16">
        <v>500000000</v>
      </c>
      <c r="G186" s="16">
        <v>1000000000</v>
      </c>
      <c r="H186" s="15"/>
      <c r="I186" s="16"/>
      <c r="J186" s="16"/>
      <c r="K186" s="16">
        <f t="shared" si="6"/>
        <v>0</v>
      </c>
      <c r="L186" s="1"/>
      <c r="M186" s="1"/>
      <c r="N186">
        <f t="shared" si="7"/>
        <v>10</v>
      </c>
    </row>
    <row r="187" spans="1:14">
      <c r="A187" s="17" t="s">
        <v>681</v>
      </c>
      <c r="B187" s="17" t="s">
        <v>682</v>
      </c>
      <c r="C187" s="17" t="b">
        <v>1</v>
      </c>
      <c r="D187" s="18" t="s">
        <v>50</v>
      </c>
      <c r="E187" s="17" t="s">
        <v>13</v>
      </c>
      <c r="F187" s="19">
        <v>500000000</v>
      </c>
      <c r="G187" s="19">
        <v>1000000000</v>
      </c>
      <c r="H187" s="19"/>
      <c r="I187" s="16"/>
      <c r="J187" s="16"/>
      <c r="K187" s="16">
        <v>700000000</v>
      </c>
      <c r="L187" s="1" t="s">
        <v>11</v>
      </c>
      <c r="M187" s="1" t="s">
        <v>11</v>
      </c>
      <c r="N187">
        <f t="shared" si="7"/>
        <v>13</v>
      </c>
    </row>
    <row r="188" spans="1:14">
      <c r="A188" s="15" t="s">
        <v>683</v>
      </c>
      <c r="B188" s="15" t="s">
        <v>684</v>
      </c>
      <c r="C188" s="15" t="b">
        <v>0</v>
      </c>
      <c r="D188" s="15" t="s">
        <v>35</v>
      </c>
      <c r="E188" s="15"/>
      <c r="F188" s="16">
        <v>275000000</v>
      </c>
      <c r="G188" s="16">
        <v>275000000</v>
      </c>
      <c r="H188" s="15"/>
      <c r="I188" s="16"/>
      <c r="J188" s="16"/>
      <c r="K188" s="16">
        <f t="shared" si="6"/>
        <v>0</v>
      </c>
      <c r="L188" s="1"/>
      <c r="M188" s="1"/>
      <c r="N188">
        <f t="shared" si="7"/>
        <v>10</v>
      </c>
    </row>
    <row r="189" spans="1:14">
      <c r="A189" s="15" t="s">
        <v>685</v>
      </c>
      <c r="B189" s="15" t="s">
        <v>590</v>
      </c>
      <c r="C189" s="17" t="b">
        <v>1</v>
      </c>
      <c r="D189" s="23" t="s">
        <v>50</v>
      </c>
      <c r="E189" s="15" t="s">
        <v>13</v>
      </c>
      <c r="F189" s="16">
        <v>275000000</v>
      </c>
      <c r="G189" s="16">
        <v>275000000</v>
      </c>
      <c r="H189" s="15"/>
      <c r="I189" s="16"/>
      <c r="J189" s="16"/>
      <c r="K189" s="16">
        <f t="shared" si="6"/>
        <v>0</v>
      </c>
      <c r="L189" s="1"/>
      <c r="M189" s="1"/>
      <c r="N189">
        <f t="shared" si="7"/>
        <v>13</v>
      </c>
    </row>
    <row r="190" spans="1:14">
      <c r="A190" s="17" t="s">
        <v>686</v>
      </c>
      <c r="B190" s="17" t="s">
        <v>678</v>
      </c>
      <c r="C190" s="17" t="b">
        <v>1</v>
      </c>
      <c r="D190" s="18" t="s">
        <v>50</v>
      </c>
      <c r="E190" s="17" t="s">
        <v>13</v>
      </c>
      <c r="F190" s="19">
        <v>275000000</v>
      </c>
      <c r="G190" s="19">
        <v>275000000</v>
      </c>
      <c r="H190" s="24"/>
      <c r="I190" s="16"/>
      <c r="J190" s="16">
        <v>352455101</v>
      </c>
      <c r="K190" s="16">
        <f t="shared" si="6"/>
        <v>352455101</v>
      </c>
      <c r="L190" s="1" t="s">
        <v>11</v>
      </c>
      <c r="M190" s="1" t="s">
        <v>11</v>
      </c>
      <c r="N190">
        <f t="shared" si="7"/>
        <v>16</v>
      </c>
    </row>
    <row r="191" spans="1:14">
      <c r="A191" s="15" t="s">
        <v>687</v>
      </c>
      <c r="B191" s="15" t="s">
        <v>688</v>
      </c>
      <c r="C191" s="15" t="b">
        <v>0</v>
      </c>
      <c r="D191" s="15" t="s">
        <v>35</v>
      </c>
      <c r="E191" s="15"/>
      <c r="F191" s="16">
        <v>0</v>
      </c>
      <c r="G191" s="16">
        <v>2718732058</v>
      </c>
      <c r="H191" s="15"/>
      <c r="I191" s="16"/>
      <c r="J191" s="16"/>
      <c r="K191" s="16">
        <f t="shared" si="6"/>
        <v>0</v>
      </c>
      <c r="L191" s="1"/>
      <c r="M191" s="1"/>
      <c r="N191">
        <f t="shared" si="7"/>
        <v>5</v>
      </c>
    </row>
    <row r="192" spans="1:14">
      <c r="A192" s="15" t="s">
        <v>689</v>
      </c>
      <c r="B192" s="15" t="s">
        <v>690</v>
      </c>
      <c r="C192" s="15" t="b">
        <v>0</v>
      </c>
      <c r="D192" s="15" t="s">
        <v>35</v>
      </c>
      <c r="E192" s="15"/>
      <c r="F192" s="16">
        <v>0</v>
      </c>
      <c r="G192" s="16">
        <v>2718732058</v>
      </c>
      <c r="H192" s="15"/>
      <c r="I192" s="16"/>
      <c r="J192" s="16"/>
      <c r="K192" s="16">
        <f t="shared" si="6"/>
        <v>0</v>
      </c>
      <c r="L192" s="1"/>
      <c r="M192" s="1"/>
      <c r="N192">
        <f t="shared" si="7"/>
        <v>9</v>
      </c>
    </row>
    <row r="193" spans="1:14">
      <c r="A193" s="15" t="s">
        <v>691</v>
      </c>
      <c r="B193" s="15" t="s">
        <v>313</v>
      </c>
      <c r="C193" s="15" t="b">
        <v>0</v>
      </c>
      <c r="D193" s="15" t="s">
        <v>35</v>
      </c>
      <c r="E193" s="15"/>
      <c r="F193" s="16">
        <v>0</v>
      </c>
      <c r="G193" s="16">
        <v>1572917664</v>
      </c>
      <c r="H193" s="15"/>
      <c r="I193" s="16"/>
      <c r="J193" s="16"/>
      <c r="K193" s="16">
        <f t="shared" si="6"/>
        <v>0</v>
      </c>
      <c r="L193" s="1"/>
      <c r="M193" s="1"/>
      <c r="N193">
        <f t="shared" si="7"/>
        <v>11</v>
      </c>
    </row>
    <row r="194" spans="1:14">
      <c r="A194" s="17" t="s">
        <v>692</v>
      </c>
      <c r="B194" s="17" t="s">
        <v>693</v>
      </c>
      <c r="C194" s="17" t="b">
        <v>1</v>
      </c>
      <c r="D194" s="18" t="s">
        <v>50</v>
      </c>
      <c r="E194" s="17" t="s">
        <v>13</v>
      </c>
      <c r="F194" s="19">
        <v>0</v>
      </c>
      <c r="G194" s="19">
        <v>1329977706</v>
      </c>
      <c r="H194" s="20">
        <v>793928489</v>
      </c>
      <c r="I194" s="16"/>
      <c r="J194" s="16"/>
      <c r="K194" s="16">
        <f t="shared" si="6"/>
        <v>793928489</v>
      </c>
      <c r="L194" s="1" t="s">
        <v>11</v>
      </c>
      <c r="M194" s="1" t="s">
        <v>11</v>
      </c>
      <c r="N194">
        <f t="shared" si="7"/>
        <v>14</v>
      </c>
    </row>
    <row r="195" spans="1:14">
      <c r="A195" s="17" t="s">
        <v>694</v>
      </c>
      <c r="B195" s="17" t="s">
        <v>695</v>
      </c>
      <c r="C195" s="17" t="b">
        <v>1</v>
      </c>
      <c r="D195" s="18" t="s">
        <v>50</v>
      </c>
      <c r="E195" s="17" t="s">
        <v>13</v>
      </c>
      <c r="F195" s="19">
        <v>0</v>
      </c>
      <c r="G195" s="19">
        <v>242939958</v>
      </c>
      <c r="H195" s="20">
        <v>40377923</v>
      </c>
      <c r="I195" s="16"/>
      <c r="J195" s="16"/>
      <c r="K195" s="16">
        <f t="shared" si="6"/>
        <v>40377923</v>
      </c>
      <c r="L195" s="1" t="s">
        <v>11</v>
      </c>
      <c r="M195" s="1" t="s">
        <v>11</v>
      </c>
      <c r="N195">
        <f t="shared" si="7"/>
        <v>14</v>
      </c>
    </row>
    <row r="196" spans="1:14">
      <c r="A196" s="17" t="s">
        <v>696</v>
      </c>
      <c r="B196" s="17" t="s">
        <v>697</v>
      </c>
      <c r="C196" s="17" t="b">
        <v>1</v>
      </c>
      <c r="D196" s="18" t="s">
        <v>50</v>
      </c>
      <c r="E196" s="17" t="s">
        <v>13</v>
      </c>
      <c r="F196" s="16">
        <v>0</v>
      </c>
      <c r="G196" s="16">
        <v>160748599</v>
      </c>
      <c r="H196" s="20">
        <v>399692088</v>
      </c>
      <c r="I196" s="16"/>
      <c r="J196" s="16"/>
      <c r="K196" s="16">
        <f t="shared" si="6"/>
        <v>399692088</v>
      </c>
      <c r="L196" s="1" t="s">
        <v>11</v>
      </c>
      <c r="M196" s="1" t="s">
        <v>11</v>
      </c>
      <c r="N196">
        <f t="shared" si="7"/>
        <v>14</v>
      </c>
    </row>
    <row r="197" spans="1:14">
      <c r="A197" s="17" t="s">
        <v>698</v>
      </c>
      <c r="B197" s="17" t="s">
        <v>699</v>
      </c>
      <c r="C197" s="17" t="b">
        <v>1</v>
      </c>
      <c r="D197" s="18" t="s">
        <v>50</v>
      </c>
      <c r="E197" s="17" t="s">
        <v>13</v>
      </c>
      <c r="F197" s="19">
        <v>0</v>
      </c>
      <c r="G197" s="19">
        <v>143643390</v>
      </c>
      <c r="H197" s="20">
        <v>63319998</v>
      </c>
      <c r="I197" s="16"/>
      <c r="J197" s="16"/>
      <c r="K197" s="16">
        <f t="shared" si="6"/>
        <v>63319998</v>
      </c>
      <c r="L197" s="1" t="s">
        <v>11</v>
      </c>
      <c r="M197" s="1" t="s">
        <v>11</v>
      </c>
      <c r="N197">
        <f t="shared" si="7"/>
        <v>14</v>
      </c>
    </row>
    <row r="198" spans="1:14">
      <c r="A198" s="17" t="s">
        <v>700</v>
      </c>
      <c r="B198" s="17" t="s">
        <v>701</v>
      </c>
      <c r="C198" s="17" t="b">
        <v>1</v>
      </c>
      <c r="D198" s="18" t="s">
        <v>50</v>
      </c>
      <c r="E198" s="17" t="s">
        <v>13</v>
      </c>
      <c r="F198" s="19">
        <v>0</v>
      </c>
      <c r="G198" s="19">
        <v>17105209</v>
      </c>
      <c r="H198" s="20">
        <v>90933826</v>
      </c>
      <c r="I198" s="16"/>
      <c r="J198" s="16"/>
      <c r="K198" s="16">
        <f t="shared" si="6"/>
        <v>90933826</v>
      </c>
      <c r="L198" s="1" t="s">
        <v>11</v>
      </c>
      <c r="M198" s="1" t="s">
        <v>11</v>
      </c>
      <c r="N198">
        <f t="shared" si="7"/>
        <v>14</v>
      </c>
    </row>
    <row r="199" spans="1:14" ht="18.75">
      <c r="A199" s="29" t="s">
        <v>702</v>
      </c>
      <c r="B199" s="29" t="s">
        <v>703</v>
      </c>
      <c r="C199" s="15" t="b">
        <v>0</v>
      </c>
      <c r="D199" s="15" t="s">
        <v>35</v>
      </c>
      <c r="E199" s="15"/>
      <c r="F199" s="16">
        <v>664021508222</v>
      </c>
      <c r="G199" s="16">
        <v>679053116212</v>
      </c>
      <c r="H199" s="15"/>
      <c r="I199" s="16"/>
      <c r="J199" s="16"/>
      <c r="K199" s="45">
        <f>SUM(K201:K211)</f>
        <v>690192232093</v>
      </c>
      <c r="L199" s="1"/>
      <c r="M199" s="1"/>
      <c r="N199">
        <f t="shared" si="7"/>
        <v>3</v>
      </c>
    </row>
    <row r="200" spans="1:14">
      <c r="A200" s="15" t="s">
        <v>704</v>
      </c>
      <c r="B200" s="15" t="s">
        <v>531</v>
      </c>
      <c r="C200" s="15" t="b">
        <v>0</v>
      </c>
      <c r="D200" s="15" t="s">
        <v>35</v>
      </c>
      <c r="E200" s="15"/>
      <c r="F200" s="16">
        <v>664021508222</v>
      </c>
      <c r="G200" s="16">
        <v>679053116212</v>
      </c>
      <c r="H200" s="15"/>
      <c r="I200" s="16"/>
      <c r="J200" s="16"/>
      <c r="K200" s="16">
        <f t="shared" si="6"/>
        <v>0</v>
      </c>
      <c r="L200" s="1"/>
      <c r="M200" s="1"/>
      <c r="N200">
        <f t="shared" si="7"/>
        <v>4</v>
      </c>
    </row>
    <row r="201" spans="1:14">
      <c r="A201" s="15" t="s">
        <v>706</v>
      </c>
      <c r="B201" s="15" t="s">
        <v>364</v>
      </c>
      <c r="C201" s="15" t="b">
        <v>0</v>
      </c>
      <c r="D201" s="15" t="s">
        <v>35</v>
      </c>
      <c r="E201" s="15"/>
      <c r="F201" s="16">
        <v>1200000000</v>
      </c>
      <c r="G201" s="16">
        <v>564619200</v>
      </c>
      <c r="H201" s="15"/>
      <c r="I201" s="16"/>
      <c r="J201" s="16"/>
      <c r="K201" s="16">
        <f t="shared" si="6"/>
        <v>0</v>
      </c>
      <c r="L201" s="1"/>
      <c r="M201" s="1"/>
      <c r="N201">
        <f t="shared" si="7"/>
        <v>7</v>
      </c>
    </row>
    <row r="202" spans="1:14">
      <c r="A202" s="15" t="s">
        <v>707</v>
      </c>
      <c r="B202" s="15" t="s">
        <v>600</v>
      </c>
      <c r="C202" s="15" t="b">
        <v>0</v>
      </c>
      <c r="D202" s="15" t="s">
        <v>35</v>
      </c>
      <c r="E202" s="15"/>
      <c r="F202" s="16">
        <v>1200000000</v>
      </c>
      <c r="G202" s="16">
        <v>564619200</v>
      </c>
      <c r="H202" s="15"/>
      <c r="I202" s="16"/>
      <c r="J202" s="16"/>
      <c r="K202" s="16">
        <f t="shared" si="6"/>
        <v>0</v>
      </c>
      <c r="L202" s="1"/>
      <c r="M202" s="1"/>
      <c r="N202">
        <f t="shared" si="7"/>
        <v>10</v>
      </c>
    </row>
    <row r="203" spans="1:14">
      <c r="A203" s="17" t="s">
        <v>708</v>
      </c>
      <c r="B203" s="17" t="s">
        <v>709</v>
      </c>
      <c r="C203" s="17" t="b">
        <v>1</v>
      </c>
      <c r="D203" s="18" t="s">
        <v>1024</v>
      </c>
      <c r="E203" s="17" t="s">
        <v>1032</v>
      </c>
      <c r="F203" s="19">
        <v>1200000000</v>
      </c>
      <c r="G203" s="19">
        <v>156000000</v>
      </c>
      <c r="H203" s="19"/>
      <c r="I203" s="16"/>
      <c r="J203" s="16">
        <v>5596277973</v>
      </c>
      <c r="K203" s="16">
        <v>2096277973</v>
      </c>
      <c r="L203" s="1" t="s">
        <v>11</v>
      </c>
      <c r="M203" s="1" t="s">
        <v>11</v>
      </c>
      <c r="N203">
        <f t="shared" si="7"/>
        <v>13</v>
      </c>
    </row>
    <row r="204" spans="1:14">
      <c r="A204" s="17" t="s">
        <v>710</v>
      </c>
      <c r="B204" s="17" t="s">
        <v>711</v>
      </c>
      <c r="C204" s="17" t="b">
        <v>1</v>
      </c>
      <c r="D204" s="18" t="s">
        <v>1024</v>
      </c>
      <c r="E204" s="17" t="s">
        <v>1032</v>
      </c>
      <c r="F204" s="19">
        <v>0</v>
      </c>
      <c r="G204" s="19">
        <v>408619200</v>
      </c>
      <c r="H204" s="19"/>
      <c r="I204" s="16"/>
      <c r="J204" s="16"/>
      <c r="K204" s="16">
        <v>3500000000</v>
      </c>
      <c r="L204" s="1" t="s">
        <v>11</v>
      </c>
      <c r="M204" s="1" t="s">
        <v>11</v>
      </c>
      <c r="N204">
        <f t="shared" si="7"/>
        <v>13</v>
      </c>
    </row>
    <row r="205" spans="1:14">
      <c r="A205" s="15" t="s">
        <v>712</v>
      </c>
      <c r="B205" s="15" t="s">
        <v>713</v>
      </c>
      <c r="C205" s="15" t="b">
        <v>0</v>
      </c>
      <c r="D205" s="15" t="s">
        <v>35</v>
      </c>
      <c r="E205" s="15"/>
      <c r="F205" s="16">
        <v>642638359798</v>
      </c>
      <c r="G205" s="16">
        <v>642638359798</v>
      </c>
      <c r="H205" s="15"/>
      <c r="I205" s="16"/>
      <c r="J205" s="16"/>
      <c r="K205" s="16">
        <f t="shared" si="6"/>
        <v>0</v>
      </c>
      <c r="L205" s="1"/>
      <c r="M205" s="1"/>
      <c r="N205">
        <f t="shared" si="7"/>
        <v>7</v>
      </c>
    </row>
    <row r="206" spans="1:14">
      <c r="A206" s="15" t="s">
        <v>714</v>
      </c>
      <c r="B206" s="15" t="s">
        <v>715</v>
      </c>
      <c r="C206" s="15" t="b">
        <v>0</v>
      </c>
      <c r="D206" s="15" t="s">
        <v>35</v>
      </c>
      <c r="E206" s="15"/>
      <c r="F206" s="16">
        <v>642638359798</v>
      </c>
      <c r="G206" s="16">
        <v>642638359798</v>
      </c>
      <c r="H206" s="15"/>
      <c r="I206" s="16"/>
      <c r="J206" s="16"/>
      <c r="K206" s="16">
        <f t="shared" si="6"/>
        <v>0</v>
      </c>
      <c r="L206" s="1"/>
      <c r="M206" s="1"/>
      <c r="N206">
        <f t="shared" si="7"/>
        <v>10</v>
      </c>
    </row>
    <row r="207" spans="1:14">
      <c r="A207" s="17" t="s">
        <v>716</v>
      </c>
      <c r="B207" s="17" t="s">
        <v>717</v>
      </c>
      <c r="C207" s="17" t="b">
        <v>1</v>
      </c>
      <c r="D207" s="17" t="s">
        <v>188</v>
      </c>
      <c r="E207" s="17" t="s">
        <v>25</v>
      </c>
      <c r="F207" s="19">
        <v>629187370818</v>
      </c>
      <c r="G207" s="19">
        <v>629187370818</v>
      </c>
      <c r="H207" s="19"/>
      <c r="I207" s="16"/>
      <c r="J207" s="16"/>
      <c r="K207" s="16">
        <v>670068886022</v>
      </c>
      <c r="L207" s="1" t="s">
        <v>11</v>
      </c>
      <c r="M207" s="1" t="s">
        <v>11</v>
      </c>
      <c r="N207">
        <f t="shared" si="7"/>
        <v>13</v>
      </c>
    </row>
    <row r="208" spans="1:14">
      <c r="A208" s="17" t="s">
        <v>718</v>
      </c>
      <c r="B208" s="17" t="s">
        <v>719</v>
      </c>
      <c r="C208" s="17" t="b">
        <v>1</v>
      </c>
      <c r="D208" s="17" t="s">
        <v>188</v>
      </c>
      <c r="E208" s="17" t="s">
        <v>25</v>
      </c>
      <c r="F208" s="19">
        <v>13450988980</v>
      </c>
      <c r="G208" s="19">
        <v>13450988980</v>
      </c>
      <c r="H208" s="19"/>
      <c r="I208" s="16"/>
      <c r="J208" s="16"/>
      <c r="K208" s="16">
        <v>14527068098</v>
      </c>
      <c r="L208" s="1" t="s">
        <v>11</v>
      </c>
      <c r="M208" s="1" t="s">
        <v>11</v>
      </c>
      <c r="N208">
        <f t="shared" si="7"/>
        <v>13</v>
      </c>
    </row>
    <row r="209" spans="1:14">
      <c r="A209" s="15" t="s">
        <v>720</v>
      </c>
      <c r="B209" s="15" t="s">
        <v>721</v>
      </c>
      <c r="C209" s="15" t="b">
        <v>0</v>
      </c>
      <c r="D209" s="15" t="s">
        <v>35</v>
      </c>
      <c r="E209" s="15"/>
      <c r="F209" s="16">
        <v>0</v>
      </c>
      <c r="G209" s="16">
        <v>2183495586</v>
      </c>
      <c r="H209" s="15"/>
      <c r="I209" s="16"/>
      <c r="J209" s="16"/>
      <c r="K209" s="16">
        <f t="shared" si="6"/>
        <v>0</v>
      </c>
      <c r="L209" s="1"/>
      <c r="M209" s="1"/>
      <c r="N209">
        <f t="shared" si="7"/>
        <v>7</v>
      </c>
    </row>
    <row r="210" spans="1:14">
      <c r="A210" s="15" t="s">
        <v>722</v>
      </c>
      <c r="B210" s="15" t="s">
        <v>723</v>
      </c>
      <c r="C210" s="15" t="b">
        <v>0</v>
      </c>
      <c r="D210" s="15" t="s">
        <v>35</v>
      </c>
      <c r="E210" s="15"/>
      <c r="F210" s="16">
        <v>0</v>
      </c>
      <c r="G210" s="16">
        <v>2183495586</v>
      </c>
      <c r="H210" s="15"/>
      <c r="I210" s="16"/>
      <c r="J210" s="16"/>
      <c r="K210" s="16">
        <f t="shared" si="6"/>
        <v>0</v>
      </c>
      <c r="L210" s="1"/>
      <c r="M210" s="1"/>
      <c r="N210">
        <f t="shared" si="7"/>
        <v>10</v>
      </c>
    </row>
    <row r="211" spans="1:14">
      <c r="A211" s="17" t="s">
        <v>724</v>
      </c>
      <c r="B211" s="17" t="s">
        <v>725</v>
      </c>
      <c r="C211" s="17" t="b">
        <v>1</v>
      </c>
      <c r="D211" s="18" t="s">
        <v>50</v>
      </c>
      <c r="E211" s="17" t="s">
        <v>13</v>
      </c>
      <c r="F211" s="19">
        <v>0</v>
      </c>
      <c r="G211" s="19">
        <v>2183495586</v>
      </c>
      <c r="H211" s="19"/>
      <c r="I211" s="16"/>
      <c r="J211" s="16"/>
      <c r="K211" s="16">
        <f t="shared" si="6"/>
        <v>0</v>
      </c>
      <c r="L211" s="1" t="s">
        <v>11</v>
      </c>
      <c r="M211" s="1" t="s">
        <v>11</v>
      </c>
      <c r="N211">
        <f t="shared" si="7"/>
        <v>13</v>
      </c>
    </row>
    <row r="212" spans="1:14" ht="18.75">
      <c r="A212" s="29" t="s">
        <v>726</v>
      </c>
      <c r="B212" s="29" t="s">
        <v>727</v>
      </c>
      <c r="C212" s="15" t="b">
        <v>0</v>
      </c>
      <c r="D212" s="15" t="s">
        <v>35</v>
      </c>
      <c r="E212" s="15"/>
      <c r="F212" s="16">
        <v>105291181798</v>
      </c>
      <c r="G212" s="16">
        <v>143935759074</v>
      </c>
      <c r="H212" s="15"/>
      <c r="I212" s="16"/>
      <c r="J212" s="16"/>
      <c r="K212" s="45">
        <f>SUM(K214:K224)</f>
        <v>117364140362</v>
      </c>
      <c r="L212" s="1"/>
      <c r="M212" s="1"/>
      <c r="N212">
        <f t="shared" si="7"/>
        <v>3</v>
      </c>
    </row>
    <row r="213" spans="1:14">
      <c r="A213" s="15" t="s">
        <v>728</v>
      </c>
      <c r="B213" s="15" t="s">
        <v>5</v>
      </c>
      <c r="C213" s="15" t="b">
        <v>0</v>
      </c>
      <c r="D213" s="15" t="s">
        <v>35</v>
      </c>
      <c r="E213" s="15"/>
      <c r="F213" s="16">
        <v>9409810417</v>
      </c>
      <c r="G213" s="16">
        <v>9409810417</v>
      </c>
      <c r="H213" s="15"/>
      <c r="I213" s="16"/>
      <c r="J213" s="16"/>
      <c r="K213" s="16">
        <f t="shared" si="6"/>
        <v>0</v>
      </c>
      <c r="L213" s="1"/>
      <c r="M213" s="1"/>
      <c r="N213">
        <f t="shared" si="7"/>
        <v>5</v>
      </c>
    </row>
    <row r="214" spans="1:14">
      <c r="A214" s="15" t="s">
        <v>729</v>
      </c>
      <c r="B214" s="15" t="s">
        <v>730</v>
      </c>
      <c r="C214" s="15" t="b">
        <v>0</v>
      </c>
      <c r="D214" s="15" t="s">
        <v>35</v>
      </c>
      <c r="E214" s="15"/>
      <c r="F214" s="16">
        <v>9409810417</v>
      </c>
      <c r="G214" s="16">
        <v>9409810417</v>
      </c>
      <c r="H214" s="15"/>
      <c r="I214" s="16"/>
      <c r="J214" s="16"/>
      <c r="K214" s="16">
        <f t="shared" si="6"/>
        <v>0</v>
      </c>
      <c r="L214" s="1"/>
      <c r="M214" s="1"/>
      <c r="N214">
        <f t="shared" si="7"/>
        <v>7</v>
      </c>
    </row>
    <row r="215" spans="1:14">
      <c r="A215" s="17" t="s">
        <v>731</v>
      </c>
      <c r="B215" s="17" t="s">
        <v>732</v>
      </c>
      <c r="C215" s="17" t="b">
        <v>1</v>
      </c>
      <c r="D215" s="17" t="s">
        <v>43</v>
      </c>
      <c r="E215" s="17" t="s">
        <v>23</v>
      </c>
      <c r="F215" s="19">
        <v>9409810417</v>
      </c>
      <c r="G215" s="19">
        <v>9409810417</v>
      </c>
      <c r="H215" s="19"/>
      <c r="I215" s="16"/>
      <c r="J215" s="16"/>
      <c r="K215" s="16">
        <v>11161996479</v>
      </c>
      <c r="L215" s="1" t="s">
        <v>11</v>
      </c>
      <c r="M215" s="1" t="s">
        <v>11</v>
      </c>
      <c r="N215">
        <f t="shared" si="7"/>
        <v>9</v>
      </c>
    </row>
    <row r="216" spans="1:14">
      <c r="A216" s="15" t="s">
        <v>733</v>
      </c>
      <c r="B216" s="15" t="s">
        <v>7</v>
      </c>
      <c r="C216" s="15" t="b">
        <v>0</v>
      </c>
      <c r="D216" s="15" t="s">
        <v>35</v>
      </c>
      <c r="E216" s="15"/>
      <c r="F216" s="16">
        <v>1862500000</v>
      </c>
      <c r="G216" s="16">
        <v>1862500000</v>
      </c>
      <c r="H216" s="15"/>
      <c r="I216" s="16"/>
      <c r="J216" s="16"/>
      <c r="K216" s="16">
        <f t="shared" si="6"/>
        <v>0</v>
      </c>
      <c r="L216" s="1"/>
      <c r="M216" s="1"/>
      <c r="N216">
        <f t="shared" si="7"/>
        <v>4</v>
      </c>
    </row>
    <row r="217" spans="1:14">
      <c r="A217" s="15" t="s">
        <v>734</v>
      </c>
      <c r="B217" s="15" t="s">
        <v>730</v>
      </c>
      <c r="C217" s="15" t="b">
        <v>0</v>
      </c>
      <c r="D217" s="15" t="s">
        <v>35</v>
      </c>
      <c r="E217" s="15"/>
      <c r="F217" s="16">
        <v>1770000000</v>
      </c>
      <c r="G217" s="16">
        <v>1770000000</v>
      </c>
      <c r="H217" s="15"/>
      <c r="I217" s="16"/>
      <c r="J217" s="16"/>
      <c r="K217" s="16">
        <f t="shared" si="6"/>
        <v>0</v>
      </c>
      <c r="L217" s="1"/>
      <c r="M217" s="1"/>
      <c r="N217">
        <f t="shared" si="7"/>
        <v>7</v>
      </c>
    </row>
    <row r="218" spans="1:14">
      <c r="A218" s="17" t="s">
        <v>735</v>
      </c>
      <c r="B218" s="17" t="s">
        <v>736</v>
      </c>
      <c r="C218" s="17" t="b">
        <v>1</v>
      </c>
      <c r="D218" s="17" t="s">
        <v>43</v>
      </c>
      <c r="E218" s="17" t="s">
        <v>23</v>
      </c>
      <c r="F218" s="19">
        <v>1770000000</v>
      </c>
      <c r="G218" s="19">
        <v>1770000000</v>
      </c>
      <c r="H218" s="19"/>
      <c r="I218" s="16"/>
      <c r="J218" s="16"/>
      <c r="K218" s="16">
        <v>1969647072</v>
      </c>
      <c r="L218" s="1" t="s">
        <v>11</v>
      </c>
      <c r="M218" s="1" t="s">
        <v>11</v>
      </c>
      <c r="N218">
        <f t="shared" si="7"/>
        <v>9</v>
      </c>
    </row>
    <row r="219" spans="1:14">
      <c r="A219" s="15" t="s">
        <v>737</v>
      </c>
      <c r="B219" s="15" t="s">
        <v>568</v>
      </c>
      <c r="C219" s="15" t="b">
        <v>0</v>
      </c>
      <c r="D219" s="15" t="s">
        <v>35</v>
      </c>
      <c r="E219" s="15"/>
      <c r="F219" s="16">
        <v>785966284</v>
      </c>
      <c r="G219" s="16">
        <v>785966284</v>
      </c>
      <c r="H219" s="15"/>
      <c r="I219" s="16"/>
      <c r="J219" s="16"/>
      <c r="K219" s="16">
        <f t="shared" si="6"/>
        <v>0</v>
      </c>
      <c r="L219" s="1"/>
      <c r="M219" s="1"/>
      <c r="N219">
        <f t="shared" si="7"/>
        <v>4</v>
      </c>
    </row>
    <row r="220" spans="1:14">
      <c r="A220" s="15" t="s">
        <v>738</v>
      </c>
      <c r="B220" s="15" t="s">
        <v>730</v>
      </c>
      <c r="C220" s="15" t="b">
        <v>0</v>
      </c>
      <c r="D220" s="15" t="s">
        <v>35</v>
      </c>
      <c r="E220" s="15"/>
      <c r="F220" s="16">
        <v>785966284</v>
      </c>
      <c r="G220" s="16">
        <v>785966284</v>
      </c>
      <c r="H220" s="15"/>
      <c r="I220" s="16"/>
      <c r="J220" s="16"/>
      <c r="K220" s="16">
        <f t="shared" ref="K220:K275" si="8">+H220+I220+J220</f>
        <v>0</v>
      </c>
      <c r="L220" s="1"/>
      <c r="M220" s="1"/>
      <c r="N220">
        <f t="shared" si="7"/>
        <v>7</v>
      </c>
    </row>
    <row r="221" spans="1:14">
      <c r="A221" s="17" t="s">
        <v>739</v>
      </c>
      <c r="B221" s="17" t="s">
        <v>174</v>
      </c>
      <c r="C221" s="17" t="b">
        <v>1</v>
      </c>
      <c r="D221" s="17" t="s">
        <v>43</v>
      </c>
      <c r="E221" s="17" t="s">
        <v>23</v>
      </c>
      <c r="F221" s="19">
        <v>785966284</v>
      </c>
      <c r="G221" s="19">
        <v>785966284</v>
      </c>
      <c r="H221" s="19"/>
      <c r="I221" s="16"/>
      <c r="J221" s="16"/>
      <c r="K221" s="16">
        <v>593250870</v>
      </c>
      <c r="L221" s="1" t="s">
        <v>11</v>
      </c>
      <c r="M221" s="1" t="s">
        <v>11</v>
      </c>
      <c r="N221">
        <f t="shared" si="7"/>
        <v>9</v>
      </c>
    </row>
    <row r="222" spans="1:14">
      <c r="A222" s="15" t="s">
        <v>740</v>
      </c>
      <c r="B222" s="15" t="s">
        <v>531</v>
      </c>
      <c r="C222" s="15" t="b">
        <v>0</v>
      </c>
      <c r="D222" s="15" t="s">
        <v>35</v>
      </c>
      <c r="E222" s="15"/>
      <c r="F222" s="16">
        <v>93232905097</v>
      </c>
      <c r="G222" s="16">
        <v>131877482373</v>
      </c>
      <c r="H222" s="15"/>
      <c r="I222" s="16"/>
      <c r="J222" s="16"/>
      <c r="K222" s="16">
        <f t="shared" si="8"/>
        <v>0</v>
      </c>
      <c r="L222" s="1"/>
      <c r="M222" s="1"/>
      <c r="N222">
        <f t="shared" si="7"/>
        <v>4</v>
      </c>
    </row>
    <row r="223" spans="1:14">
      <c r="A223" s="15" t="s">
        <v>741</v>
      </c>
      <c r="B223" s="15" t="s">
        <v>742</v>
      </c>
      <c r="C223" s="15" t="b">
        <v>0</v>
      </c>
      <c r="D223" s="15" t="s">
        <v>35</v>
      </c>
      <c r="E223" s="15"/>
      <c r="F223" s="16">
        <v>93232905097</v>
      </c>
      <c r="G223" s="16">
        <v>131877482373</v>
      </c>
      <c r="H223" s="15"/>
      <c r="I223" s="16"/>
      <c r="J223" s="16"/>
      <c r="K223" s="16">
        <f t="shared" si="8"/>
        <v>0</v>
      </c>
      <c r="L223" s="1"/>
      <c r="M223" s="1"/>
      <c r="N223">
        <f t="shared" si="7"/>
        <v>7</v>
      </c>
    </row>
    <row r="224" spans="1:14">
      <c r="A224" s="17" t="s">
        <v>743</v>
      </c>
      <c r="B224" s="17" t="s">
        <v>705</v>
      </c>
      <c r="C224" s="17" t="b">
        <v>1</v>
      </c>
      <c r="D224" s="17" t="s">
        <v>43</v>
      </c>
      <c r="E224" s="17" t="s">
        <v>23</v>
      </c>
      <c r="F224" s="19">
        <v>68806892788</v>
      </c>
      <c r="G224" s="19">
        <v>68806892788</v>
      </c>
      <c r="H224" s="19"/>
      <c r="I224" s="16"/>
      <c r="J224" s="16"/>
      <c r="K224" s="16">
        <v>103639245941</v>
      </c>
      <c r="L224" s="1" t="s">
        <v>11</v>
      </c>
      <c r="M224" s="1" t="s">
        <v>11</v>
      </c>
      <c r="N224">
        <f t="shared" si="7"/>
        <v>10</v>
      </c>
    </row>
    <row r="225" spans="1:14">
      <c r="A225" s="17" t="s">
        <v>744</v>
      </c>
      <c r="B225" s="17" t="s">
        <v>531</v>
      </c>
      <c r="C225" s="17" t="b">
        <v>1</v>
      </c>
      <c r="D225" s="18" t="s">
        <v>50</v>
      </c>
      <c r="E225" s="17" t="s">
        <v>13</v>
      </c>
      <c r="F225" s="19">
        <v>24426012309</v>
      </c>
      <c r="G225" s="19">
        <v>22242516723</v>
      </c>
      <c r="H225" s="19"/>
      <c r="I225" s="16"/>
      <c r="J225" s="16"/>
      <c r="K225" s="16">
        <f t="shared" si="8"/>
        <v>0</v>
      </c>
      <c r="L225" s="1" t="s">
        <v>11</v>
      </c>
      <c r="M225" s="1" t="s">
        <v>11</v>
      </c>
      <c r="N225">
        <f t="shared" si="7"/>
        <v>10</v>
      </c>
    </row>
    <row r="226" spans="1:14" ht="18.75">
      <c r="A226" s="29" t="s">
        <v>745</v>
      </c>
      <c r="B226" s="29" t="s">
        <v>746</v>
      </c>
      <c r="C226" s="15" t="b">
        <v>0</v>
      </c>
      <c r="D226" s="15" t="s">
        <v>35</v>
      </c>
      <c r="E226" s="15"/>
      <c r="F226" s="16">
        <v>19089102989</v>
      </c>
      <c r="G226" s="16">
        <v>17563095144</v>
      </c>
      <c r="H226" s="15"/>
      <c r="I226" s="16"/>
      <c r="J226" s="16"/>
      <c r="K226" s="45">
        <f>SUM(K228:K233)</f>
        <v>23196815157</v>
      </c>
      <c r="L226" s="1"/>
      <c r="M226" s="1"/>
      <c r="N226">
        <f t="shared" ref="N226:N286" si="9">LEN(A226)</f>
        <v>3</v>
      </c>
    </row>
    <row r="227" spans="1:14">
      <c r="A227" s="15" t="s">
        <v>747</v>
      </c>
      <c r="B227" s="15" t="s">
        <v>748</v>
      </c>
      <c r="C227" s="15" t="b">
        <v>0</v>
      </c>
      <c r="D227" s="15" t="s">
        <v>35</v>
      </c>
      <c r="E227" s="15"/>
      <c r="F227" s="16">
        <v>19089102989</v>
      </c>
      <c r="G227" s="16">
        <v>17563095144</v>
      </c>
      <c r="H227" s="15"/>
      <c r="I227" s="16"/>
      <c r="J227" s="16"/>
      <c r="K227" s="16">
        <f t="shared" si="8"/>
        <v>0</v>
      </c>
      <c r="L227" s="1"/>
      <c r="M227" s="1"/>
      <c r="N227">
        <f t="shared" si="9"/>
        <v>4</v>
      </c>
    </row>
    <row r="228" spans="1:14">
      <c r="A228" s="15" t="s">
        <v>749</v>
      </c>
      <c r="B228" s="15" t="s">
        <v>531</v>
      </c>
      <c r="C228" s="15" t="b">
        <v>0</v>
      </c>
      <c r="D228" s="15" t="s">
        <v>35</v>
      </c>
      <c r="E228" s="15"/>
      <c r="F228" s="16">
        <v>19089102989</v>
      </c>
      <c r="G228" s="16">
        <v>17563095144</v>
      </c>
      <c r="H228" s="15"/>
      <c r="I228" s="16"/>
      <c r="J228" s="16"/>
      <c r="K228" s="16">
        <f t="shared" si="8"/>
        <v>0</v>
      </c>
      <c r="L228" s="1"/>
      <c r="M228" s="1"/>
      <c r="N228">
        <f t="shared" si="9"/>
        <v>6</v>
      </c>
    </row>
    <row r="229" spans="1:14">
      <c r="A229" s="15" t="s">
        <v>750</v>
      </c>
      <c r="B229" s="15" t="s">
        <v>594</v>
      </c>
      <c r="C229" s="15" t="b">
        <v>0</v>
      </c>
      <c r="D229" s="15" t="s">
        <v>35</v>
      </c>
      <c r="E229" s="15"/>
      <c r="F229" s="16">
        <v>1930577812</v>
      </c>
      <c r="G229" s="16">
        <v>404569967</v>
      </c>
      <c r="H229" s="15"/>
      <c r="I229" s="16"/>
      <c r="J229" s="16"/>
      <c r="K229" s="16">
        <f t="shared" si="8"/>
        <v>0</v>
      </c>
      <c r="L229" s="1"/>
      <c r="M229" s="1"/>
      <c r="N229">
        <f t="shared" si="9"/>
        <v>9</v>
      </c>
    </row>
    <row r="230" spans="1:14">
      <c r="A230" s="17" t="s">
        <v>751</v>
      </c>
      <c r="B230" s="17" t="s">
        <v>752</v>
      </c>
      <c r="C230" s="17" t="b">
        <v>1</v>
      </c>
      <c r="D230" s="17" t="s">
        <v>125</v>
      </c>
      <c r="E230" s="17" t="s">
        <v>20</v>
      </c>
      <c r="F230" s="19">
        <v>1930577812</v>
      </c>
      <c r="G230" s="19">
        <v>404569967</v>
      </c>
      <c r="H230" s="19"/>
      <c r="I230" s="16">
        <v>5249531321</v>
      </c>
      <c r="J230" s="16"/>
      <c r="K230" s="16">
        <v>6000000000</v>
      </c>
      <c r="L230" s="1" t="s">
        <v>11</v>
      </c>
      <c r="M230" s="1" t="s">
        <v>11</v>
      </c>
      <c r="N230">
        <f t="shared" si="9"/>
        <v>15</v>
      </c>
    </row>
    <row r="231" spans="1:14">
      <c r="A231" s="15" t="s">
        <v>753</v>
      </c>
      <c r="B231" s="15" t="s">
        <v>754</v>
      </c>
      <c r="C231" s="15" t="b">
        <v>0</v>
      </c>
      <c r="D231" s="15" t="s">
        <v>35</v>
      </c>
      <c r="E231" s="15"/>
      <c r="F231" s="16">
        <v>17158525177</v>
      </c>
      <c r="G231" s="16">
        <v>17158525177</v>
      </c>
      <c r="H231" s="15"/>
      <c r="I231" s="16"/>
      <c r="J231" s="16"/>
      <c r="K231" s="16">
        <f t="shared" si="8"/>
        <v>0</v>
      </c>
      <c r="L231" s="1"/>
      <c r="M231" s="1"/>
      <c r="N231">
        <f t="shared" si="9"/>
        <v>9</v>
      </c>
    </row>
    <row r="232" spans="1:14">
      <c r="A232" s="15" t="s">
        <v>755</v>
      </c>
      <c r="B232" s="15" t="s">
        <v>756</v>
      </c>
      <c r="C232" s="15" t="b">
        <v>0</v>
      </c>
      <c r="D232" s="15" t="s">
        <v>35</v>
      </c>
      <c r="E232" s="15"/>
      <c r="F232" s="16">
        <v>17158525177</v>
      </c>
      <c r="G232" s="16">
        <v>17158525177</v>
      </c>
      <c r="H232" s="15"/>
      <c r="I232" s="16"/>
      <c r="J232" s="16"/>
      <c r="K232" s="16">
        <f t="shared" si="8"/>
        <v>0</v>
      </c>
      <c r="L232" s="1"/>
      <c r="M232" s="1"/>
      <c r="N232">
        <f t="shared" si="9"/>
        <v>12</v>
      </c>
    </row>
    <row r="233" spans="1:14">
      <c r="A233" s="17" t="s">
        <v>757</v>
      </c>
      <c r="B233" s="17" t="s">
        <v>752</v>
      </c>
      <c r="C233" s="17" t="b">
        <v>1</v>
      </c>
      <c r="D233" s="17" t="s">
        <v>202</v>
      </c>
      <c r="E233" s="17" t="s">
        <v>24</v>
      </c>
      <c r="F233" s="19">
        <v>17158525177</v>
      </c>
      <c r="G233" s="19">
        <v>17158525177</v>
      </c>
      <c r="H233" s="19"/>
      <c r="I233" s="16"/>
      <c r="J233" s="25">
        <v>17196815157</v>
      </c>
      <c r="K233" s="16">
        <f t="shared" si="8"/>
        <v>17196815157</v>
      </c>
      <c r="L233" s="1" t="s">
        <v>11</v>
      </c>
      <c r="M233" s="1" t="s">
        <v>11</v>
      </c>
      <c r="N233">
        <f t="shared" si="9"/>
        <v>15</v>
      </c>
    </row>
    <row r="234" spans="1:14" ht="18.75">
      <c r="A234" s="29" t="s">
        <v>758</v>
      </c>
      <c r="B234" s="29" t="s">
        <v>759</v>
      </c>
      <c r="C234" s="15" t="b">
        <v>0</v>
      </c>
      <c r="D234" s="15" t="s">
        <v>35</v>
      </c>
      <c r="E234" s="15"/>
      <c r="F234" s="16">
        <v>600000000</v>
      </c>
      <c r="G234" s="16">
        <v>2186963490</v>
      </c>
      <c r="H234" s="15"/>
      <c r="I234" s="16"/>
      <c r="J234" s="16"/>
      <c r="K234" s="45">
        <f>SUM(K235:K238)</f>
        <v>600000000</v>
      </c>
      <c r="L234" s="1"/>
      <c r="M234" s="1"/>
      <c r="N234">
        <f t="shared" si="9"/>
        <v>3</v>
      </c>
    </row>
    <row r="235" spans="1:14">
      <c r="A235" s="15" t="s">
        <v>760</v>
      </c>
      <c r="B235" s="15" t="s">
        <v>531</v>
      </c>
      <c r="C235" s="15" t="b">
        <v>0</v>
      </c>
      <c r="D235" s="15" t="s">
        <v>35</v>
      </c>
      <c r="E235" s="15"/>
      <c r="F235" s="16">
        <v>600000000</v>
      </c>
      <c r="G235" s="16">
        <v>599963490</v>
      </c>
      <c r="H235" s="15"/>
      <c r="I235" s="16"/>
      <c r="J235" s="16"/>
      <c r="K235" s="16">
        <f t="shared" si="8"/>
        <v>0</v>
      </c>
      <c r="L235" s="1"/>
      <c r="M235" s="1"/>
      <c r="N235">
        <f t="shared" si="9"/>
        <v>4</v>
      </c>
    </row>
    <row r="236" spans="1:14">
      <c r="A236" s="15" t="s">
        <v>761</v>
      </c>
      <c r="B236" s="15" t="s">
        <v>364</v>
      </c>
      <c r="C236" s="15" t="b">
        <v>0</v>
      </c>
      <c r="D236" s="15" t="s">
        <v>35</v>
      </c>
      <c r="E236" s="15"/>
      <c r="F236" s="16">
        <v>600000000</v>
      </c>
      <c r="G236" s="16">
        <v>599963490</v>
      </c>
      <c r="H236" s="15"/>
      <c r="I236" s="16"/>
      <c r="J236" s="16"/>
      <c r="K236" s="16">
        <f t="shared" si="8"/>
        <v>0</v>
      </c>
      <c r="L236" s="1"/>
      <c r="M236" s="1"/>
      <c r="N236">
        <f t="shared" si="9"/>
        <v>7</v>
      </c>
    </row>
    <row r="237" spans="1:14">
      <c r="A237" s="15" t="s">
        <v>762</v>
      </c>
      <c r="B237" s="15" t="s">
        <v>763</v>
      </c>
      <c r="C237" s="15" t="b">
        <v>0</v>
      </c>
      <c r="D237" s="15" t="s">
        <v>35</v>
      </c>
      <c r="E237" s="15"/>
      <c r="F237" s="16">
        <v>600000000</v>
      </c>
      <c r="G237" s="16">
        <v>0</v>
      </c>
      <c r="H237" s="15"/>
      <c r="I237" s="16"/>
      <c r="J237" s="16"/>
      <c r="K237" s="16">
        <f t="shared" si="8"/>
        <v>0</v>
      </c>
      <c r="L237" s="1"/>
      <c r="M237" s="1"/>
      <c r="N237">
        <f t="shared" si="9"/>
        <v>10</v>
      </c>
    </row>
    <row r="238" spans="1:14">
      <c r="A238" s="17" t="s">
        <v>764</v>
      </c>
      <c r="B238" s="17" t="s">
        <v>765</v>
      </c>
      <c r="C238" s="17" t="b">
        <v>1</v>
      </c>
      <c r="D238" s="18" t="s">
        <v>50</v>
      </c>
      <c r="E238" s="17" t="s">
        <v>13</v>
      </c>
      <c r="F238" s="19">
        <v>600000000</v>
      </c>
      <c r="G238" s="19">
        <v>0</v>
      </c>
      <c r="H238" s="20">
        <v>500000000</v>
      </c>
      <c r="I238" s="16"/>
      <c r="J238" s="16"/>
      <c r="K238" s="16">
        <v>600000000</v>
      </c>
      <c r="L238" s="1" t="s">
        <v>11</v>
      </c>
      <c r="M238" s="1" t="s">
        <v>11</v>
      </c>
      <c r="N238">
        <f t="shared" si="9"/>
        <v>13</v>
      </c>
    </row>
    <row r="239" spans="1:14" ht="18.75">
      <c r="A239" s="29" t="s">
        <v>766</v>
      </c>
      <c r="B239" s="29" t="s">
        <v>767</v>
      </c>
      <c r="C239" s="15" t="b">
        <v>0</v>
      </c>
      <c r="D239" s="15" t="s">
        <v>35</v>
      </c>
      <c r="E239" s="15"/>
      <c r="F239" s="16">
        <v>13814588920</v>
      </c>
      <c r="G239" s="16">
        <v>9342956688</v>
      </c>
      <c r="H239" s="15"/>
      <c r="I239" s="16"/>
      <c r="J239" s="16"/>
      <c r="K239" s="45">
        <f>SUM(K240:K253)</f>
        <v>10700000000</v>
      </c>
      <c r="L239" s="1"/>
      <c r="M239" s="1"/>
      <c r="N239">
        <f t="shared" si="9"/>
        <v>3</v>
      </c>
    </row>
    <row r="240" spans="1:14">
      <c r="A240" s="15" t="s">
        <v>768</v>
      </c>
      <c r="B240" s="15" t="s">
        <v>531</v>
      </c>
      <c r="C240" s="15" t="b">
        <v>0</v>
      </c>
      <c r="D240" s="15" t="s">
        <v>35</v>
      </c>
      <c r="E240" s="15"/>
      <c r="F240" s="16">
        <v>13814588920</v>
      </c>
      <c r="G240" s="16">
        <v>9342956688</v>
      </c>
      <c r="H240" s="15"/>
      <c r="I240" s="16"/>
      <c r="J240" s="16"/>
      <c r="K240" s="16">
        <f t="shared" si="8"/>
        <v>0</v>
      </c>
      <c r="L240" s="1"/>
      <c r="M240" s="1"/>
      <c r="N240">
        <f t="shared" si="9"/>
        <v>4</v>
      </c>
    </row>
    <row r="241" spans="1:14">
      <c r="A241" s="15" t="s">
        <v>769</v>
      </c>
      <c r="B241" s="15" t="s">
        <v>313</v>
      </c>
      <c r="C241" s="15" t="b">
        <v>0</v>
      </c>
      <c r="D241" s="15" t="s">
        <v>35</v>
      </c>
      <c r="E241" s="15"/>
      <c r="F241" s="16">
        <v>13814588920</v>
      </c>
      <c r="G241" s="16">
        <v>9342956688</v>
      </c>
      <c r="H241" s="15"/>
      <c r="I241" s="16"/>
      <c r="J241" s="16"/>
      <c r="K241" s="16">
        <f t="shared" si="8"/>
        <v>0</v>
      </c>
      <c r="L241" s="1"/>
      <c r="M241" s="1"/>
      <c r="N241">
        <f t="shared" si="9"/>
        <v>7</v>
      </c>
    </row>
    <row r="242" spans="1:14">
      <c r="A242" s="15" t="s">
        <v>770</v>
      </c>
      <c r="B242" s="15" t="s">
        <v>615</v>
      </c>
      <c r="C242" s="15" t="b">
        <v>0</v>
      </c>
      <c r="D242" s="15" t="s">
        <v>35</v>
      </c>
      <c r="E242" s="15"/>
      <c r="F242" s="16">
        <v>4316275920</v>
      </c>
      <c r="G242" s="16">
        <v>1764321568</v>
      </c>
      <c r="H242" s="15"/>
      <c r="I242" s="16"/>
      <c r="J242" s="16"/>
      <c r="K242" s="16">
        <f t="shared" si="8"/>
        <v>0</v>
      </c>
      <c r="L242" s="1"/>
      <c r="M242" s="1"/>
      <c r="N242">
        <f t="shared" si="9"/>
        <v>10</v>
      </c>
    </row>
    <row r="243" spans="1:14">
      <c r="A243" s="17" t="s">
        <v>771</v>
      </c>
      <c r="B243" s="17" t="s">
        <v>608</v>
      </c>
      <c r="C243" s="17" t="b">
        <v>1</v>
      </c>
      <c r="D243" s="18" t="s">
        <v>50</v>
      </c>
      <c r="E243" s="17" t="s">
        <v>13</v>
      </c>
      <c r="F243" s="19">
        <v>2202705132</v>
      </c>
      <c r="G243" s="19">
        <v>53155158</v>
      </c>
      <c r="H243" s="20">
        <v>2000000000</v>
      </c>
      <c r="I243" s="16"/>
      <c r="J243" s="16"/>
      <c r="K243" s="16">
        <f t="shared" si="8"/>
        <v>2000000000</v>
      </c>
      <c r="L243" s="1" t="s">
        <v>11</v>
      </c>
      <c r="M243" s="1" t="s">
        <v>11</v>
      </c>
      <c r="N243">
        <f t="shared" si="9"/>
        <v>13</v>
      </c>
    </row>
    <row r="244" spans="1:14">
      <c r="A244" s="17" t="s">
        <v>772</v>
      </c>
      <c r="B244" s="17" t="s">
        <v>773</v>
      </c>
      <c r="C244" s="17" t="b">
        <v>1</v>
      </c>
      <c r="D244" s="18" t="s">
        <v>50</v>
      </c>
      <c r="E244" s="17" t="s">
        <v>13</v>
      </c>
      <c r="F244" s="19">
        <v>1113570788</v>
      </c>
      <c r="G244" s="19">
        <v>1711166410</v>
      </c>
      <c r="H244" s="20">
        <v>1000000000</v>
      </c>
      <c r="I244" s="16"/>
      <c r="J244" s="16"/>
      <c r="K244" s="16">
        <f t="shared" si="8"/>
        <v>1000000000</v>
      </c>
      <c r="L244" s="1" t="s">
        <v>11</v>
      </c>
      <c r="M244" s="1" t="s">
        <v>11</v>
      </c>
      <c r="N244">
        <f t="shared" si="9"/>
        <v>13</v>
      </c>
    </row>
    <row r="245" spans="1:14">
      <c r="A245" s="15" t="s">
        <v>774</v>
      </c>
      <c r="B245" s="15" t="s">
        <v>775</v>
      </c>
      <c r="C245" s="15" t="b">
        <v>0</v>
      </c>
      <c r="D245" s="15" t="s">
        <v>35</v>
      </c>
      <c r="E245" s="15"/>
      <c r="F245" s="16">
        <v>3349635000</v>
      </c>
      <c r="G245" s="16">
        <v>3531635000</v>
      </c>
      <c r="H245" s="15"/>
      <c r="I245" s="16"/>
      <c r="J245" s="16"/>
      <c r="K245" s="16">
        <f t="shared" si="8"/>
        <v>0</v>
      </c>
      <c r="L245" s="1"/>
      <c r="M245" s="1"/>
      <c r="N245">
        <f t="shared" si="9"/>
        <v>10</v>
      </c>
    </row>
    <row r="246" spans="1:14">
      <c r="A246" s="17" t="s">
        <v>776</v>
      </c>
      <c r="B246" s="17" t="s">
        <v>777</v>
      </c>
      <c r="C246" s="17" t="b">
        <v>1</v>
      </c>
      <c r="D246" s="18" t="s">
        <v>50</v>
      </c>
      <c r="E246" s="17" t="s">
        <v>13</v>
      </c>
      <c r="F246" s="19">
        <v>3349635000</v>
      </c>
      <c r="G246" s="19">
        <v>3531635000</v>
      </c>
      <c r="H246" s="20">
        <v>3000000000</v>
      </c>
      <c r="I246" s="16"/>
      <c r="J246" s="16"/>
      <c r="K246" s="16">
        <f t="shared" si="8"/>
        <v>3000000000</v>
      </c>
      <c r="L246" s="1" t="s">
        <v>11</v>
      </c>
      <c r="M246" s="1" t="s">
        <v>11</v>
      </c>
      <c r="N246">
        <f t="shared" si="9"/>
        <v>13</v>
      </c>
    </row>
    <row r="247" spans="1:14">
      <c r="A247" s="15" t="s">
        <v>778</v>
      </c>
      <c r="B247" s="15" t="s">
        <v>779</v>
      </c>
      <c r="C247" s="15" t="b">
        <v>0</v>
      </c>
      <c r="D247" s="15" t="s">
        <v>35</v>
      </c>
      <c r="E247" s="15"/>
      <c r="F247" s="16">
        <v>4413678000</v>
      </c>
      <c r="G247" s="16">
        <v>2825166620</v>
      </c>
      <c r="H247" s="15"/>
      <c r="I247" s="16"/>
      <c r="J247" s="16"/>
      <c r="K247" s="16">
        <f t="shared" si="8"/>
        <v>0</v>
      </c>
      <c r="L247" s="1"/>
      <c r="M247" s="1"/>
      <c r="N247">
        <f t="shared" si="9"/>
        <v>10</v>
      </c>
    </row>
    <row r="248" spans="1:14">
      <c r="A248" s="17" t="s">
        <v>780</v>
      </c>
      <c r="B248" s="17" t="s">
        <v>781</v>
      </c>
      <c r="C248" s="17" t="b">
        <v>1</v>
      </c>
      <c r="D248" s="18" t="s">
        <v>50</v>
      </c>
      <c r="E248" s="17" t="s">
        <v>13</v>
      </c>
      <c r="F248" s="19">
        <v>4413678000</v>
      </c>
      <c r="G248" s="19">
        <v>2825166620</v>
      </c>
      <c r="H248" s="20">
        <v>3000000000</v>
      </c>
      <c r="I248" s="16"/>
      <c r="J248" s="16"/>
      <c r="K248" s="16">
        <f t="shared" si="8"/>
        <v>3000000000</v>
      </c>
      <c r="L248" s="1" t="s">
        <v>11</v>
      </c>
      <c r="M248" s="1" t="s">
        <v>11</v>
      </c>
      <c r="N248">
        <f t="shared" si="9"/>
        <v>13</v>
      </c>
    </row>
    <row r="249" spans="1:14">
      <c r="A249" s="15" t="s">
        <v>782</v>
      </c>
      <c r="B249" s="15" t="s">
        <v>783</v>
      </c>
      <c r="C249" s="15" t="b">
        <v>0</v>
      </c>
      <c r="D249" s="15" t="s">
        <v>35</v>
      </c>
      <c r="E249" s="15"/>
      <c r="F249" s="16">
        <v>350000000</v>
      </c>
      <c r="G249" s="16">
        <v>633000000</v>
      </c>
      <c r="H249" s="15"/>
      <c r="I249" s="16"/>
      <c r="J249" s="16"/>
      <c r="K249" s="16">
        <f t="shared" si="8"/>
        <v>0</v>
      </c>
      <c r="L249" s="1"/>
      <c r="M249" s="1"/>
      <c r="N249">
        <f t="shared" si="9"/>
        <v>10</v>
      </c>
    </row>
    <row r="250" spans="1:14">
      <c r="A250" s="17" t="s">
        <v>784</v>
      </c>
      <c r="B250" s="17" t="s">
        <v>785</v>
      </c>
      <c r="C250" s="17" t="b">
        <v>1</v>
      </c>
      <c r="D250" s="18" t="s">
        <v>50</v>
      </c>
      <c r="E250" s="17" t="s">
        <v>13</v>
      </c>
      <c r="F250" s="19">
        <v>350000000</v>
      </c>
      <c r="G250" s="19">
        <v>250000000</v>
      </c>
      <c r="H250" s="20">
        <v>300000000</v>
      </c>
      <c r="I250" s="16"/>
      <c r="J250" s="16"/>
      <c r="K250" s="16">
        <f t="shared" si="8"/>
        <v>300000000</v>
      </c>
      <c r="L250" s="1" t="s">
        <v>11</v>
      </c>
      <c r="M250" s="1" t="s">
        <v>11</v>
      </c>
      <c r="N250">
        <f t="shared" si="9"/>
        <v>13</v>
      </c>
    </row>
    <row r="251" spans="1:14">
      <c r="A251" s="17" t="s">
        <v>786</v>
      </c>
      <c r="B251" s="17" t="s">
        <v>787</v>
      </c>
      <c r="C251" s="17" t="b">
        <v>1</v>
      </c>
      <c r="D251" s="18" t="s">
        <v>50</v>
      </c>
      <c r="E251" s="17" t="s">
        <v>13</v>
      </c>
      <c r="F251" s="19">
        <v>0</v>
      </c>
      <c r="G251" s="19">
        <v>383000000</v>
      </c>
      <c r="H251" s="20">
        <v>400000000</v>
      </c>
      <c r="I251" s="16"/>
      <c r="J251" s="16"/>
      <c r="K251" s="16">
        <f t="shared" si="8"/>
        <v>400000000</v>
      </c>
      <c r="L251" s="1" t="s">
        <v>11</v>
      </c>
      <c r="M251" s="1" t="s">
        <v>11</v>
      </c>
      <c r="N251">
        <f t="shared" si="9"/>
        <v>13</v>
      </c>
    </row>
    <row r="252" spans="1:14">
      <c r="A252" s="15" t="s">
        <v>788</v>
      </c>
      <c r="B252" s="15" t="s">
        <v>680</v>
      </c>
      <c r="C252" s="15" t="b">
        <v>0</v>
      </c>
      <c r="D252" s="15" t="s">
        <v>35</v>
      </c>
      <c r="E252" s="15"/>
      <c r="F252" s="16">
        <v>861000000</v>
      </c>
      <c r="G252" s="16">
        <v>0</v>
      </c>
      <c r="H252" s="15"/>
      <c r="I252" s="16"/>
      <c r="J252" s="16"/>
      <c r="K252" s="16">
        <f t="shared" si="8"/>
        <v>0</v>
      </c>
      <c r="L252" s="1"/>
      <c r="M252" s="1"/>
      <c r="N252">
        <f t="shared" si="9"/>
        <v>10</v>
      </c>
    </row>
    <row r="253" spans="1:14">
      <c r="A253" s="17" t="s">
        <v>789</v>
      </c>
      <c r="B253" s="17" t="s">
        <v>682</v>
      </c>
      <c r="C253" s="17" t="b">
        <v>1</v>
      </c>
      <c r="D253" s="18" t="s">
        <v>50</v>
      </c>
      <c r="E253" s="17" t="s">
        <v>13</v>
      </c>
      <c r="F253" s="19">
        <v>861000000</v>
      </c>
      <c r="G253" s="19">
        <v>0</v>
      </c>
      <c r="H253" s="19"/>
      <c r="I253" s="16"/>
      <c r="J253" s="16"/>
      <c r="K253" s="16">
        <v>1000000000</v>
      </c>
      <c r="L253" s="1" t="s">
        <v>11</v>
      </c>
      <c r="M253" s="1" t="s">
        <v>11</v>
      </c>
      <c r="N253">
        <f t="shared" si="9"/>
        <v>13</v>
      </c>
    </row>
    <row r="254" spans="1:14" ht="18.75">
      <c r="A254" s="29" t="s">
        <v>790</v>
      </c>
      <c r="B254" s="29" t="s">
        <v>791</v>
      </c>
      <c r="C254" s="15" t="b">
        <v>0</v>
      </c>
      <c r="D254" s="15" t="s">
        <v>35</v>
      </c>
      <c r="E254" s="15"/>
      <c r="F254" s="16">
        <v>2000000000</v>
      </c>
      <c r="G254" s="16">
        <v>1083542571</v>
      </c>
      <c r="H254" s="15"/>
      <c r="I254" s="16"/>
      <c r="J254" s="16"/>
      <c r="K254" s="45">
        <f>SUM(K255:K259)</f>
        <v>1000000000</v>
      </c>
      <c r="L254" s="1"/>
      <c r="M254" s="1"/>
      <c r="N254">
        <f t="shared" si="9"/>
        <v>3</v>
      </c>
    </row>
    <row r="255" spans="1:14">
      <c r="A255" s="15" t="s">
        <v>792</v>
      </c>
      <c r="B255" s="15" t="s">
        <v>531</v>
      </c>
      <c r="C255" s="15" t="b">
        <v>0</v>
      </c>
      <c r="D255" s="15" t="s">
        <v>35</v>
      </c>
      <c r="E255" s="15"/>
      <c r="F255" s="16">
        <v>2000000000</v>
      </c>
      <c r="G255" s="16">
        <v>1083542571</v>
      </c>
      <c r="H255" s="15"/>
      <c r="I255" s="16"/>
      <c r="J255" s="16"/>
      <c r="K255" s="16">
        <f t="shared" si="8"/>
        <v>0</v>
      </c>
      <c r="L255" s="1"/>
      <c r="M255" s="1"/>
      <c r="N255">
        <f t="shared" si="9"/>
        <v>4</v>
      </c>
    </row>
    <row r="256" spans="1:14">
      <c r="A256" s="15" t="s">
        <v>793</v>
      </c>
      <c r="B256" s="15" t="s">
        <v>364</v>
      </c>
      <c r="C256" s="15" t="b">
        <v>0</v>
      </c>
      <c r="D256" s="15" t="s">
        <v>35</v>
      </c>
      <c r="E256" s="15"/>
      <c r="F256" s="16">
        <v>2000000000</v>
      </c>
      <c r="G256" s="16">
        <v>1000000000</v>
      </c>
      <c r="H256" s="15"/>
      <c r="I256" s="16"/>
      <c r="J256" s="16"/>
      <c r="K256" s="16">
        <f t="shared" si="8"/>
        <v>0</v>
      </c>
      <c r="L256" s="1"/>
      <c r="M256" s="1"/>
      <c r="N256">
        <f t="shared" si="9"/>
        <v>7</v>
      </c>
    </row>
    <row r="257" spans="1:14">
      <c r="A257" s="15" t="s">
        <v>794</v>
      </c>
      <c r="B257" s="15" t="s">
        <v>795</v>
      </c>
      <c r="C257" s="15" t="b">
        <v>0</v>
      </c>
      <c r="D257" s="15" t="s">
        <v>35</v>
      </c>
      <c r="E257" s="15"/>
      <c r="F257" s="16">
        <v>2000000000</v>
      </c>
      <c r="G257" s="16">
        <v>1000000000</v>
      </c>
      <c r="H257" s="15"/>
      <c r="I257" s="16"/>
      <c r="J257" s="16"/>
      <c r="K257" s="16">
        <f t="shared" si="8"/>
        <v>0</v>
      </c>
      <c r="L257" s="1"/>
      <c r="M257" s="1"/>
      <c r="N257">
        <f t="shared" si="9"/>
        <v>10</v>
      </c>
    </row>
    <row r="258" spans="1:14">
      <c r="A258" s="17" t="s">
        <v>796</v>
      </c>
      <c r="B258" s="17" t="s">
        <v>797</v>
      </c>
      <c r="C258" s="17" t="b">
        <v>1</v>
      </c>
      <c r="D258" s="18" t="s">
        <v>50</v>
      </c>
      <c r="E258" s="17" t="s">
        <v>13</v>
      </c>
      <c r="F258" s="19">
        <v>1620000000</v>
      </c>
      <c r="G258" s="19">
        <v>620000000</v>
      </c>
      <c r="H258" s="20">
        <v>600000000</v>
      </c>
      <c r="I258" s="16"/>
      <c r="J258" s="16"/>
      <c r="K258" s="16">
        <f t="shared" si="8"/>
        <v>600000000</v>
      </c>
      <c r="L258" s="1" t="s">
        <v>11</v>
      </c>
      <c r="M258" s="1" t="s">
        <v>11</v>
      </c>
      <c r="N258">
        <f t="shared" si="9"/>
        <v>13</v>
      </c>
    </row>
    <row r="259" spans="1:14">
      <c r="A259" s="17" t="s">
        <v>798</v>
      </c>
      <c r="B259" s="17" t="s">
        <v>799</v>
      </c>
      <c r="C259" s="17" t="b">
        <v>1</v>
      </c>
      <c r="D259" s="18" t="s">
        <v>50</v>
      </c>
      <c r="E259" s="17" t="s">
        <v>13</v>
      </c>
      <c r="F259" s="19">
        <v>380000000</v>
      </c>
      <c r="G259" s="19">
        <v>380000000</v>
      </c>
      <c r="H259" s="20">
        <v>400000000</v>
      </c>
      <c r="I259" s="16"/>
      <c r="J259" s="16"/>
      <c r="K259" s="16">
        <f t="shared" si="8"/>
        <v>400000000</v>
      </c>
      <c r="L259" s="1" t="s">
        <v>11</v>
      </c>
      <c r="M259" s="1" t="s">
        <v>11</v>
      </c>
      <c r="N259">
        <f t="shared" si="9"/>
        <v>13</v>
      </c>
    </row>
    <row r="260" spans="1:14" ht="18.75">
      <c r="A260" s="29" t="s">
        <v>800</v>
      </c>
      <c r="B260" s="29" t="s">
        <v>801</v>
      </c>
      <c r="C260" s="15" t="b">
        <v>0</v>
      </c>
      <c r="D260" s="15" t="s">
        <v>35</v>
      </c>
      <c r="E260" s="15"/>
      <c r="F260" s="16">
        <v>6004176835</v>
      </c>
      <c r="G260" s="16">
        <v>7763876588</v>
      </c>
      <c r="H260" s="15"/>
      <c r="I260" s="16"/>
      <c r="J260" s="16"/>
      <c r="K260" s="45">
        <f>SUM(K262:K293)</f>
        <v>5850621299</v>
      </c>
      <c r="L260" s="1"/>
      <c r="M260" s="1"/>
      <c r="N260">
        <f t="shared" si="9"/>
        <v>3</v>
      </c>
    </row>
    <row r="261" spans="1:14">
      <c r="A261" s="15" t="s">
        <v>802</v>
      </c>
      <c r="B261" s="15" t="s">
        <v>531</v>
      </c>
      <c r="C261" s="15" t="b">
        <v>0</v>
      </c>
      <c r="D261" s="15" t="s">
        <v>35</v>
      </c>
      <c r="E261" s="15"/>
      <c r="F261" s="16">
        <v>6004176835</v>
      </c>
      <c r="G261" s="16">
        <v>6076586835</v>
      </c>
      <c r="H261" s="15"/>
      <c r="I261" s="16"/>
      <c r="J261" s="16"/>
      <c r="K261" s="16">
        <f t="shared" si="8"/>
        <v>0</v>
      </c>
      <c r="L261" s="1"/>
      <c r="M261" s="1"/>
      <c r="N261">
        <f t="shared" si="9"/>
        <v>4</v>
      </c>
    </row>
    <row r="262" spans="1:14">
      <c r="A262" s="15" t="s">
        <v>803</v>
      </c>
      <c r="B262" s="15" t="s">
        <v>364</v>
      </c>
      <c r="C262" s="15" t="b">
        <v>0</v>
      </c>
      <c r="D262" s="15" t="s">
        <v>35</v>
      </c>
      <c r="E262" s="15"/>
      <c r="F262" s="16">
        <v>1150000000</v>
      </c>
      <c r="G262" s="16">
        <v>1222410000</v>
      </c>
      <c r="H262" s="15"/>
      <c r="I262" s="16"/>
      <c r="J262" s="16"/>
      <c r="K262" s="16">
        <f t="shared" si="8"/>
        <v>0</v>
      </c>
      <c r="L262" s="1"/>
      <c r="M262" s="1"/>
      <c r="N262">
        <f t="shared" si="9"/>
        <v>7</v>
      </c>
    </row>
    <row r="263" spans="1:14">
      <c r="A263" s="15" t="s">
        <v>804</v>
      </c>
      <c r="B263" s="15" t="s">
        <v>805</v>
      </c>
      <c r="C263" s="15" t="b">
        <v>0</v>
      </c>
      <c r="D263" s="15" t="s">
        <v>35</v>
      </c>
      <c r="E263" s="15"/>
      <c r="F263" s="16">
        <v>0</v>
      </c>
      <c r="G263" s="16">
        <v>72410000</v>
      </c>
      <c r="H263" s="15"/>
      <c r="I263" s="16"/>
      <c r="J263" s="16"/>
      <c r="K263" s="16">
        <f t="shared" si="8"/>
        <v>0</v>
      </c>
      <c r="L263" s="1"/>
      <c r="M263" s="1"/>
      <c r="N263">
        <f t="shared" si="9"/>
        <v>10</v>
      </c>
    </row>
    <row r="264" spans="1:14">
      <c r="A264" s="17" t="s">
        <v>806</v>
      </c>
      <c r="B264" s="17" t="s">
        <v>807</v>
      </c>
      <c r="C264" s="17" t="b">
        <v>1</v>
      </c>
      <c r="D264" s="18" t="s">
        <v>50</v>
      </c>
      <c r="E264" s="17" t="s">
        <v>13</v>
      </c>
      <c r="F264" s="19">
        <v>0</v>
      </c>
      <c r="G264" s="19">
        <v>72410000</v>
      </c>
      <c r="H264" s="20">
        <v>100000000</v>
      </c>
      <c r="I264" s="16"/>
      <c r="J264" s="16"/>
      <c r="K264" s="16">
        <f t="shared" si="8"/>
        <v>100000000</v>
      </c>
      <c r="L264" s="1" t="s">
        <v>11</v>
      </c>
      <c r="M264" s="1" t="s">
        <v>11</v>
      </c>
      <c r="N264">
        <f t="shared" si="9"/>
        <v>13</v>
      </c>
    </row>
    <row r="265" spans="1:14">
      <c r="A265" s="15" t="s">
        <v>808</v>
      </c>
      <c r="B265" s="15" t="s">
        <v>809</v>
      </c>
      <c r="C265" s="15" t="b">
        <v>0</v>
      </c>
      <c r="D265" s="15" t="s">
        <v>35</v>
      </c>
      <c r="E265" s="15"/>
      <c r="F265" s="16">
        <v>500000000</v>
      </c>
      <c r="G265" s="16">
        <v>422000000</v>
      </c>
      <c r="H265" s="15"/>
      <c r="I265" s="16"/>
      <c r="J265" s="16"/>
      <c r="K265" s="16">
        <f t="shared" si="8"/>
        <v>0</v>
      </c>
      <c r="L265" s="1"/>
      <c r="M265" s="1"/>
      <c r="N265">
        <f t="shared" si="9"/>
        <v>10</v>
      </c>
    </row>
    <row r="266" spans="1:14">
      <c r="A266" s="17" t="s">
        <v>810</v>
      </c>
      <c r="B266" s="17" t="s">
        <v>811</v>
      </c>
      <c r="C266" s="17" t="b">
        <v>1</v>
      </c>
      <c r="D266" s="18" t="s">
        <v>50</v>
      </c>
      <c r="E266" s="17" t="s">
        <v>13</v>
      </c>
      <c r="F266" s="19">
        <v>500000000</v>
      </c>
      <c r="G266" s="19">
        <v>422000000</v>
      </c>
      <c r="H266" s="20">
        <v>500000000</v>
      </c>
      <c r="I266" s="16"/>
      <c r="J266" s="16"/>
      <c r="K266" s="16">
        <f t="shared" si="8"/>
        <v>500000000</v>
      </c>
      <c r="L266" s="1" t="s">
        <v>11</v>
      </c>
      <c r="M266" s="1" t="s">
        <v>11</v>
      </c>
      <c r="N266">
        <f t="shared" si="9"/>
        <v>13</v>
      </c>
    </row>
    <row r="267" spans="1:14">
      <c r="A267" s="15" t="s">
        <v>812</v>
      </c>
      <c r="B267" s="15" t="s">
        <v>813</v>
      </c>
      <c r="C267" s="15" t="b">
        <v>0</v>
      </c>
      <c r="D267" s="15" t="s">
        <v>35</v>
      </c>
      <c r="E267" s="15"/>
      <c r="F267" s="16">
        <v>400000000</v>
      </c>
      <c r="G267" s="16">
        <v>400000000</v>
      </c>
      <c r="H267" s="15"/>
      <c r="I267" s="16"/>
      <c r="J267" s="16"/>
      <c r="K267" s="16">
        <f t="shared" si="8"/>
        <v>0</v>
      </c>
      <c r="L267" s="1"/>
      <c r="M267" s="1"/>
      <c r="N267">
        <f t="shared" si="9"/>
        <v>10</v>
      </c>
    </row>
    <row r="268" spans="1:14">
      <c r="A268" s="17" t="s">
        <v>814</v>
      </c>
      <c r="B268" s="17" t="s">
        <v>815</v>
      </c>
      <c r="C268" s="17" t="b">
        <v>1</v>
      </c>
      <c r="D268" s="18" t="s">
        <v>50</v>
      </c>
      <c r="E268" s="17" t="s">
        <v>13</v>
      </c>
      <c r="F268" s="19">
        <v>400000000</v>
      </c>
      <c r="G268" s="19">
        <v>400000000</v>
      </c>
      <c r="H268" s="20">
        <v>400000000</v>
      </c>
      <c r="I268" s="16"/>
      <c r="J268" s="16"/>
      <c r="K268" s="16">
        <f t="shared" si="8"/>
        <v>400000000</v>
      </c>
      <c r="L268" s="1" t="s">
        <v>11</v>
      </c>
      <c r="M268" s="1" t="s">
        <v>11</v>
      </c>
      <c r="N268">
        <f t="shared" si="9"/>
        <v>13</v>
      </c>
    </row>
    <row r="269" spans="1:14">
      <c r="A269" s="15" t="s">
        <v>816</v>
      </c>
      <c r="B269" s="15" t="s">
        <v>817</v>
      </c>
      <c r="C269" s="15" t="b">
        <v>0</v>
      </c>
      <c r="D269" s="15" t="s">
        <v>35</v>
      </c>
      <c r="E269" s="15"/>
      <c r="F269" s="16">
        <v>0</v>
      </c>
      <c r="G269" s="16">
        <v>78000000</v>
      </c>
      <c r="H269" s="15"/>
      <c r="I269" s="16"/>
      <c r="J269" s="16"/>
      <c r="K269" s="16">
        <f t="shared" si="8"/>
        <v>0</v>
      </c>
      <c r="L269" s="1"/>
      <c r="M269" s="1"/>
      <c r="N269">
        <f t="shared" si="9"/>
        <v>10</v>
      </c>
    </row>
    <row r="270" spans="1:14">
      <c r="A270" s="17" t="s">
        <v>818</v>
      </c>
      <c r="B270" s="17" t="s">
        <v>819</v>
      </c>
      <c r="C270" s="17" t="b">
        <v>1</v>
      </c>
      <c r="D270" s="18" t="s">
        <v>50</v>
      </c>
      <c r="E270" s="17" t="s">
        <v>13</v>
      </c>
      <c r="F270" s="19">
        <v>0</v>
      </c>
      <c r="G270" s="19">
        <v>78000000</v>
      </c>
      <c r="H270" s="20">
        <v>78000000</v>
      </c>
      <c r="I270" s="16"/>
      <c r="J270" s="16"/>
      <c r="K270" s="16">
        <f t="shared" si="8"/>
        <v>78000000</v>
      </c>
      <c r="L270" s="1" t="s">
        <v>11</v>
      </c>
      <c r="M270" s="1" t="s">
        <v>11</v>
      </c>
      <c r="N270">
        <f t="shared" si="9"/>
        <v>13</v>
      </c>
    </row>
    <row r="271" spans="1:14">
      <c r="A271" s="15" t="s">
        <v>820</v>
      </c>
      <c r="B271" s="15" t="s">
        <v>821</v>
      </c>
      <c r="C271" s="15" t="b">
        <v>0</v>
      </c>
      <c r="D271" s="15" t="s">
        <v>35</v>
      </c>
      <c r="E271" s="15"/>
      <c r="F271" s="16">
        <v>50000000</v>
      </c>
      <c r="G271" s="16">
        <v>50000000</v>
      </c>
      <c r="H271" s="15"/>
      <c r="I271" s="16"/>
      <c r="J271" s="16"/>
      <c r="K271" s="16">
        <f t="shared" si="8"/>
        <v>0</v>
      </c>
      <c r="L271" s="1"/>
      <c r="M271" s="1"/>
      <c r="N271">
        <f t="shared" si="9"/>
        <v>10</v>
      </c>
    </row>
    <row r="272" spans="1:14">
      <c r="A272" s="17" t="s">
        <v>822</v>
      </c>
      <c r="B272" s="17" t="s">
        <v>823</v>
      </c>
      <c r="C272" s="17" t="b">
        <v>1</v>
      </c>
      <c r="D272" s="18" t="s">
        <v>50</v>
      </c>
      <c r="E272" s="17" t="s">
        <v>13</v>
      </c>
      <c r="F272" s="19">
        <v>50000000</v>
      </c>
      <c r="G272" s="19">
        <v>50000000</v>
      </c>
      <c r="H272" s="20">
        <v>50000000</v>
      </c>
      <c r="I272" s="16"/>
      <c r="J272" s="16"/>
      <c r="K272" s="16">
        <f t="shared" si="8"/>
        <v>50000000</v>
      </c>
      <c r="L272" s="1" t="s">
        <v>11</v>
      </c>
      <c r="M272" s="1" t="s">
        <v>11</v>
      </c>
      <c r="N272">
        <f t="shared" si="9"/>
        <v>13</v>
      </c>
    </row>
    <row r="273" spans="1:14">
      <c r="A273" s="15" t="s">
        <v>824</v>
      </c>
      <c r="B273" s="15" t="s">
        <v>825</v>
      </c>
      <c r="C273" s="15" t="b">
        <v>0</v>
      </c>
      <c r="D273" s="15" t="s">
        <v>35</v>
      </c>
      <c r="E273" s="15"/>
      <c r="F273" s="16">
        <v>200000000</v>
      </c>
      <c r="G273" s="16">
        <v>200000000</v>
      </c>
      <c r="H273" s="15"/>
      <c r="I273" s="16"/>
      <c r="J273" s="16"/>
      <c r="K273" s="16">
        <f t="shared" si="8"/>
        <v>0</v>
      </c>
      <c r="L273" s="1"/>
      <c r="M273" s="1"/>
      <c r="N273">
        <f t="shared" si="9"/>
        <v>10</v>
      </c>
    </row>
    <row r="274" spans="1:14">
      <c r="A274" s="17" t="s">
        <v>826</v>
      </c>
      <c r="B274" s="17" t="s">
        <v>827</v>
      </c>
      <c r="C274" s="17" t="b">
        <v>1</v>
      </c>
      <c r="D274" s="18" t="s">
        <v>50</v>
      </c>
      <c r="E274" s="17" t="s">
        <v>13</v>
      </c>
      <c r="F274" s="19">
        <v>30000000</v>
      </c>
      <c r="G274" s="19">
        <v>30000000</v>
      </c>
      <c r="H274" s="20">
        <v>30000000</v>
      </c>
      <c r="I274" s="16"/>
      <c r="J274" s="16"/>
      <c r="K274" s="16">
        <f t="shared" si="8"/>
        <v>30000000</v>
      </c>
      <c r="L274" s="1" t="s">
        <v>11</v>
      </c>
      <c r="M274" s="1" t="s">
        <v>11</v>
      </c>
      <c r="N274">
        <f t="shared" si="9"/>
        <v>13</v>
      </c>
    </row>
    <row r="275" spans="1:14">
      <c r="A275" s="17" t="s">
        <v>828</v>
      </c>
      <c r="B275" s="17" t="s">
        <v>829</v>
      </c>
      <c r="C275" s="17" t="b">
        <v>1</v>
      </c>
      <c r="D275" s="18" t="s">
        <v>50</v>
      </c>
      <c r="E275" s="17" t="s">
        <v>13</v>
      </c>
      <c r="F275" s="19">
        <v>60000000</v>
      </c>
      <c r="G275" s="19">
        <v>60000000</v>
      </c>
      <c r="H275" s="20">
        <v>60000000</v>
      </c>
      <c r="I275" s="16"/>
      <c r="J275" s="16"/>
      <c r="K275" s="16">
        <f t="shared" si="8"/>
        <v>60000000</v>
      </c>
      <c r="L275" s="1" t="s">
        <v>11</v>
      </c>
      <c r="M275" s="1" t="s">
        <v>11</v>
      </c>
      <c r="N275">
        <f t="shared" si="9"/>
        <v>13</v>
      </c>
    </row>
    <row r="276" spans="1:14">
      <c r="A276" s="17" t="s">
        <v>830</v>
      </c>
      <c r="B276" s="17" t="s">
        <v>831</v>
      </c>
      <c r="C276" s="17" t="b">
        <v>1</v>
      </c>
      <c r="D276" s="18" t="s">
        <v>50</v>
      </c>
      <c r="E276" s="17" t="s">
        <v>13</v>
      </c>
      <c r="F276" s="19">
        <v>40000000</v>
      </c>
      <c r="G276" s="19">
        <v>40000000</v>
      </c>
      <c r="H276" s="20">
        <v>40000000</v>
      </c>
      <c r="I276" s="16"/>
      <c r="J276" s="16"/>
      <c r="K276" s="16">
        <f t="shared" ref="K276:K338" si="10">+H276+I276+J276</f>
        <v>40000000</v>
      </c>
      <c r="L276" s="1" t="s">
        <v>11</v>
      </c>
      <c r="M276" s="1" t="s">
        <v>11</v>
      </c>
      <c r="N276">
        <f t="shared" si="9"/>
        <v>13</v>
      </c>
    </row>
    <row r="277" spans="1:14">
      <c r="A277" s="17" t="s">
        <v>832</v>
      </c>
      <c r="B277" s="17" t="s">
        <v>833</v>
      </c>
      <c r="C277" s="17" t="b">
        <v>1</v>
      </c>
      <c r="D277" s="18" t="s">
        <v>50</v>
      </c>
      <c r="E277" s="17" t="s">
        <v>13</v>
      </c>
      <c r="F277" s="19">
        <v>70000000</v>
      </c>
      <c r="G277" s="19">
        <v>70000000</v>
      </c>
      <c r="H277" s="20">
        <v>70000000</v>
      </c>
      <c r="I277" s="16"/>
      <c r="J277" s="16"/>
      <c r="K277" s="16">
        <f t="shared" si="10"/>
        <v>70000000</v>
      </c>
      <c r="L277" s="1" t="s">
        <v>11</v>
      </c>
      <c r="M277" s="1" t="s">
        <v>11</v>
      </c>
      <c r="N277">
        <f t="shared" si="9"/>
        <v>13</v>
      </c>
    </row>
    <row r="278" spans="1:14">
      <c r="A278" s="15" t="s">
        <v>834</v>
      </c>
      <c r="B278" s="15" t="s">
        <v>835</v>
      </c>
      <c r="C278" s="15" t="b">
        <v>0</v>
      </c>
      <c r="D278" s="15" t="s">
        <v>35</v>
      </c>
      <c r="E278" s="15"/>
      <c r="F278" s="16">
        <v>150000000</v>
      </c>
      <c r="G278" s="16">
        <v>50000000</v>
      </c>
      <c r="H278" s="15"/>
      <c r="I278" s="16"/>
      <c r="J278" s="16"/>
      <c r="K278" s="16">
        <f t="shared" si="10"/>
        <v>0</v>
      </c>
      <c r="L278" s="1"/>
      <c r="M278" s="1"/>
      <c r="N278">
        <f t="shared" si="9"/>
        <v>10</v>
      </c>
    </row>
    <row r="279" spans="1:14">
      <c r="A279" s="17" t="s">
        <v>836</v>
      </c>
      <c r="B279" s="17" t="s">
        <v>837</v>
      </c>
      <c r="C279" s="17" t="b">
        <v>1</v>
      </c>
      <c r="D279" s="18" t="s">
        <v>50</v>
      </c>
      <c r="E279" s="17" t="s">
        <v>13</v>
      </c>
      <c r="F279" s="19">
        <v>150000000</v>
      </c>
      <c r="G279" s="19">
        <v>50000000</v>
      </c>
      <c r="H279" s="20">
        <v>78000000</v>
      </c>
      <c r="I279" s="16"/>
      <c r="J279" s="16"/>
      <c r="K279" s="16">
        <f t="shared" si="10"/>
        <v>78000000</v>
      </c>
      <c r="L279" s="1" t="s">
        <v>11</v>
      </c>
      <c r="M279" s="1" t="s">
        <v>11</v>
      </c>
      <c r="N279">
        <f t="shared" si="9"/>
        <v>13</v>
      </c>
    </row>
    <row r="280" spans="1:14">
      <c r="A280" s="15" t="s">
        <v>838</v>
      </c>
      <c r="B280" s="15" t="s">
        <v>839</v>
      </c>
      <c r="C280" s="15" t="b">
        <v>0</v>
      </c>
      <c r="D280" s="15" t="s">
        <v>35</v>
      </c>
      <c r="E280" s="15"/>
      <c r="F280" s="16">
        <v>4854176835</v>
      </c>
      <c r="G280" s="16">
        <v>4854176835</v>
      </c>
      <c r="H280" s="15"/>
      <c r="I280" s="16"/>
      <c r="J280" s="16"/>
      <c r="K280" s="16">
        <f t="shared" si="10"/>
        <v>0</v>
      </c>
      <c r="L280" s="1"/>
      <c r="M280" s="1"/>
      <c r="N280">
        <f t="shared" si="9"/>
        <v>7</v>
      </c>
    </row>
    <row r="281" spans="1:14">
      <c r="A281" s="15" t="s">
        <v>840</v>
      </c>
      <c r="B281" s="15" t="s">
        <v>841</v>
      </c>
      <c r="C281" s="15" t="b">
        <v>0</v>
      </c>
      <c r="D281" s="15" t="s">
        <v>35</v>
      </c>
      <c r="E281" s="15"/>
      <c r="F281" s="16">
        <v>2104176835</v>
      </c>
      <c r="G281" s="16">
        <v>0</v>
      </c>
      <c r="H281" s="15"/>
      <c r="I281" s="16"/>
      <c r="J281" s="16"/>
      <c r="K281" s="16">
        <f t="shared" si="10"/>
        <v>0</v>
      </c>
      <c r="L281" s="1"/>
      <c r="M281" s="1"/>
      <c r="N281">
        <f t="shared" si="9"/>
        <v>10</v>
      </c>
    </row>
    <row r="282" spans="1:14">
      <c r="A282" s="17" t="s">
        <v>842</v>
      </c>
      <c r="B282" s="17" t="s">
        <v>843</v>
      </c>
      <c r="C282" s="17" t="b">
        <v>1</v>
      </c>
      <c r="D282" s="17" t="s">
        <v>157</v>
      </c>
      <c r="E282" s="17" t="s">
        <v>8</v>
      </c>
      <c r="F282" s="19">
        <v>1604176835</v>
      </c>
      <c r="G282" s="19">
        <v>0</v>
      </c>
      <c r="H282" s="19"/>
      <c r="I282" s="16"/>
      <c r="J282" s="16"/>
      <c r="K282" s="16">
        <v>400000000</v>
      </c>
      <c r="L282" s="1" t="s">
        <v>11</v>
      </c>
      <c r="M282" s="1" t="s">
        <v>11</v>
      </c>
      <c r="N282">
        <f t="shared" si="9"/>
        <v>13</v>
      </c>
    </row>
    <row r="283" spans="1:14">
      <c r="A283" s="17" t="s">
        <v>844</v>
      </c>
      <c r="B283" s="17" t="s">
        <v>845</v>
      </c>
      <c r="C283" s="17" t="b">
        <v>1</v>
      </c>
      <c r="D283" s="17" t="s">
        <v>157</v>
      </c>
      <c r="E283" s="17" t="s">
        <v>8</v>
      </c>
      <c r="F283" s="19">
        <v>500000000</v>
      </c>
      <c r="G283" s="19">
        <v>0</v>
      </c>
      <c r="H283" s="19"/>
      <c r="I283" s="16"/>
      <c r="J283" s="16"/>
      <c r="K283" s="16">
        <v>100000000</v>
      </c>
      <c r="L283" s="1" t="s">
        <v>11</v>
      </c>
      <c r="M283" s="1" t="s">
        <v>11</v>
      </c>
      <c r="N283">
        <f t="shared" si="9"/>
        <v>13</v>
      </c>
    </row>
    <row r="284" spans="1:14">
      <c r="A284" s="15" t="s">
        <v>846</v>
      </c>
      <c r="B284" s="15" t="s">
        <v>817</v>
      </c>
      <c r="C284" s="15" t="b">
        <v>0</v>
      </c>
      <c r="D284" s="15" t="s">
        <v>35</v>
      </c>
      <c r="E284" s="15"/>
      <c r="F284" s="16">
        <v>200000000</v>
      </c>
      <c r="G284" s="16">
        <v>580000000</v>
      </c>
      <c r="H284" s="15"/>
      <c r="I284" s="16"/>
      <c r="J284" s="16"/>
      <c r="K284" s="16">
        <f t="shared" si="10"/>
        <v>0</v>
      </c>
      <c r="L284" s="1"/>
      <c r="M284" s="1"/>
      <c r="N284">
        <f t="shared" si="9"/>
        <v>10</v>
      </c>
    </row>
    <row r="285" spans="1:14">
      <c r="A285" s="17" t="s">
        <v>847</v>
      </c>
      <c r="B285" s="17" t="s">
        <v>848</v>
      </c>
      <c r="C285" s="17" t="b">
        <v>1</v>
      </c>
      <c r="D285" s="17" t="s">
        <v>157</v>
      </c>
      <c r="E285" s="17" t="s">
        <v>8</v>
      </c>
      <c r="F285" s="19">
        <v>200000000</v>
      </c>
      <c r="G285" s="19">
        <v>580000000</v>
      </c>
      <c r="H285" s="19"/>
      <c r="I285" s="16"/>
      <c r="J285" s="16"/>
      <c r="K285" s="16">
        <v>500000000</v>
      </c>
      <c r="L285" s="1" t="s">
        <v>11</v>
      </c>
      <c r="M285" s="1" t="s">
        <v>11</v>
      </c>
      <c r="N285">
        <f t="shared" si="9"/>
        <v>13</v>
      </c>
    </row>
    <row r="286" spans="1:14">
      <c r="A286" s="17" t="s">
        <v>849</v>
      </c>
      <c r="B286" s="17" t="s">
        <v>850</v>
      </c>
      <c r="C286" s="17" t="b">
        <v>1</v>
      </c>
      <c r="D286" s="17" t="s">
        <v>157</v>
      </c>
      <c r="E286" s="17" t="s">
        <v>8</v>
      </c>
      <c r="F286" s="19">
        <v>900000000</v>
      </c>
      <c r="G286" s="19">
        <v>450853305</v>
      </c>
      <c r="H286" s="19"/>
      <c r="I286" s="16"/>
      <c r="J286" s="16"/>
      <c r="K286" s="16">
        <v>544621299</v>
      </c>
      <c r="L286" s="1" t="s">
        <v>11</v>
      </c>
      <c r="M286" s="1" t="s">
        <v>11</v>
      </c>
      <c r="N286">
        <f t="shared" si="9"/>
        <v>13</v>
      </c>
    </row>
    <row r="287" spans="1:14">
      <c r="A287" s="17" t="s">
        <v>851</v>
      </c>
      <c r="B287" s="17" t="s">
        <v>807</v>
      </c>
      <c r="C287" s="17" t="b">
        <v>1</v>
      </c>
      <c r="D287" s="17" t="s">
        <v>157</v>
      </c>
      <c r="E287" s="17" t="s">
        <v>8</v>
      </c>
      <c r="F287" s="19">
        <v>700000000</v>
      </c>
      <c r="G287" s="19">
        <v>2375076800</v>
      </c>
      <c r="H287" s="19"/>
      <c r="I287" s="16"/>
      <c r="J287" s="16"/>
      <c r="K287" s="16">
        <v>2500000000</v>
      </c>
      <c r="L287" s="1" t="s">
        <v>11</v>
      </c>
      <c r="M287" s="1" t="s">
        <v>11</v>
      </c>
      <c r="N287">
        <f t="shared" ref="N287:N350" si="11">LEN(A287)</f>
        <v>13</v>
      </c>
    </row>
    <row r="288" spans="1:14">
      <c r="A288" s="15" t="s">
        <v>852</v>
      </c>
      <c r="B288" s="15" t="s">
        <v>853</v>
      </c>
      <c r="C288" s="15" t="b">
        <v>0</v>
      </c>
      <c r="D288" s="15" t="s">
        <v>35</v>
      </c>
      <c r="E288" s="15"/>
      <c r="F288" s="16">
        <v>0</v>
      </c>
      <c r="G288" s="16">
        <v>0</v>
      </c>
      <c r="H288" s="15"/>
      <c r="I288" s="16"/>
      <c r="J288" s="16"/>
      <c r="K288" s="16">
        <f t="shared" si="10"/>
        <v>0</v>
      </c>
      <c r="L288" s="1"/>
      <c r="M288" s="1"/>
      <c r="N288">
        <f t="shared" si="11"/>
        <v>10</v>
      </c>
    </row>
    <row r="289" spans="1:14">
      <c r="A289" s="17" t="s">
        <v>854</v>
      </c>
      <c r="B289" s="17" t="s">
        <v>855</v>
      </c>
      <c r="C289" s="17" t="b">
        <v>1</v>
      </c>
      <c r="D289" s="17" t="s">
        <v>157</v>
      </c>
      <c r="E289" s="17" t="s">
        <v>8</v>
      </c>
      <c r="F289" s="19">
        <v>0</v>
      </c>
      <c r="G289" s="19">
        <v>0</v>
      </c>
      <c r="H289" s="19"/>
      <c r="I289" s="16"/>
      <c r="J289" s="16"/>
      <c r="K289" s="16">
        <v>100000000</v>
      </c>
      <c r="L289" s="1" t="s">
        <v>11</v>
      </c>
      <c r="M289" s="1" t="s">
        <v>11</v>
      </c>
      <c r="N289">
        <f t="shared" si="11"/>
        <v>13</v>
      </c>
    </row>
    <row r="290" spans="1:14">
      <c r="A290" s="15" t="s">
        <v>856</v>
      </c>
      <c r="B290" s="15" t="s">
        <v>857</v>
      </c>
      <c r="C290" s="15" t="b">
        <v>0</v>
      </c>
      <c r="D290" s="15" t="s">
        <v>35</v>
      </c>
      <c r="E290" s="15"/>
      <c r="F290" s="16">
        <v>0</v>
      </c>
      <c r="G290" s="16">
        <v>832604318</v>
      </c>
      <c r="H290" s="15"/>
      <c r="I290" s="16"/>
      <c r="J290" s="16"/>
      <c r="K290" s="16">
        <f t="shared" si="10"/>
        <v>0</v>
      </c>
      <c r="L290" s="1"/>
      <c r="M290" s="1"/>
      <c r="N290">
        <f t="shared" si="11"/>
        <v>10</v>
      </c>
    </row>
    <row r="291" spans="1:14">
      <c r="A291" s="17" t="s">
        <v>858</v>
      </c>
      <c r="B291" s="17" t="s">
        <v>859</v>
      </c>
      <c r="C291" s="17" t="b">
        <v>1</v>
      </c>
      <c r="D291" s="17" t="s">
        <v>157</v>
      </c>
      <c r="E291" s="17" t="s">
        <v>8</v>
      </c>
      <c r="F291" s="19">
        <v>0</v>
      </c>
      <c r="G291" s="19">
        <v>832604318</v>
      </c>
      <c r="H291" s="19"/>
      <c r="I291" s="16"/>
      <c r="J291" s="16"/>
      <c r="K291" s="16">
        <v>100000000</v>
      </c>
      <c r="L291" s="1" t="s">
        <v>11</v>
      </c>
      <c r="M291" s="1" t="s">
        <v>11</v>
      </c>
      <c r="N291">
        <f t="shared" si="11"/>
        <v>13</v>
      </c>
    </row>
    <row r="292" spans="1:14">
      <c r="A292" s="17" t="s">
        <v>860</v>
      </c>
      <c r="B292" s="15" t="s">
        <v>861</v>
      </c>
      <c r="C292" s="17"/>
      <c r="D292" s="17"/>
      <c r="E292" s="17"/>
      <c r="F292" s="19"/>
      <c r="G292" s="19"/>
      <c r="H292" s="19"/>
      <c r="I292" s="16"/>
      <c r="J292" s="16"/>
      <c r="K292" s="16">
        <f>+H292+I292+J292</f>
        <v>0</v>
      </c>
      <c r="L292" s="1"/>
      <c r="M292" s="1"/>
      <c r="N292">
        <f t="shared" si="11"/>
        <v>10</v>
      </c>
    </row>
    <row r="293" spans="1:14">
      <c r="A293" s="17" t="s">
        <v>862</v>
      </c>
      <c r="B293" s="17" t="s">
        <v>863</v>
      </c>
      <c r="C293" s="17" t="b">
        <v>1</v>
      </c>
      <c r="D293" s="17" t="s">
        <v>157</v>
      </c>
      <c r="E293" s="17" t="s">
        <v>8</v>
      </c>
      <c r="F293" s="19">
        <v>0</v>
      </c>
      <c r="G293" s="19">
        <v>0</v>
      </c>
      <c r="H293" s="19"/>
      <c r="I293" s="16"/>
      <c r="J293" s="16"/>
      <c r="K293" s="16">
        <v>200000000</v>
      </c>
      <c r="L293" s="1" t="s">
        <v>11</v>
      </c>
      <c r="M293" s="1" t="s">
        <v>11</v>
      </c>
      <c r="N293">
        <f t="shared" si="11"/>
        <v>13</v>
      </c>
    </row>
    <row r="294" spans="1:14" ht="18.75">
      <c r="A294" s="29" t="s">
        <v>864</v>
      </c>
      <c r="B294" s="29" t="s">
        <v>865</v>
      </c>
      <c r="C294" s="15" t="b">
        <v>0</v>
      </c>
      <c r="D294" s="15" t="s">
        <v>35</v>
      </c>
      <c r="E294" s="15"/>
      <c r="F294" s="16">
        <v>550000000</v>
      </c>
      <c r="G294" s="16">
        <v>770250000</v>
      </c>
      <c r="H294" s="15"/>
      <c r="I294" s="16"/>
      <c r="J294" s="16"/>
      <c r="K294" s="45">
        <f>SUM(K296:K302)</f>
        <v>800000000</v>
      </c>
      <c r="L294" s="1"/>
      <c r="M294" s="1"/>
      <c r="N294">
        <f t="shared" si="11"/>
        <v>3</v>
      </c>
    </row>
    <row r="295" spans="1:14">
      <c r="A295" s="15" t="s">
        <v>866</v>
      </c>
      <c r="B295" s="15" t="s">
        <v>531</v>
      </c>
      <c r="C295" s="15" t="b">
        <v>0</v>
      </c>
      <c r="D295" s="15" t="s">
        <v>35</v>
      </c>
      <c r="E295" s="15"/>
      <c r="F295" s="16">
        <v>550000000</v>
      </c>
      <c r="G295" s="16">
        <v>359750000</v>
      </c>
      <c r="H295" s="15"/>
      <c r="I295" s="16"/>
      <c r="J295" s="16"/>
      <c r="K295" s="16">
        <f t="shared" si="10"/>
        <v>0</v>
      </c>
      <c r="L295" s="1"/>
      <c r="M295" s="1"/>
      <c r="N295">
        <f t="shared" si="11"/>
        <v>4</v>
      </c>
    </row>
    <row r="296" spans="1:14">
      <c r="A296" s="15" t="s">
        <v>867</v>
      </c>
      <c r="B296" s="15" t="s">
        <v>364</v>
      </c>
      <c r="C296" s="15" t="b">
        <v>0</v>
      </c>
      <c r="D296" s="15" t="s">
        <v>35</v>
      </c>
      <c r="E296" s="15"/>
      <c r="F296" s="16">
        <v>550000000</v>
      </c>
      <c r="G296" s="16">
        <v>100000000</v>
      </c>
      <c r="H296" s="15"/>
      <c r="I296" s="16"/>
      <c r="J296" s="16"/>
      <c r="K296" s="16">
        <f t="shared" si="10"/>
        <v>0</v>
      </c>
      <c r="L296" s="1"/>
      <c r="M296" s="1"/>
      <c r="N296">
        <f t="shared" si="11"/>
        <v>7</v>
      </c>
    </row>
    <row r="297" spans="1:14">
      <c r="A297" s="15" t="s">
        <v>868</v>
      </c>
      <c r="B297" s="15" t="s">
        <v>869</v>
      </c>
      <c r="C297" s="15" t="b">
        <v>0</v>
      </c>
      <c r="D297" s="15" t="s">
        <v>35</v>
      </c>
      <c r="E297" s="15"/>
      <c r="F297" s="16">
        <v>250000000</v>
      </c>
      <c r="G297" s="16">
        <v>0</v>
      </c>
      <c r="H297" s="15"/>
      <c r="I297" s="16"/>
      <c r="J297" s="16"/>
      <c r="K297" s="16">
        <f t="shared" si="10"/>
        <v>0</v>
      </c>
      <c r="L297" s="1"/>
      <c r="M297" s="1"/>
      <c r="N297">
        <f t="shared" si="11"/>
        <v>10</v>
      </c>
    </row>
    <row r="298" spans="1:14">
      <c r="A298" s="17" t="s">
        <v>870</v>
      </c>
      <c r="B298" s="17" t="s">
        <v>871</v>
      </c>
      <c r="C298" s="17" t="b">
        <v>1</v>
      </c>
      <c r="D298" s="18" t="s">
        <v>50</v>
      </c>
      <c r="E298" s="17" t="s">
        <v>13</v>
      </c>
      <c r="F298" s="19">
        <v>250000000</v>
      </c>
      <c r="G298" s="19">
        <v>0</v>
      </c>
      <c r="H298" s="20">
        <v>300000000</v>
      </c>
      <c r="I298" s="16"/>
      <c r="J298" s="16"/>
      <c r="K298" s="16">
        <f t="shared" si="10"/>
        <v>300000000</v>
      </c>
      <c r="L298" s="1" t="s">
        <v>11</v>
      </c>
      <c r="M298" s="1" t="s">
        <v>11</v>
      </c>
      <c r="N298">
        <f t="shared" si="11"/>
        <v>13</v>
      </c>
    </row>
    <row r="299" spans="1:14">
      <c r="A299" s="15" t="s">
        <v>872</v>
      </c>
      <c r="B299" s="15" t="s">
        <v>873</v>
      </c>
      <c r="C299" s="15" t="b">
        <v>0</v>
      </c>
      <c r="D299" s="15" t="s">
        <v>35</v>
      </c>
      <c r="E299" s="15"/>
      <c r="F299" s="16">
        <v>200000000</v>
      </c>
      <c r="G299" s="16">
        <v>0</v>
      </c>
      <c r="H299" s="15"/>
      <c r="I299" s="16"/>
      <c r="J299" s="16"/>
      <c r="K299" s="16">
        <f t="shared" si="10"/>
        <v>0</v>
      </c>
      <c r="L299" s="1"/>
      <c r="M299" s="1"/>
      <c r="N299">
        <f t="shared" si="11"/>
        <v>10</v>
      </c>
    </row>
    <row r="300" spans="1:14">
      <c r="A300" s="17" t="s">
        <v>874</v>
      </c>
      <c r="B300" s="17" t="s">
        <v>875</v>
      </c>
      <c r="C300" s="17" t="b">
        <v>1</v>
      </c>
      <c r="D300" s="18" t="s">
        <v>50</v>
      </c>
      <c r="E300" s="17" t="s">
        <v>13</v>
      </c>
      <c r="F300" s="19">
        <v>200000000</v>
      </c>
      <c r="G300" s="19">
        <v>0</v>
      </c>
      <c r="H300" s="20">
        <v>300000000</v>
      </c>
      <c r="I300" s="16"/>
      <c r="J300" s="16"/>
      <c r="K300" s="16">
        <f t="shared" si="10"/>
        <v>300000000</v>
      </c>
      <c r="L300" s="1" t="s">
        <v>11</v>
      </c>
      <c r="M300" s="1" t="s">
        <v>11</v>
      </c>
      <c r="N300">
        <f t="shared" si="11"/>
        <v>13</v>
      </c>
    </row>
    <row r="301" spans="1:14">
      <c r="A301" s="15" t="s">
        <v>876</v>
      </c>
      <c r="B301" s="15" t="s">
        <v>877</v>
      </c>
      <c r="C301" s="15" t="b">
        <v>0</v>
      </c>
      <c r="D301" s="15" t="s">
        <v>35</v>
      </c>
      <c r="E301" s="15"/>
      <c r="F301" s="16">
        <v>100000000</v>
      </c>
      <c r="G301" s="16">
        <v>100000000</v>
      </c>
      <c r="H301" s="15"/>
      <c r="I301" s="16"/>
      <c r="J301" s="16"/>
      <c r="K301" s="16">
        <f t="shared" si="10"/>
        <v>0</v>
      </c>
      <c r="L301" s="1"/>
      <c r="M301" s="1"/>
      <c r="N301">
        <f t="shared" si="11"/>
        <v>10</v>
      </c>
    </row>
    <row r="302" spans="1:14">
      <c r="A302" s="17" t="s">
        <v>878</v>
      </c>
      <c r="B302" s="17" t="s">
        <v>879</v>
      </c>
      <c r="C302" s="17" t="b">
        <v>1</v>
      </c>
      <c r="D302" s="18" t="s">
        <v>50</v>
      </c>
      <c r="E302" s="17" t="s">
        <v>13</v>
      </c>
      <c r="F302" s="19">
        <v>100000000</v>
      </c>
      <c r="G302" s="19">
        <v>100000000</v>
      </c>
      <c r="H302" s="20">
        <v>200000000</v>
      </c>
      <c r="I302" s="16"/>
      <c r="J302" s="16"/>
      <c r="K302" s="16">
        <f t="shared" si="10"/>
        <v>200000000</v>
      </c>
      <c r="L302" s="1" t="s">
        <v>11</v>
      </c>
      <c r="M302" s="1" t="s">
        <v>11</v>
      </c>
      <c r="N302">
        <f t="shared" si="11"/>
        <v>13</v>
      </c>
    </row>
    <row r="303" spans="1:14" ht="18.75">
      <c r="A303" s="29" t="s">
        <v>880</v>
      </c>
      <c r="B303" s="29" t="s">
        <v>881</v>
      </c>
      <c r="C303" s="15" t="b">
        <v>0</v>
      </c>
      <c r="D303" s="15" t="s">
        <v>35</v>
      </c>
      <c r="E303" s="15"/>
      <c r="F303" s="16">
        <v>43495963404</v>
      </c>
      <c r="G303" s="16">
        <v>55529251696</v>
      </c>
      <c r="H303" s="15"/>
      <c r="I303" s="16"/>
      <c r="J303" s="16"/>
      <c r="K303" s="45">
        <f>SUM(K306:K327)</f>
        <v>42794082608</v>
      </c>
      <c r="L303" s="1"/>
      <c r="M303" s="1"/>
      <c r="N303">
        <f t="shared" si="11"/>
        <v>3</v>
      </c>
    </row>
    <row r="304" spans="1:14">
      <c r="A304" s="15" t="s">
        <v>882</v>
      </c>
      <c r="B304" s="15" t="s">
        <v>531</v>
      </c>
      <c r="C304" s="15" t="b">
        <v>0</v>
      </c>
      <c r="D304" s="15" t="s">
        <v>35</v>
      </c>
      <c r="E304" s="15"/>
      <c r="F304" s="16">
        <v>43495963404</v>
      </c>
      <c r="G304" s="16">
        <v>50826571621</v>
      </c>
      <c r="H304" s="15"/>
      <c r="I304" s="16"/>
      <c r="J304" s="16"/>
      <c r="K304" s="16">
        <f t="shared" si="10"/>
        <v>0</v>
      </c>
      <c r="L304" s="1"/>
      <c r="M304" s="1"/>
      <c r="N304">
        <f t="shared" si="11"/>
        <v>4</v>
      </c>
    </row>
    <row r="305" spans="1:14">
      <c r="A305" s="15" t="s">
        <v>883</v>
      </c>
      <c r="B305" s="15" t="s">
        <v>884</v>
      </c>
      <c r="C305" s="15" t="b">
        <v>0</v>
      </c>
      <c r="D305" s="15" t="s">
        <v>35</v>
      </c>
      <c r="E305" s="15"/>
      <c r="F305" s="16">
        <v>28898255864</v>
      </c>
      <c r="G305" s="16">
        <v>39672589677</v>
      </c>
      <c r="H305" s="15"/>
      <c r="I305" s="16"/>
      <c r="J305" s="16"/>
      <c r="K305" s="16">
        <f t="shared" si="10"/>
        <v>0</v>
      </c>
      <c r="L305" s="1"/>
      <c r="M305" s="1"/>
      <c r="N305">
        <f t="shared" si="11"/>
        <v>7</v>
      </c>
    </row>
    <row r="306" spans="1:14">
      <c r="A306" s="15" t="s">
        <v>885</v>
      </c>
      <c r="B306" s="15" t="s">
        <v>886</v>
      </c>
      <c r="C306" s="15" t="b">
        <v>0</v>
      </c>
      <c r="D306" s="15" t="s">
        <v>35</v>
      </c>
      <c r="E306" s="15"/>
      <c r="F306" s="16">
        <v>17291807032</v>
      </c>
      <c r="G306" s="16">
        <v>21299246543</v>
      </c>
      <c r="H306" s="15"/>
      <c r="I306" s="16"/>
      <c r="J306" s="16"/>
      <c r="K306" s="16">
        <f t="shared" si="10"/>
        <v>0</v>
      </c>
      <c r="L306" s="1"/>
      <c r="M306" s="1"/>
      <c r="N306">
        <f t="shared" si="11"/>
        <v>10</v>
      </c>
    </row>
    <row r="307" spans="1:14">
      <c r="A307" s="17" t="s">
        <v>887</v>
      </c>
      <c r="B307" s="17" t="s">
        <v>888</v>
      </c>
      <c r="C307" s="17" t="b">
        <v>1</v>
      </c>
      <c r="D307" s="18" t="s">
        <v>50</v>
      </c>
      <c r="E307" s="17" t="s">
        <v>13</v>
      </c>
      <c r="F307" s="19">
        <v>17291807032</v>
      </c>
      <c r="G307" s="19">
        <v>21299246543</v>
      </c>
      <c r="H307" s="20">
        <v>7400000000</v>
      </c>
      <c r="I307" s="16"/>
      <c r="J307" s="16"/>
      <c r="K307" s="16">
        <v>10834894271</v>
      </c>
      <c r="L307" s="1" t="s">
        <v>11</v>
      </c>
      <c r="M307" s="1" t="s">
        <v>11</v>
      </c>
      <c r="N307">
        <f t="shared" si="11"/>
        <v>13</v>
      </c>
    </row>
    <row r="308" spans="1:14">
      <c r="A308" s="15" t="s">
        <v>889</v>
      </c>
      <c r="B308" s="15" t="s">
        <v>886</v>
      </c>
      <c r="C308" s="15" t="b">
        <v>0</v>
      </c>
      <c r="D308" s="15" t="s">
        <v>35</v>
      </c>
      <c r="E308" s="15"/>
      <c r="F308" s="16">
        <v>0</v>
      </c>
      <c r="G308" s="16">
        <v>10114064167</v>
      </c>
      <c r="H308" s="15"/>
      <c r="I308" s="16"/>
      <c r="J308" s="16"/>
      <c r="K308" s="16">
        <f t="shared" si="10"/>
        <v>0</v>
      </c>
      <c r="L308" s="1"/>
      <c r="M308" s="1"/>
      <c r="N308">
        <f t="shared" si="11"/>
        <v>10</v>
      </c>
    </row>
    <row r="309" spans="1:14">
      <c r="A309" s="15" t="s">
        <v>890</v>
      </c>
      <c r="B309" s="15" t="s">
        <v>891</v>
      </c>
      <c r="C309" s="15" t="b">
        <v>0</v>
      </c>
      <c r="D309" s="15" t="s">
        <v>35</v>
      </c>
      <c r="E309" s="15"/>
      <c r="F309" s="16">
        <v>0</v>
      </c>
      <c r="G309" s="16">
        <v>4559799632</v>
      </c>
      <c r="H309" s="15"/>
      <c r="I309" s="16"/>
      <c r="J309" s="16"/>
      <c r="K309" s="16">
        <f t="shared" si="10"/>
        <v>0</v>
      </c>
      <c r="L309" s="1"/>
      <c r="M309" s="1"/>
      <c r="N309">
        <f t="shared" si="11"/>
        <v>13</v>
      </c>
    </row>
    <row r="310" spans="1:14">
      <c r="A310" s="17" t="s">
        <v>892</v>
      </c>
      <c r="B310" s="17" t="s">
        <v>893</v>
      </c>
      <c r="C310" s="17" t="b">
        <v>1</v>
      </c>
      <c r="D310" s="18" t="s">
        <v>50</v>
      </c>
      <c r="E310" s="17" t="s">
        <v>13</v>
      </c>
      <c r="F310" s="19">
        <v>0</v>
      </c>
      <c r="G310" s="19">
        <v>4559799632</v>
      </c>
      <c r="H310" s="20">
        <v>1300000000</v>
      </c>
      <c r="I310" s="16"/>
      <c r="J310" s="16"/>
      <c r="K310" s="16">
        <f>1314283802-802</f>
        <v>1314283000</v>
      </c>
      <c r="L310" s="1" t="s">
        <v>11</v>
      </c>
      <c r="M310" s="1" t="s">
        <v>11</v>
      </c>
      <c r="N310">
        <f t="shared" si="11"/>
        <v>16</v>
      </c>
    </row>
    <row r="311" spans="1:14">
      <c r="A311" s="17" t="s">
        <v>894</v>
      </c>
      <c r="B311" s="17" t="s">
        <v>895</v>
      </c>
      <c r="C311" s="17" t="b">
        <v>1</v>
      </c>
      <c r="D311" s="18" t="s">
        <v>50</v>
      </c>
      <c r="E311" s="17" t="s">
        <v>13</v>
      </c>
      <c r="F311" s="19">
        <v>0</v>
      </c>
      <c r="G311" s="19">
        <v>5554264535</v>
      </c>
      <c r="H311" s="20">
        <v>9500000000</v>
      </c>
      <c r="I311" s="16"/>
      <c r="J311" s="16"/>
      <c r="K311" s="16">
        <f t="shared" si="10"/>
        <v>9500000000</v>
      </c>
      <c r="L311" s="1" t="s">
        <v>11</v>
      </c>
      <c r="M311" s="1" t="s">
        <v>11</v>
      </c>
      <c r="N311">
        <f t="shared" si="11"/>
        <v>16</v>
      </c>
    </row>
    <row r="312" spans="1:14">
      <c r="A312" s="15" t="s">
        <v>896</v>
      </c>
      <c r="B312" s="15" t="s">
        <v>611</v>
      </c>
      <c r="C312" s="15" t="b">
        <v>0</v>
      </c>
      <c r="D312" s="15" t="s">
        <v>35</v>
      </c>
      <c r="E312" s="15"/>
      <c r="F312" s="16">
        <v>11606448832</v>
      </c>
      <c r="G312" s="16">
        <v>7090278967</v>
      </c>
      <c r="H312" s="15"/>
      <c r="I312" s="16"/>
      <c r="J312" s="16"/>
      <c r="K312" s="16">
        <f t="shared" si="10"/>
        <v>0</v>
      </c>
      <c r="L312" s="1"/>
      <c r="M312" s="1"/>
      <c r="N312">
        <f t="shared" si="11"/>
        <v>10</v>
      </c>
    </row>
    <row r="313" spans="1:14">
      <c r="A313" s="17" t="s">
        <v>897</v>
      </c>
      <c r="B313" s="17" t="s">
        <v>613</v>
      </c>
      <c r="C313" s="17" t="b">
        <v>1</v>
      </c>
      <c r="D313" s="18" t="s">
        <v>50</v>
      </c>
      <c r="E313" s="17" t="s">
        <v>13</v>
      </c>
      <c r="F313" s="19">
        <v>11606448832</v>
      </c>
      <c r="G313" s="19">
        <v>7090278967</v>
      </c>
      <c r="H313" s="20">
        <v>4565949666</v>
      </c>
      <c r="I313" s="16"/>
      <c r="J313" s="16"/>
      <c r="K313" s="16">
        <f>8024496407-287567+1</f>
        <v>8024208841</v>
      </c>
      <c r="L313" s="1" t="s">
        <v>11</v>
      </c>
      <c r="M313" s="1" t="s">
        <v>11</v>
      </c>
      <c r="N313">
        <f t="shared" si="11"/>
        <v>13</v>
      </c>
    </row>
    <row r="314" spans="1:14">
      <c r="A314" s="15" t="s">
        <v>898</v>
      </c>
      <c r="B314" s="15" t="s">
        <v>899</v>
      </c>
      <c r="C314" s="15" t="b">
        <v>0</v>
      </c>
      <c r="D314" s="15" t="s">
        <v>35</v>
      </c>
      <c r="E314" s="15"/>
      <c r="F314" s="16">
        <v>0</v>
      </c>
      <c r="G314" s="16">
        <v>1000000000</v>
      </c>
      <c r="H314" s="15"/>
      <c r="I314" s="16"/>
      <c r="J314" s="16"/>
      <c r="K314" s="16">
        <f t="shared" si="10"/>
        <v>0</v>
      </c>
      <c r="L314" s="1"/>
      <c r="M314" s="1"/>
      <c r="N314">
        <f t="shared" si="11"/>
        <v>10</v>
      </c>
    </row>
    <row r="315" spans="1:14">
      <c r="A315" s="17" t="s">
        <v>900</v>
      </c>
      <c r="B315" s="17" t="s">
        <v>901</v>
      </c>
      <c r="C315" s="17" t="b">
        <v>1</v>
      </c>
      <c r="D315" s="18" t="s">
        <v>50</v>
      </c>
      <c r="E315" s="17" t="s">
        <v>13</v>
      </c>
      <c r="F315" s="19">
        <v>0</v>
      </c>
      <c r="G315" s="19">
        <v>1000000000</v>
      </c>
      <c r="H315" s="20">
        <v>1500000000</v>
      </c>
      <c r="I315" s="16"/>
      <c r="J315" s="16"/>
      <c r="K315" s="16">
        <f>2000000000-500000000</f>
        <v>1500000000</v>
      </c>
      <c r="L315" s="1" t="s">
        <v>11</v>
      </c>
      <c r="M315" s="1" t="s">
        <v>11</v>
      </c>
      <c r="N315">
        <f t="shared" si="11"/>
        <v>13</v>
      </c>
    </row>
    <row r="316" spans="1:14">
      <c r="A316" s="15" t="s">
        <v>902</v>
      </c>
      <c r="B316" s="15" t="s">
        <v>884</v>
      </c>
      <c r="C316" s="15" t="b">
        <v>0</v>
      </c>
      <c r="D316" s="15" t="s">
        <v>35</v>
      </c>
      <c r="E316" s="15"/>
      <c r="F316" s="16">
        <v>5500000000</v>
      </c>
      <c r="G316" s="16">
        <v>5321193845</v>
      </c>
      <c r="H316" s="15"/>
      <c r="I316" s="16"/>
      <c r="J316" s="16"/>
      <c r="K316" s="16">
        <f t="shared" si="10"/>
        <v>0</v>
      </c>
      <c r="L316" s="1"/>
      <c r="M316" s="1"/>
      <c r="N316">
        <f t="shared" si="11"/>
        <v>7</v>
      </c>
    </row>
    <row r="317" spans="1:14">
      <c r="A317" s="15" t="s">
        <v>903</v>
      </c>
      <c r="B317" s="15" t="s">
        <v>904</v>
      </c>
      <c r="C317" s="15" t="b">
        <v>0</v>
      </c>
      <c r="D317" s="15" t="s">
        <v>35</v>
      </c>
      <c r="E317" s="15"/>
      <c r="F317" s="16">
        <v>5500000000</v>
      </c>
      <c r="G317" s="16">
        <v>5321193845</v>
      </c>
      <c r="H317" s="15"/>
      <c r="I317" s="16"/>
      <c r="J317" s="16"/>
      <c r="K317" s="16">
        <f t="shared" si="10"/>
        <v>0</v>
      </c>
      <c r="L317" s="1"/>
      <c r="M317" s="1"/>
      <c r="N317">
        <f t="shared" si="11"/>
        <v>10</v>
      </c>
    </row>
    <row r="318" spans="1:14">
      <c r="A318" s="17" t="s">
        <v>905</v>
      </c>
      <c r="B318" s="17" t="s">
        <v>906</v>
      </c>
      <c r="C318" s="17" t="b">
        <v>1</v>
      </c>
      <c r="D318" s="17" t="s">
        <v>125</v>
      </c>
      <c r="E318" s="17" t="s">
        <v>20</v>
      </c>
      <c r="F318" s="19">
        <v>5500000000</v>
      </c>
      <c r="G318" s="19">
        <v>5321193845</v>
      </c>
      <c r="H318" s="19"/>
      <c r="I318" s="16">
        <v>3474610739</v>
      </c>
      <c r="J318" s="16"/>
      <c r="K318" s="16">
        <v>2724142060</v>
      </c>
      <c r="L318" s="1" t="s">
        <v>11</v>
      </c>
      <c r="M318" s="1" t="s">
        <v>11</v>
      </c>
      <c r="N318">
        <f t="shared" si="11"/>
        <v>13</v>
      </c>
    </row>
    <row r="319" spans="1:14">
      <c r="A319" s="15" t="s">
        <v>907</v>
      </c>
      <c r="B319" s="15" t="s">
        <v>839</v>
      </c>
      <c r="C319" s="15" t="b">
        <v>0</v>
      </c>
      <c r="D319" s="15" t="s">
        <v>35</v>
      </c>
      <c r="E319" s="15"/>
      <c r="F319" s="16">
        <v>4500000000</v>
      </c>
      <c r="G319" s="16">
        <v>1235080559</v>
      </c>
      <c r="H319" s="15"/>
      <c r="I319" s="16"/>
      <c r="J319" s="16"/>
      <c r="K319" s="16">
        <f t="shared" si="10"/>
        <v>0</v>
      </c>
      <c r="L319" s="1"/>
      <c r="M319" s="1"/>
      <c r="N319">
        <f t="shared" si="11"/>
        <v>7</v>
      </c>
    </row>
    <row r="320" spans="1:14">
      <c r="A320" s="15" t="s">
        <v>908</v>
      </c>
      <c r="B320" s="15" t="s">
        <v>841</v>
      </c>
      <c r="C320" s="15" t="b">
        <v>0</v>
      </c>
      <c r="D320" s="15" t="s">
        <v>35</v>
      </c>
      <c r="E320" s="15"/>
      <c r="F320" s="16">
        <v>4500000000</v>
      </c>
      <c r="G320" s="16">
        <v>1235080559</v>
      </c>
      <c r="H320" s="15"/>
      <c r="I320" s="16"/>
      <c r="J320" s="16"/>
      <c r="K320" s="16">
        <f t="shared" si="10"/>
        <v>0</v>
      </c>
      <c r="L320" s="1"/>
      <c r="M320" s="1"/>
      <c r="N320">
        <f t="shared" si="11"/>
        <v>10</v>
      </c>
    </row>
    <row r="321" spans="1:14">
      <c r="A321" s="17" t="s">
        <v>909</v>
      </c>
      <c r="B321" s="17" t="s">
        <v>906</v>
      </c>
      <c r="C321" s="17" t="b">
        <v>1</v>
      </c>
      <c r="D321" s="17" t="s">
        <v>157</v>
      </c>
      <c r="E321" s="17" t="s">
        <v>8</v>
      </c>
      <c r="F321" s="20">
        <v>4500000000</v>
      </c>
      <c r="G321" s="19">
        <v>1235080559</v>
      </c>
      <c r="H321" s="19"/>
      <c r="I321" s="16"/>
      <c r="J321" s="16"/>
      <c r="K321" s="16">
        <v>5000000000</v>
      </c>
      <c r="L321" s="1" t="s">
        <v>11</v>
      </c>
      <c r="M321" s="1" t="s">
        <v>11</v>
      </c>
      <c r="N321">
        <f t="shared" si="11"/>
        <v>13</v>
      </c>
    </row>
    <row r="322" spans="1:14">
      <c r="A322" s="15" t="s">
        <v>910</v>
      </c>
      <c r="B322" s="15" t="s">
        <v>911</v>
      </c>
      <c r="C322" s="15" t="b">
        <v>0</v>
      </c>
      <c r="D322" s="15" t="s">
        <v>35</v>
      </c>
      <c r="E322" s="15"/>
      <c r="F322" s="16">
        <v>4597707540</v>
      </c>
      <c r="G322" s="16">
        <v>4597707540</v>
      </c>
      <c r="H322" s="15"/>
      <c r="I322" s="16"/>
      <c r="J322" s="16"/>
      <c r="K322" s="16">
        <f t="shared" si="10"/>
        <v>0</v>
      </c>
      <c r="L322" s="1"/>
      <c r="M322" s="1"/>
      <c r="N322">
        <f t="shared" si="11"/>
        <v>7</v>
      </c>
    </row>
    <row r="323" spans="1:14">
      <c r="A323" s="15" t="s">
        <v>912</v>
      </c>
      <c r="B323" s="15" t="s">
        <v>886</v>
      </c>
      <c r="C323" s="15" t="b">
        <v>0</v>
      </c>
      <c r="D323" s="15" t="s">
        <v>35</v>
      </c>
      <c r="E323" s="15"/>
      <c r="F323" s="16">
        <v>4597707540</v>
      </c>
      <c r="G323" s="16">
        <v>4597707540</v>
      </c>
      <c r="H323" s="15"/>
      <c r="I323" s="16"/>
      <c r="J323" s="16"/>
      <c r="K323" s="16">
        <f t="shared" si="10"/>
        <v>0</v>
      </c>
      <c r="L323" s="1"/>
      <c r="M323" s="1"/>
      <c r="N323">
        <f t="shared" si="11"/>
        <v>10</v>
      </c>
    </row>
    <row r="324" spans="1:14">
      <c r="A324" s="17" t="s">
        <v>913</v>
      </c>
      <c r="B324" s="17" t="s">
        <v>914</v>
      </c>
      <c r="C324" s="17" t="b">
        <v>1</v>
      </c>
      <c r="D324" s="17" t="s">
        <v>207</v>
      </c>
      <c r="E324" s="17" t="s">
        <v>4</v>
      </c>
      <c r="F324" s="19">
        <v>4597707540</v>
      </c>
      <c r="G324" s="19">
        <v>4597707540</v>
      </c>
      <c r="H324" s="19"/>
      <c r="I324" s="16">
        <v>2009274841</v>
      </c>
      <c r="J324" s="16"/>
      <c r="K324" s="16">
        <v>1926842266</v>
      </c>
      <c r="L324" s="1" t="s">
        <v>11</v>
      </c>
      <c r="M324" s="1" t="s">
        <v>11</v>
      </c>
      <c r="N324">
        <f t="shared" si="11"/>
        <v>13</v>
      </c>
    </row>
    <row r="325" spans="1:14">
      <c r="A325" s="26" t="s">
        <v>915</v>
      </c>
      <c r="B325" s="26" t="s">
        <v>916</v>
      </c>
      <c r="C325" s="15" t="b">
        <v>0</v>
      </c>
      <c r="D325" s="15" t="s">
        <v>35</v>
      </c>
      <c r="E325" s="26"/>
      <c r="F325" s="27">
        <v>0</v>
      </c>
      <c r="G325" s="27">
        <v>0</v>
      </c>
      <c r="H325" s="27"/>
      <c r="I325" s="27"/>
      <c r="J325" s="27"/>
      <c r="K325" s="27">
        <f>+H325+I325+J325</f>
        <v>0</v>
      </c>
      <c r="L325" s="1"/>
      <c r="M325" s="1"/>
      <c r="N325">
        <f t="shared" si="11"/>
        <v>7</v>
      </c>
    </row>
    <row r="326" spans="1:14">
      <c r="A326" s="26" t="s">
        <v>917</v>
      </c>
      <c r="B326" s="26" t="s">
        <v>8</v>
      </c>
      <c r="C326" s="15" t="b">
        <v>0</v>
      </c>
      <c r="D326" s="15" t="s">
        <v>35</v>
      </c>
      <c r="E326" s="26"/>
      <c r="F326" s="27">
        <v>0</v>
      </c>
      <c r="G326" s="27">
        <v>0</v>
      </c>
      <c r="H326" s="27"/>
      <c r="I326" s="27"/>
      <c r="J326" s="27"/>
      <c r="K326" s="27">
        <f>+H326+I326+J326</f>
        <v>0</v>
      </c>
      <c r="L326" s="1"/>
      <c r="M326" s="1"/>
      <c r="N326">
        <f t="shared" si="11"/>
        <v>10</v>
      </c>
    </row>
    <row r="327" spans="1:14">
      <c r="A327" s="17" t="s">
        <v>918</v>
      </c>
      <c r="B327" s="17" t="s">
        <v>906</v>
      </c>
      <c r="C327" s="17" t="b">
        <v>1</v>
      </c>
      <c r="D327" s="17" t="s">
        <v>157</v>
      </c>
      <c r="E327" s="17" t="s">
        <v>8</v>
      </c>
      <c r="F327" s="19">
        <v>1969712170</v>
      </c>
      <c r="G327" s="19"/>
      <c r="H327" s="19"/>
      <c r="I327" s="16"/>
      <c r="J327" s="16"/>
      <c r="K327" s="16">
        <v>1969712170</v>
      </c>
      <c r="L327" s="1"/>
      <c r="M327" s="1"/>
      <c r="N327">
        <f t="shared" si="11"/>
        <v>15</v>
      </c>
    </row>
    <row r="328" spans="1:14" ht="18.75">
      <c r="A328" s="29" t="s">
        <v>919</v>
      </c>
      <c r="B328" s="29" t="s">
        <v>920</v>
      </c>
      <c r="C328" s="15" t="b">
        <v>0</v>
      </c>
      <c r="D328" s="15" t="s">
        <v>35</v>
      </c>
      <c r="E328" s="15"/>
      <c r="F328" s="16">
        <v>2085000000</v>
      </c>
      <c r="G328" s="16">
        <v>2486356409</v>
      </c>
      <c r="H328" s="15"/>
      <c r="I328" s="16"/>
      <c r="J328" s="16"/>
      <c r="K328" s="45">
        <f>SUM(K330:K346)</f>
        <v>1845000000</v>
      </c>
      <c r="L328" s="1"/>
      <c r="M328" s="1"/>
      <c r="N328">
        <f t="shared" si="11"/>
        <v>3</v>
      </c>
    </row>
    <row r="329" spans="1:14">
      <c r="A329" s="15" t="s">
        <v>921</v>
      </c>
      <c r="B329" s="15" t="s">
        <v>531</v>
      </c>
      <c r="C329" s="15" t="b">
        <v>0</v>
      </c>
      <c r="D329" s="15" t="s">
        <v>35</v>
      </c>
      <c r="E329" s="15"/>
      <c r="F329" s="16">
        <v>2085000000</v>
      </c>
      <c r="G329" s="16">
        <v>2486356409</v>
      </c>
      <c r="H329" s="15"/>
      <c r="I329" s="16"/>
      <c r="J329" s="16"/>
      <c r="K329" s="16">
        <f t="shared" si="10"/>
        <v>0</v>
      </c>
      <c r="L329" s="1"/>
      <c r="M329" s="1"/>
      <c r="N329">
        <f t="shared" si="11"/>
        <v>4</v>
      </c>
    </row>
    <row r="330" spans="1:14">
      <c r="A330" s="15" t="s">
        <v>922</v>
      </c>
      <c r="B330" s="15" t="s">
        <v>364</v>
      </c>
      <c r="C330" s="15" t="b">
        <v>0</v>
      </c>
      <c r="D330" s="15" t="s">
        <v>35</v>
      </c>
      <c r="E330" s="15"/>
      <c r="F330" s="16">
        <v>2085000000</v>
      </c>
      <c r="G330" s="16">
        <v>2486356409</v>
      </c>
      <c r="H330" s="15"/>
      <c r="I330" s="16"/>
      <c r="J330" s="16"/>
      <c r="K330" s="16">
        <f t="shared" si="10"/>
        <v>0</v>
      </c>
      <c r="L330" s="1"/>
      <c r="M330" s="1"/>
      <c r="N330">
        <f t="shared" si="11"/>
        <v>7</v>
      </c>
    </row>
    <row r="331" spans="1:14">
      <c r="A331" s="15" t="s">
        <v>923</v>
      </c>
      <c r="B331" s="15" t="s">
        <v>861</v>
      </c>
      <c r="C331" s="15" t="b">
        <v>0</v>
      </c>
      <c r="D331" s="15" t="s">
        <v>35</v>
      </c>
      <c r="E331" s="15"/>
      <c r="F331" s="16">
        <v>540000000</v>
      </c>
      <c r="G331" s="16">
        <v>414894409</v>
      </c>
      <c r="H331" s="15"/>
      <c r="I331" s="16"/>
      <c r="J331" s="16"/>
      <c r="K331" s="16">
        <f t="shared" si="10"/>
        <v>0</v>
      </c>
      <c r="L331" s="1"/>
      <c r="M331" s="1"/>
      <c r="N331">
        <f t="shared" si="11"/>
        <v>10</v>
      </c>
    </row>
    <row r="332" spans="1:14">
      <c r="A332" s="17" t="s">
        <v>924</v>
      </c>
      <c r="B332" s="17" t="s">
        <v>925</v>
      </c>
      <c r="C332" s="17" t="b">
        <v>1</v>
      </c>
      <c r="D332" s="18" t="s">
        <v>50</v>
      </c>
      <c r="E332" s="17" t="s">
        <v>13</v>
      </c>
      <c r="F332" s="19">
        <v>540000000</v>
      </c>
      <c r="G332" s="19">
        <v>341896000</v>
      </c>
      <c r="H332" s="20">
        <v>250000000</v>
      </c>
      <c r="I332" s="16"/>
      <c r="J332" s="16"/>
      <c r="K332" s="16">
        <f t="shared" si="10"/>
        <v>250000000</v>
      </c>
      <c r="L332" s="1" t="s">
        <v>11</v>
      </c>
      <c r="M332" s="1" t="s">
        <v>11</v>
      </c>
      <c r="N332">
        <f t="shared" si="11"/>
        <v>13</v>
      </c>
    </row>
    <row r="333" spans="1:14">
      <c r="A333" s="17" t="s">
        <v>926</v>
      </c>
      <c r="B333" s="17" t="s">
        <v>927</v>
      </c>
      <c r="C333" s="17" t="b">
        <v>1</v>
      </c>
      <c r="D333" s="18" t="s">
        <v>50</v>
      </c>
      <c r="E333" s="17" t="s">
        <v>13</v>
      </c>
      <c r="F333" s="19">
        <v>0</v>
      </c>
      <c r="G333" s="19">
        <v>72998409</v>
      </c>
      <c r="H333" s="20">
        <v>75000000</v>
      </c>
      <c r="I333" s="16"/>
      <c r="J333" s="16"/>
      <c r="K333" s="16">
        <f t="shared" si="10"/>
        <v>75000000</v>
      </c>
      <c r="L333" s="1" t="s">
        <v>11</v>
      </c>
      <c r="M333" s="1" t="s">
        <v>11</v>
      </c>
      <c r="N333">
        <f t="shared" si="11"/>
        <v>13</v>
      </c>
    </row>
    <row r="334" spans="1:14">
      <c r="A334" s="15" t="s">
        <v>928</v>
      </c>
      <c r="B334" s="15" t="s">
        <v>929</v>
      </c>
      <c r="C334" s="15" t="b">
        <v>0</v>
      </c>
      <c r="D334" s="15" t="s">
        <v>35</v>
      </c>
      <c r="E334" s="15"/>
      <c r="F334" s="16">
        <v>530000000</v>
      </c>
      <c r="G334" s="16">
        <v>155000000</v>
      </c>
      <c r="H334" s="15"/>
      <c r="I334" s="16"/>
      <c r="J334" s="16"/>
      <c r="K334" s="16">
        <f t="shared" si="10"/>
        <v>0</v>
      </c>
      <c r="L334" s="1"/>
      <c r="M334" s="1"/>
      <c r="N334">
        <f t="shared" si="11"/>
        <v>10</v>
      </c>
    </row>
    <row r="335" spans="1:14">
      <c r="A335" s="17" t="s">
        <v>930</v>
      </c>
      <c r="B335" s="17" t="s">
        <v>931</v>
      </c>
      <c r="C335" s="17" t="b">
        <v>1</v>
      </c>
      <c r="D335" s="18" t="s">
        <v>50</v>
      </c>
      <c r="E335" s="17" t="s">
        <v>13</v>
      </c>
      <c r="F335" s="19">
        <v>300000000</v>
      </c>
      <c r="G335" s="19">
        <v>0</v>
      </c>
      <c r="H335" s="20">
        <v>200000000</v>
      </c>
      <c r="I335" s="16"/>
      <c r="J335" s="16"/>
      <c r="K335" s="16">
        <f t="shared" si="10"/>
        <v>200000000</v>
      </c>
      <c r="L335" s="1" t="s">
        <v>11</v>
      </c>
      <c r="M335" s="1" t="s">
        <v>11</v>
      </c>
      <c r="N335">
        <f t="shared" si="11"/>
        <v>13</v>
      </c>
    </row>
    <row r="336" spans="1:14">
      <c r="A336" s="17" t="s">
        <v>932</v>
      </c>
      <c r="B336" s="17" t="s">
        <v>933</v>
      </c>
      <c r="C336" s="17" t="b">
        <v>1</v>
      </c>
      <c r="D336" s="18" t="s">
        <v>50</v>
      </c>
      <c r="E336" s="17" t="s">
        <v>13</v>
      </c>
      <c r="F336" s="19">
        <v>130000000</v>
      </c>
      <c r="G336" s="19">
        <v>0</v>
      </c>
      <c r="H336" s="20">
        <v>100000000</v>
      </c>
      <c r="I336" s="16"/>
      <c r="J336" s="16"/>
      <c r="K336" s="16">
        <f t="shared" si="10"/>
        <v>100000000</v>
      </c>
      <c r="L336" s="1" t="s">
        <v>11</v>
      </c>
      <c r="M336" s="1" t="s">
        <v>11</v>
      </c>
      <c r="N336">
        <f t="shared" si="11"/>
        <v>13</v>
      </c>
    </row>
    <row r="337" spans="1:14">
      <c r="A337" s="17" t="s">
        <v>934</v>
      </c>
      <c r="B337" s="17" t="s">
        <v>935</v>
      </c>
      <c r="C337" s="17" t="b">
        <v>1</v>
      </c>
      <c r="D337" s="18" t="s">
        <v>50</v>
      </c>
      <c r="E337" s="17" t="s">
        <v>13</v>
      </c>
      <c r="F337" s="19">
        <v>100000000</v>
      </c>
      <c r="G337" s="19">
        <v>0</v>
      </c>
      <c r="H337" s="20">
        <v>100000000</v>
      </c>
      <c r="I337" s="16"/>
      <c r="J337" s="16"/>
      <c r="K337" s="16">
        <f t="shared" si="10"/>
        <v>100000000</v>
      </c>
      <c r="L337" s="1" t="s">
        <v>11</v>
      </c>
      <c r="M337" s="1" t="s">
        <v>11</v>
      </c>
      <c r="N337">
        <f t="shared" si="11"/>
        <v>13</v>
      </c>
    </row>
    <row r="338" spans="1:14">
      <c r="A338" s="17" t="s">
        <v>936</v>
      </c>
      <c r="B338" s="17" t="s">
        <v>937</v>
      </c>
      <c r="C338" s="17" t="b">
        <v>1</v>
      </c>
      <c r="D338" s="18" t="s">
        <v>50</v>
      </c>
      <c r="E338" s="17" t="s">
        <v>13</v>
      </c>
      <c r="F338" s="19">
        <v>0</v>
      </c>
      <c r="G338" s="19">
        <v>155000000</v>
      </c>
      <c r="H338" s="20">
        <v>100000000</v>
      </c>
      <c r="I338" s="16"/>
      <c r="J338" s="16"/>
      <c r="K338" s="16">
        <f t="shared" si="10"/>
        <v>100000000</v>
      </c>
      <c r="L338" s="1" t="s">
        <v>11</v>
      </c>
      <c r="M338" s="1" t="s">
        <v>11</v>
      </c>
      <c r="N338">
        <f t="shared" si="11"/>
        <v>13</v>
      </c>
    </row>
    <row r="339" spans="1:14">
      <c r="A339" s="15" t="s">
        <v>938</v>
      </c>
      <c r="B339" s="15" t="s">
        <v>939</v>
      </c>
      <c r="C339" s="15" t="b">
        <v>0</v>
      </c>
      <c r="D339" s="15" t="s">
        <v>35</v>
      </c>
      <c r="E339" s="15"/>
      <c r="F339" s="16">
        <v>755000000</v>
      </c>
      <c r="G339" s="16">
        <v>1656462000</v>
      </c>
      <c r="H339" s="15"/>
      <c r="I339" s="16"/>
      <c r="J339" s="16"/>
      <c r="K339" s="16">
        <f t="shared" ref="K339:K391" si="12">+H339+I339+J339</f>
        <v>0</v>
      </c>
      <c r="L339" s="1"/>
      <c r="M339" s="1"/>
      <c r="N339">
        <f t="shared" si="11"/>
        <v>10</v>
      </c>
    </row>
    <row r="340" spans="1:14">
      <c r="A340" s="17" t="s">
        <v>940</v>
      </c>
      <c r="B340" s="17" t="s">
        <v>941</v>
      </c>
      <c r="C340" s="17" t="b">
        <v>1</v>
      </c>
      <c r="D340" s="18" t="s">
        <v>50</v>
      </c>
      <c r="E340" s="17" t="s">
        <v>13</v>
      </c>
      <c r="F340" s="19">
        <v>150000000</v>
      </c>
      <c r="G340" s="19">
        <v>471000000</v>
      </c>
      <c r="H340" s="20">
        <v>200000000</v>
      </c>
      <c r="I340" s="16"/>
      <c r="J340" s="16"/>
      <c r="K340" s="16">
        <f t="shared" si="12"/>
        <v>200000000</v>
      </c>
      <c r="L340" s="1" t="s">
        <v>11</v>
      </c>
      <c r="M340" s="1" t="s">
        <v>11</v>
      </c>
      <c r="N340">
        <f t="shared" si="11"/>
        <v>13</v>
      </c>
    </row>
    <row r="341" spans="1:14">
      <c r="A341" s="17" t="s">
        <v>942</v>
      </c>
      <c r="B341" s="17" t="s">
        <v>943</v>
      </c>
      <c r="C341" s="17" t="b">
        <v>1</v>
      </c>
      <c r="D341" s="18" t="s">
        <v>50</v>
      </c>
      <c r="E341" s="17" t="s">
        <v>13</v>
      </c>
      <c r="F341" s="19">
        <v>185000000</v>
      </c>
      <c r="G341" s="19">
        <v>1065462000</v>
      </c>
      <c r="H341" s="20">
        <v>200000000</v>
      </c>
      <c r="I341" s="16"/>
      <c r="J341" s="16"/>
      <c r="K341" s="16">
        <f t="shared" si="12"/>
        <v>200000000</v>
      </c>
      <c r="L341" s="1" t="s">
        <v>11</v>
      </c>
      <c r="M341" s="1" t="s">
        <v>11</v>
      </c>
      <c r="N341">
        <f t="shared" si="11"/>
        <v>13</v>
      </c>
    </row>
    <row r="342" spans="1:14">
      <c r="A342" s="17" t="s">
        <v>944</v>
      </c>
      <c r="B342" s="17" t="s">
        <v>945</v>
      </c>
      <c r="C342" s="17" t="b">
        <v>1</v>
      </c>
      <c r="D342" s="18" t="s">
        <v>50</v>
      </c>
      <c r="E342" s="17" t="s">
        <v>13</v>
      </c>
      <c r="F342" s="19">
        <v>300000000</v>
      </c>
      <c r="G342" s="19">
        <v>0</v>
      </c>
      <c r="H342" s="20">
        <v>200000000</v>
      </c>
      <c r="I342" s="16"/>
      <c r="J342" s="16"/>
      <c r="K342" s="16">
        <f t="shared" si="12"/>
        <v>200000000</v>
      </c>
      <c r="L342" s="1" t="s">
        <v>11</v>
      </c>
      <c r="M342" s="1" t="s">
        <v>11</v>
      </c>
      <c r="N342">
        <f t="shared" si="11"/>
        <v>13</v>
      </c>
    </row>
    <row r="343" spans="1:14">
      <c r="A343" s="17" t="s">
        <v>946</v>
      </c>
      <c r="B343" s="17" t="s">
        <v>947</v>
      </c>
      <c r="C343" s="17" t="b">
        <v>1</v>
      </c>
      <c r="D343" s="18" t="s">
        <v>50</v>
      </c>
      <c r="E343" s="17" t="s">
        <v>13</v>
      </c>
      <c r="F343" s="19">
        <v>120000000</v>
      </c>
      <c r="G343" s="19">
        <v>120000000</v>
      </c>
      <c r="H343" s="20">
        <v>120000000</v>
      </c>
      <c r="I343" s="16"/>
      <c r="J343" s="16"/>
      <c r="K343" s="16">
        <f t="shared" si="12"/>
        <v>120000000</v>
      </c>
      <c r="L343" s="1" t="s">
        <v>11</v>
      </c>
      <c r="M343" s="1" t="s">
        <v>11</v>
      </c>
      <c r="N343">
        <f t="shared" si="11"/>
        <v>13</v>
      </c>
    </row>
    <row r="344" spans="1:14">
      <c r="A344" s="15" t="s">
        <v>948</v>
      </c>
      <c r="B344" s="15" t="s">
        <v>663</v>
      </c>
      <c r="C344" s="15" t="b">
        <v>0</v>
      </c>
      <c r="D344" s="15" t="s">
        <v>35</v>
      </c>
      <c r="E344" s="15"/>
      <c r="F344" s="16">
        <v>260000000</v>
      </c>
      <c r="G344" s="16">
        <v>260000000</v>
      </c>
      <c r="H344" s="15"/>
      <c r="I344" s="16"/>
      <c r="J344" s="16"/>
      <c r="K344" s="16">
        <f t="shared" si="12"/>
        <v>0</v>
      </c>
      <c r="L344" s="1"/>
      <c r="M344" s="1"/>
      <c r="N344">
        <f t="shared" si="11"/>
        <v>10</v>
      </c>
    </row>
    <row r="345" spans="1:14">
      <c r="A345" s="17" t="s">
        <v>949</v>
      </c>
      <c r="B345" s="17" t="s">
        <v>950</v>
      </c>
      <c r="C345" s="17" t="b">
        <v>1</v>
      </c>
      <c r="D345" s="18" t="s">
        <v>50</v>
      </c>
      <c r="E345" s="17" t="s">
        <v>13</v>
      </c>
      <c r="F345" s="19">
        <v>200000000</v>
      </c>
      <c r="G345" s="19">
        <v>0</v>
      </c>
      <c r="H345" s="20">
        <v>200000000</v>
      </c>
      <c r="I345" s="16"/>
      <c r="J345" s="16"/>
      <c r="K345" s="16">
        <f t="shared" si="12"/>
        <v>200000000</v>
      </c>
      <c r="L345" s="1" t="s">
        <v>11</v>
      </c>
      <c r="M345" s="1" t="s">
        <v>11</v>
      </c>
      <c r="N345">
        <f t="shared" si="11"/>
        <v>13</v>
      </c>
    </row>
    <row r="346" spans="1:14">
      <c r="A346" s="17" t="s">
        <v>951</v>
      </c>
      <c r="B346" s="17" t="s">
        <v>952</v>
      </c>
      <c r="C346" s="17" t="b">
        <v>1</v>
      </c>
      <c r="D346" s="18" t="s">
        <v>50</v>
      </c>
      <c r="E346" s="17" t="s">
        <v>13</v>
      </c>
      <c r="F346" s="19">
        <v>60000000</v>
      </c>
      <c r="G346" s="19">
        <v>260000000</v>
      </c>
      <c r="H346" s="20">
        <v>100000000</v>
      </c>
      <c r="I346" s="16"/>
      <c r="J346" s="16"/>
      <c r="K346" s="16">
        <f t="shared" si="12"/>
        <v>100000000</v>
      </c>
      <c r="L346" s="1" t="s">
        <v>11</v>
      </c>
      <c r="M346" s="1" t="s">
        <v>11</v>
      </c>
      <c r="N346">
        <f t="shared" si="11"/>
        <v>13</v>
      </c>
    </row>
    <row r="347" spans="1:14" ht="18.75">
      <c r="A347" s="29" t="s">
        <v>953</v>
      </c>
      <c r="B347" s="29" t="s">
        <v>954</v>
      </c>
      <c r="C347" s="15" t="b">
        <v>0</v>
      </c>
      <c r="D347" s="15" t="s">
        <v>35</v>
      </c>
      <c r="E347" s="15"/>
      <c r="F347" s="16">
        <v>550000000</v>
      </c>
      <c r="G347" s="16">
        <v>630000000</v>
      </c>
      <c r="H347" s="15"/>
      <c r="I347" s="16"/>
      <c r="J347" s="16"/>
      <c r="K347" s="45">
        <f>SUM(K349:K356)</f>
        <v>900000000</v>
      </c>
      <c r="L347" s="1"/>
      <c r="M347" s="1"/>
      <c r="N347">
        <f t="shared" si="11"/>
        <v>3</v>
      </c>
    </row>
    <row r="348" spans="1:14">
      <c r="A348" s="15" t="s">
        <v>955</v>
      </c>
      <c r="B348" s="15" t="s">
        <v>531</v>
      </c>
      <c r="C348" s="15" t="b">
        <v>0</v>
      </c>
      <c r="D348" s="15" t="s">
        <v>35</v>
      </c>
      <c r="E348" s="15"/>
      <c r="F348" s="16">
        <v>550000000</v>
      </c>
      <c r="G348" s="16">
        <v>630000000</v>
      </c>
      <c r="H348" s="15"/>
      <c r="I348" s="16"/>
      <c r="J348" s="16"/>
      <c r="K348" s="16">
        <f t="shared" si="12"/>
        <v>0</v>
      </c>
      <c r="L348" s="1"/>
      <c r="M348" s="1"/>
      <c r="N348">
        <f t="shared" si="11"/>
        <v>4</v>
      </c>
    </row>
    <row r="349" spans="1:14">
      <c r="A349" s="15" t="s">
        <v>956</v>
      </c>
      <c r="B349" s="15" t="s">
        <v>364</v>
      </c>
      <c r="C349" s="15" t="b">
        <v>0</v>
      </c>
      <c r="D349" s="15" t="s">
        <v>35</v>
      </c>
      <c r="E349" s="15"/>
      <c r="F349" s="16">
        <v>550000000</v>
      </c>
      <c r="G349" s="16">
        <v>630000000</v>
      </c>
      <c r="H349" s="15"/>
      <c r="I349" s="16"/>
      <c r="J349" s="16"/>
      <c r="K349" s="16">
        <f t="shared" si="12"/>
        <v>0</v>
      </c>
      <c r="L349" s="1"/>
      <c r="M349" s="1"/>
      <c r="N349">
        <f t="shared" si="11"/>
        <v>7</v>
      </c>
    </row>
    <row r="350" spans="1:14">
      <c r="A350" s="15" t="s">
        <v>957</v>
      </c>
      <c r="B350" s="15" t="s">
        <v>958</v>
      </c>
      <c r="C350" s="15" t="b">
        <v>0</v>
      </c>
      <c r="D350" s="15" t="s">
        <v>35</v>
      </c>
      <c r="E350" s="15"/>
      <c r="F350" s="16">
        <v>150000000</v>
      </c>
      <c r="G350" s="16">
        <v>0</v>
      </c>
      <c r="H350" s="15"/>
      <c r="I350" s="16"/>
      <c r="J350" s="16"/>
      <c r="K350" s="16">
        <f t="shared" si="12"/>
        <v>0</v>
      </c>
      <c r="L350" s="1"/>
      <c r="M350" s="1"/>
      <c r="N350">
        <f t="shared" si="11"/>
        <v>10</v>
      </c>
    </row>
    <row r="351" spans="1:14">
      <c r="A351" s="17" t="s">
        <v>959</v>
      </c>
      <c r="B351" s="17" t="s">
        <v>960</v>
      </c>
      <c r="C351" s="17" t="b">
        <v>1</v>
      </c>
      <c r="D351" s="18" t="s">
        <v>50</v>
      </c>
      <c r="E351" s="17" t="s">
        <v>13</v>
      </c>
      <c r="F351" s="19">
        <v>150000000</v>
      </c>
      <c r="G351" s="19">
        <v>0</v>
      </c>
      <c r="H351" s="20">
        <v>900000000</v>
      </c>
      <c r="I351" s="16"/>
      <c r="J351" s="16"/>
      <c r="K351" s="16">
        <v>300000000</v>
      </c>
      <c r="L351" s="1" t="s">
        <v>11</v>
      </c>
      <c r="M351" s="1" t="s">
        <v>11</v>
      </c>
      <c r="N351">
        <f t="shared" ref="N351:N391" si="13">LEN(A351)</f>
        <v>13</v>
      </c>
    </row>
    <row r="352" spans="1:14">
      <c r="A352" s="28" t="s">
        <v>1033</v>
      </c>
      <c r="B352" s="28" t="s">
        <v>1037</v>
      </c>
      <c r="C352" s="15" t="b">
        <v>0</v>
      </c>
      <c r="D352" s="15" t="s">
        <v>35</v>
      </c>
      <c r="E352" s="15"/>
      <c r="F352" s="16">
        <v>150000000</v>
      </c>
      <c r="G352" s="16">
        <v>0</v>
      </c>
      <c r="H352" s="15"/>
      <c r="I352" s="16"/>
      <c r="J352" s="16"/>
      <c r="K352" s="16">
        <f t="shared" ref="K352" si="14">+H352+I352+J352</f>
        <v>0</v>
      </c>
      <c r="L352" s="1"/>
      <c r="M352" s="1"/>
      <c r="N352">
        <f t="shared" si="13"/>
        <v>10</v>
      </c>
    </row>
    <row r="353" spans="1:14">
      <c r="A353" s="17" t="s">
        <v>1034</v>
      </c>
      <c r="B353" s="17" t="s">
        <v>1039</v>
      </c>
      <c r="C353" s="17" t="b">
        <v>1</v>
      </c>
      <c r="D353" s="18" t="s">
        <v>50</v>
      </c>
      <c r="E353" s="17" t="s">
        <v>13</v>
      </c>
      <c r="F353" s="19">
        <v>150000000</v>
      </c>
      <c r="G353" s="19">
        <v>0</v>
      </c>
      <c r="H353" s="20">
        <v>900000000</v>
      </c>
      <c r="I353" s="16"/>
      <c r="J353" s="16"/>
      <c r="K353" s="16">
        <v>50000000</v>
      </c>
      <c r="L353" s="1" t="s">
        <v>11</v>
      </c>
      <c r="M353" s="1" t="s">
        <v>11</v>
      </c>
      <c r="N353">
        <f t="shared" ref="N353" si="15">LEN(A353)</f>
        <v>13</v>
      </c>
    </row>
    <row r="354" spans="1:14">
      <c r="A354" s="28" t="s">
        <v>1035</v>
      </c>
      <c r="B354" s="28" t="s">
        <v>1038</v>
      </c>
      <c r="C354" s="15" t="b">
        <v>0</v>
      </c>
      <c r="D354" s="15" t="s">
        <v>35</v>
      </c>
      <c r="E354" s="15"/>
      <c r="F354" s="16">
        <v>150000000</v>
      </c>
      <c r="G354" s="16">
        <v>0</v>
      </c>
      <c r="H354" s="15"/>
      <c r="I354" s="16"/>
      <c r="J354" s="16"/>
      <c r="K354" s="16">
        <f t="shared" ref="K354" si="16">+H354+I354+J354</f>
        <v>0</v>
      </c>
      <c r="L354" s="1"/>
      <c r="M354" s="1"/>
      <c r="N354">
        <f t="shared" ref="N354" si="17">LEN(A354)</f>
        <v>10</v>
      </c>
    </row>
    <row r="355" spans="1:14">
      <c r="A355" s="17" t="s">
        <v>1036</v>
      </c>
      <c r="B355" s="17" t="s">
        <v>1042</v>
      </c>
      <c r="C355" s="17" t="b">
        <v>1</v>
      </c>
      <c r="D355" s="18" t="s">
        <v>50</v>
      </c>
      <c r="E355" s="17" t="s">
        <v>13</v>
      </c>
      <c r="F355" s="19">
        <v>150000000</v>
      </c>
      <c r="G355" s="19">
        <v>0</v>
      </c>
      <c r="H355" s="20">
        <v>900000000</v>
      </c>
      <c r="I355" s="16"/>
      <c r="J355" s="16"/>
      <c r="K355" s="16">
        <v>250000000</v>
      </c>
      <c r="L355" s="1" t="s">
        <v>11</v>
      </c>
      <c r="M355" s="1" t="s">
        <v>11</v>
      </c>
      <c r="N355">
        <f t="shared" ref="N355:N356" si="18">LEN(A355)</f>
        <v>13</v>
      </c>
    </row>
    <row r="356" spans="1:14">
      <c r="A356" s="17" t="s">
        <v>1040</v>
      </c>
      <c r="B356" s="17" t="s">
        <v>1041</v>
      </c>
      <c r="C356" s="17" t="b">
        <v>1</v>
      </c>
      <c r="D356" s="18" t="s">
        <v>50</v>
      </c>
      <c r="E356" s="17" t="s">
        <v>13</v>
      </c>
      <c r="F356" s="16">
        <v>150000000</v>
      </c>
      <c r="G356" s="16">
        <v>0</v>
      </c>
      <c r="H356" s="15"/>
      <c r="I356" s="16"/>
      <c r="J356" s="16"/>
      <c r="K356" s="16">
        <v>300000000</v>
      </c>
      <c r="L356" s="1"/>
      <c r="M356" s="1"/>
      <c r="N356">
        <f t="shared" si="18"/>
        <v>13</v>
      </c>
    </row>
    <row r="357" spans="1:14" ht="18.75">
      <c r="A357" s="29" t="s">
        <v>961</v>
      </c>
      <c r="B357" s="29" t="s">
        <v>962</v>
      </c>
      <c r="C357" s="15" t="b">
        <v>0</v>
      </c>
      <c r="D357" s="15" t="s">
        <v>35</v>
      </c>
      <c r="E357" s="15"/>
      <c r="F357" s="16">
        <v>75268108651</v>
      </c>
      <c r="G357" s="16">
        <v>75268108651</v>
      </c>
      <c r="H357" s="15"/>
      <c r="I357" s="16"/>
      <c r="J357" s="16">
        <v>18453097897</v>
      </c>
      <c r="K357" s="45">
        <f>SUM(K360:K374)</f>
        <v>61512095937</v>
      </c>
      <c r="L357" s="1"/>
      <c r="M357" s="1"/>
      <c r="N357">
        <f t="shared" si="13"/>
        <v>3</v>
      </c>
    </row>
    <row r="358" spans="1:14">
      <c r="A358" s="15" t="s">
        <v>963</v>
      </c>
      <c r="B358" s="15" t="s">
        <v>364</v>
      </c>
      <c r="C358" s="15" t="b">
        <v>0</v>
      </c>
      <c r="D358" s="15" t="s">
        <v>35</v>
      </c>
      <c r="E358" s="15"/>
      <c r="F358" s="16">
        <v>28156109578</v>
      </c>
      <c r="G358" s="16">
        <v>28156109578</v>
      </c>
      <c r="H358" s="15"/>
      <c r="I358" s="16"/>
      <c r="J358" s="16"/>
      <c r="K358" s="16">
        <f t="shared" si="12"/>
        <v>0</v>
      </c>
      <c r="L358" s="1"/>
      <c r="M358" s="1"/>
      <c r="N358">
        <f t="shared" si="13"/>
        <v>5</v>
      </c>
    </row>
    <row r="359" spans="1:14">
      <c r="A359" s="15" t="s">
        <v>964</v>
      </c>
      <c r="B359" s="15" t="s">
        <v>965</v>
      </c>
      <c r="C359" s="15" t="b">
        <v>0</v>
      </c>
      <c r="D359" s="15" t="s">
        <v>35</v>
      </c>
      <c r="E359" s="15"/>
      <c r="F359" s="16">
        <v>22562500000</v>
      </c>
      <c r="G359" s="16">
        <v>22562500000</v>
      </c>
      <c r="H359" s="15"/>
      <c r="I359" s="16"/>
      <c r="J359" s="16"/>
      <c r="K359" s="16">
        <f t="shared" si="12"/>
        <v>0</v>
      </c>
      <c r="L359" s="1"/>
      <c r="M359" s="1"/>
      <c r="N359">
        <f t="shared" si="13"/>
        <v>8</v>
      </c>
    </row>
    <row r="360" spans="1:14">
      <c r="A360" s="17" t="s">
        <v>966</v>
      </c>
      <c r="B360" s="17" t="s">
        <v>967</v>
      </c>
      <c r="C360" s="17" t="b">
        <v>1</v>
      </c>
      <c r="D360" s="18" t="s">
        <v>50</v>
      </c>
      <c r="E360" s="17" t="s">
        <v>13</v>
      </c>
      <c r="F360" s="19">
        <v>1250000000</v>
      </c>
      <c r="G360" s="19">
        <v>1250000000</v>
      </c>
      <c r="H360" s="19"/>
      <c r="I360" s="16"/>
      <c r="J360" s="16"/>
      <c r="K360" s="16">
        <v>1250000000</v>
      </c>
      <c r="L360" s="1" t="s">
        <v>11</v>
      </c>
      <c r="M360" s="1" t="s">
        <v>11</v>
      </c>
      <c r="N360">
        <f t="shared" si="13"/>
        <v>11</v>
      </c>
    </row>
    <row r="361" spans="1:14">
      <c r="A361" s="17" t="s">
        <v>968</v>
      </c>
      <c r="B361" s="17" t="s">
        <v>969</v>
      </c>
      <c r="C361" s="17" t="b">
        <v>1</v>
      </c>
      <c r="D361" s="18" t="s">
        <v>50</v>
      </c>
      <c r="E361" s="17" t="s">
        <v>13</v>
      </c>
      <c r="F361" s="19">
        <v>3750000000</v>
      </c>
      <c r="G361" s="19">
        <v>3750000000</v>
      </c>
      <c r="H361" s="19"/>
      <c r="I361" s="16"/>
      <c r="J361" s="16"/>
      <c r="K361" s="16">
        <v>3456250000</v>
      </c>
      <c r="L361" s="1" t="s">
        <v>11</v>
      </c>
      <c r="M361" s="1" t="s">
        <v>11</v>
      </c>
      <c r="N361">
        <f t="shared" si="13"/>
        <v>11</v>
      </c>
    </row>
    <row r="362" spans="1:14">
      <c r="A362" s="17" t="s">
        <v>970</v>
      </c>
      <c r="B362" s="17" t="s">
        <v>971</v>
      </c>
      <c r="C362" s="17" t="b">
        <v>1</v>
      </c>
      <c r="D362" s="18" t="s">
        <v>50</v>
      </c>
      <c r="E362" s="17" t="s">
        <v>13</v>
      </c>
      <c r="F362" s="19">
        <v>14750000000</v>
      </c>
      <c r="G362" s="19">
        <v>14750000000</v>
      </c>
      <c r="H362" s="19"/>
      <c r="I362" s="16"/>
      <c r="J362" s="16"/>
      <c r="K362" s="16">
        <v>4932936287</v>
      </c>
      <c r="L362" s="1" t="s">
        <v>11</v>
      </c>
      <c r="M362" s="1" t="s">
        <v>11</v>
      </c>
      <c r="N362">
        <f t="shared" si="13"/>
        <v>11</v>
      </c>
    </row>
    <row r="363" spans="1:14">
      <c r="A363" s="17" t="s">
        <v>972</v>
      </c>
      <c r="B363" s="17" t="s">
        <v>973</v>
      </c>
      <c r="C363" s="17" t="b">
        <v>1</v>
      </c>
      <c r="D363" s="18" t="s">
        <v>50</v>
      </c>
      <c r="E363" s="17" t="s">
        <v>13</v>
      </c>
      <c r="F363" s="19">
        <v>2812500000</v>
      </c>
      <c r="G363" s="19">
        <v>2812500000</v>
      </c>
      <c r="H363" s="19"/>
      <c r="I363" s="16"/>
      <c r="J363" s="16"/>
      <c r="K363" s="16">
        <v>3750000000</v>
      </c>
      <c r="L363" s="1" t="s">
        <v>11</v>
      </c>
      <c r="M363" s="1" t="s">
        <v>11</v>
      </c>
      <c r="N363">
        <f t="shared" si="13"/>
        <v>11</v>
      </c>
    </row>
    <row r="364" spans="1:14">
      <c r="A364" s="15" t="s">
        <v>974</v>
      </c>
      <c r="B364" s="15" t="s">
        <v>975</v>
      </c>
      <c r="C364" s="15" t="b">
        <v>0</v>
      </c>
      <c r="D364" s="15" t="s">
        <v>35</v>
      </c>
      <c r="E364" s="15"/>
      <c r="F364" s="16">
        <v>5593609578</v>
      </c>
      <c r="G364" s="16">
        <v>5593609578</v>
      </c>
      <c r="H364" s="15"/>
      <c r="I364" s="16"/>
      <c r="J364" s="16"/>
      <c r="K364" s="16">
        <f t="shared" si="12"/>
        <v>0</v>
      </c>
      <c r="L364" s="1"/>
      <c r="M364" s="1"/>
      <c r="N364">
        <f t="shared" si="13"/>
        <v>8</v>
      </c>
    </row>
    <row r="365" spans="1:14">
      <c r="A365" s="17" t="s">
        <v>976</v>
      </c>
      <c r="B365" s="17" t="s">
        <v>967</v>
      </c>
      <c r="C365" s="17" t="b">
        <v>1</v>
      </c>
      <c r="D365" s="18" t="s">
        <v>50</v>
      </c>
      <c r="E365" s="17" t="s">
        <v>13</v>
      </c>
      <c r="F365" s="19">
        <v>236221562</v>
      </c>
      <c r="G365" s="19">
        <v>236221562</v>
      </c>
      <c r="H365" s="19"/>
      <c r="I365" s="16"/>
      <c r="J365" s="16"/>
      <c r="K365" s="16">
        <v>460369455</v>
      </c>
      <c r="L365" s="1" t="s">
        <v>11</v>
      </c>
      <c r="M365" s="1" t="s">
        <v>11</v>
      </c>
      <c r="N365">
        <f t="shared" si="13"/>
        <v>11</v>
      </c>
    </row>
    <row r="366" spans="1:14">
      <c r="A366" s="17" t="s">
        <v>977</v>
      </c>
      <c r="B366" s="17" t="s">
        <v>969</v>
      </c>
      <c r="C366" s="17" t="b">
        <v>1</v>
      </c>
      <c r="D366" s="18" t="s">
        <v>50</v>
      </c>
      <c r="E366" s="17" t="s">
        <v>13</v>
      </c>
      <c r="F366" s="19">
        <v>702703125</v>
      </c>
      <c r="G366" s="19">
        <v>702703125</v>
      </c>
      <c r="H366" s="19"/>
      <c r="I366" s="16"/>
      <c r="J366" s="16"/>
      <c r="K366" s="16">
        <v>1272921543</v>
      </c>
      <c r="L366" s="1" t="s">
        <v>11</v>
      </c>
      <c r="M366" s="1" t="s">
        <v>11</v>
      </c>
      <c r="N366">
        <f t="shared" si="13"/>
        <v>11</v>
      </c>
    </row>
    <row r="367" spans="1:14">
      <c r="A367" s="17" t="s">
        <v>978</v>
      </c>
      <c r="B367" s="17" t="s">
        <v>971</v>
      </c>
      <c r="C367" s="17" t="b">
        <v>1</v>
      </c>
      <c r="D367" s="18" t="s">
        <v>50</v>
      </c>
      <c r="E367" s="17" t="s">
        <v>13</v>
      </c>
      <c r="F367" s="19">
        <v>2768165361</v>
      </c>
      <c r="G367" s="19">
        <v>2768165361</v>
      </c>
      <c r="H367" s="19"/>
      <c r="I367" s="16"/>
      <c r="J367" s="16"/>
      <c r="K367" s="16">
        <v>1655911610</v>
      </c>
      <c r="L367" s="1" t="s">
        <v>11</v>
      </c>
      <c r="M367" s="1" t="s">
        <v>11</v>
      </c>
      <c r="N367">
        <f t="shared" si="13"/>
        <v>11</v>
      </c>
    </row>
    <row r="368" spans="1:14">
      <c r="A368" s="17" t="s">
        <v>979</v>
      </c>
      <c r="B368" s="17" t="s">
        <v>980</v>
      </c>
      <c r="C368" s="17" t="b">
        <v>1</v>
      </c>
      <c r="D368" s="18" t="s">
        <v>50</v>
      </c>
      <c r="E368" s="17" t="s">
        <v>13</v>
      </c>
      <c r="F368" s="19">
        <v>1886519530</v>
      </c>
      <c r="G368" s="19">
        <v>1886519530</v>
      </c>
      <c r="H368" s="19"/>
      <c r="I368" s="16"/>
      <c r="J368" s="16"/>
      <c r="K368" s="16">
        <v>1381108365</v>
      </c>
      <c r="L368" s="1" t="s">
        <v>11</v>
      </c>
      <c r="M368" s="1" t="s">
        <v>11</v>
      </c>
      <c r="N368">
        <f t="shared" si="13"/>
        <v>11</v>
      </c>
    </row>
    <row r="369" spans="1:14">
      <c r="A369" s="15" t="s">
        <v>981</v>
      </c>
      <c r="B369" s="15" t="s">
        <v>982</v>
      </c>
      <c r="C369" s="15" t="b">
        <v>0</v>
      </c>
      <c r="D369" s="15" t="s">
        <v>35</v>
      </c>
      <c r="E369" s="15"/>
      <c r="F369" s="16">
        <v>5229204082</v>
      </c>
      <c r="G369" s="16">
        <v>5229204082</v>
      </c>
      <c r="H369" s="15"/>
      <c r="I369" s="16"/>
      <c r="J369" s="16"/>
      <c r="K369" s="16">
        <f t="shared" si="12"/>
        <v>0</v>
      </c>
      <c r="L369" s="1"/>
      <c r="M369" s="1"/>
      <c r="N369">
        <f t="shared" si="13"/>
        <v>5</v>
      </c>
    </row>
    <row r="370" spans="1:14">
      <c r="A370" s="17" t="s">
        <v>983</v>
      </c>
      <c r="B370" s="17" t="s">
        <v>984</v>
      </c>
      <c r="C370" s="17" t="b">
        <v>1</v>
      </c>
      <c r="D370" s="17" t="s">
        <v>207</v>
      </c>
      <c r="E370" s="17" t="s">
        <v>4</v>
      </c>
      <c r="F370" s="19">
        <v>3333333333</v>
      </c>
      <c r="G370" s="19">
        <v>3333333333</v>
      </c>
      <c r="H370" s="19"/>
      <c r="I370" s="16"/>
      <c r="J370" s="16">
        <v>3333333333</v>
      </c>
      <c r="K370" s="16">
        <f t="shared" si="12"/>
        <v>3333333333</v>
      </c>
      <c r="L370" s="1" t="s">
        <v>11</v>
      </c>
      <c r="M370" s="1" t="s">
        <v>11</v>
      </c>
      <c r="N370">
        <f t="shared" si="13"/>
        <v>8</v>
      </c>
    </row>
    <row r="371" spans="1:14">
      <c r="A371" s="17" t="s">
        <v>985</v>
      </c>
      <c r="B371" s="17" t="s">
        <v>986</v>
      </c>
      <c r="C371" s="17" t="b">
        <v>1</v>
      </c>
      <c r="D371" s="17" t="s">
        <v>207</v>
      </c>
      <c r="E371" s="17" t="s">
        <v>4</v>
      </c>
      <c r="F371" s="19">
        <v>1895870749</v>
      </c>
      <c r="G371" s="19">
        <v>1895870749</v>
      </c>
      <c r="H371" s="19"/>
      <c r="I371" s="16"/>
      <c r="J371" s="16">
        <v>1602093353</v>
      </c>
      <c r="K371" s="16">
        <f t="shared" si="12"/>
        <v>1602093353</v>
      </c>
      <c r="L371" s="1" t="s">
        <v>11</v>
      </c>
      <c r="M371" s="1" t="s">
        <v>11</v>
      </c>
      <c r="N371">
        <f t="shared" si="13"/>
        <v>8</v>
      </c>
    </row>
    <row r="372" spans="1:14">
      <c r="A372" s="15" t="s">
        <v>987</v>
      </c>
      <c r="B372" s="15" t="s">
        <v>589</v>
      </c>
      <c r="C372" s="15" t="b">
        <v>0</v>
      </c>
      <c r="D372" s="15" t="s">
        <v>35</v>
      </c>
      <c r="E372" s="15"/>
      <c r="F372" s="16">
        <v>41882794991</v>
      </c>
      <c r="G372" s="16">
        <v>41882794991</v>
      </c>
      <c r="H372" s="15"/>
      <c r="I372" s="16"/>
      <c r="J372" s="16"/>
      <c r="K372" s="16">
        <f t="shared" si="12"/>
        <v>0</v>
      </c>
      <c r="L372" s="1"/>
      <c r="M372" s="1"/>
      <c r="N372">
        <f t="shared" si="13"/>
        <v>8</v>
      </c>
    </row>
    <row r="373" spans="1:14">
      <c r="A373" s="15" t="s">
        <v>988</v>
      </c>
      <c r="B373" s="15" t="s">
        <v>989</v>
      </c>
      <c r="C373" s="15" t="b">
        <v>0</v>
      </c>
      <c r="D373" s="15" t="s">
        <v>35</v>
      </c>
      <c r="E373" s="15"/>
      <c r="F373" s="16">
        <v>41882794991</v>
      </c>
      <c r="G373" s="16">
        <v>41882794991</v>
      </c>
      <c r="H373" s="15"/>
      <c r="I373" s="16"/>
      <c r="J373" s="16"/>
      <c r="K373" s="16">
        <f t="shared" si="12"/>
        <v>0</v>
      </c>
      <c r="L373" s="1"/>
      <c r="M373" s="1"/>
      <c r="N373">
        <f t="shared" si="13"/>
        <v>11</v>
      </c>
    </row>
    <row r="374" spans="1:14">
      <c r="A374" s="17" t="s">
        <v>990</v>
      </c>
      <c r="B374" s="17" t="s">
        <v>991</v>
      </c>
      <c r="C374" s="17" t="b">
        <v>1</v>
      </c>
      <c r="D374" s="17" t="s">
        <v>302</v>
      </c>
      <c r="E374" s="17" t="s">
        <v>12</v>
      </c>
      <c r="F374" s="19">
        <v>41882794991</v>
      </c>
      <c r="G374" s="19">
        <v>41882794991</v>
      </c>
      <c r="H374" s="19"/>
      <c r="I374" s="16"/>
      <c r="J374" s="16"/>
      <c r="K374" s="16">
        <v>38417171991</v>
      </c>
      <c r="L374" s="1" t="s">
        <v>11</v>
      </c>
      <c r="M374" s="1" t="s">
        <v>11</v>
      </c>
      <c r="N374">
        <f t="shared" si="13"/>
        <v>14</v>
      </c>
    </row>
    <row r="375" spans="1:14" ht="18.75">
      <c r="A375" s="29" t="s">
        <v>992</v>
      </c>
      <c r="B375" s="29" t="s">
        <v>993</v>
      </c>
      <c r="C375" s="15" t="b">
        <v>0</v>
      </c>
      <c r="D375" s="15" t="s">
        <v>35</v>
      </c>
      <c r="E375" s="15"/>
      <c r="F375" s="16">
        <v>150000000</v>
      </c>
      <c r="G375" s="16">
        <v>1669245287</v>
      </c>
      <c r="H375" s="15"/>
      <c r="I375" s="16"/>
      <c r="J375" s="16"/>
      <c r="K375" s="45">
        <f>SUM(K376:K379)</f>
        <v>595593529</v>
      </c>
      <c r="L375" s="1"/>
      <c r="M375" s="1"/>
      <c r="N375">
        <f t="shared" si="13"/>
        <v>3</v>
      </c>
    </row>
    <row r="376" spans="1:14">
      <c r="A376" s="15" t="s">
        <v>994</v>
      </c>
      <c r="B376" s="15" t="s">
        <v>531</v>
      </c>
      <c r="C376" s="15" t="b">
        <v>0</v>
      </c>
      <c r="D376" s="15" t="s">
        <v>35</v>
      </c>
      <c r="E376" s="15"/>
      <c r="F376" s="16">
        <v>150000000</v>
      </c>
      <c r="G376" s="16">
        <v>70000000</v>
      </c>
      <c r="H376" s="15"/>
      <c r="I376" s="16"/>
      <c r="J376" s="16"/>
      <c r="K376" s="16">
        <f t="shared" si="12"/>
        <v>0</v>
      </c>
      <c r="L376" s="1"/>
      <c r="M376" s="1"/>
      <c r="N376">
        <f t="shared" si="13"/>
        <v>4</v>
      </c>
    </row>
    <row r="377" spans="1:14">
      <c r="A377" s="15" t="s">
        <v>995</v>
      </c>
      <c r="B377" s="15" t="s">
        <v>364</v>
      </c>
      <c r="C377" s="15" t="b">
        <v>0</v>
      </c>
      <c r="D377" s="15" t="s">
        <v>35</v>
      </c>
      <c r="E377" s="15"/>
      <c r="F377" s="16">
        <v>150000000</v>
      </c>
      <c r="G377" s="16">
        <v>70000000</v>
      </c>
      <c r="H377" s="15"/>
      <c r="I377" s="16"/>
      <c r="J377" s="16"/>
      <c r="K377" s="16">
        <f t="shared" si="12"/>
        <v>0</v>
      </c>
      <c r="L377" s="1"/>
      <c r="M377" s="1"/>
      <c r="N377">
        <f t="shared" si="13"/>
        <v>7</v>
      </c>
    </row>
    <row r="378" spans="1:14">
      <c r="A378" s="15" t="s">
        <v>996</v>
      </c>
      <c r="B378" s="15" t="s">
        <v>997</v>
      </c>
      <c r="C378" s="15" t="b">
        <v>0</v>
      </c>
      <c r="D378" s="15" t="s">
        <v>35</v>
      </c>
      <c r="E378" s="15"/>
      <c r="F378" s="16">
        <v>150000000</v>
      </c>
      <c r="G378" s="16">
        <v>70000000</v>
      </c>
      <c r="H378" s="15"/>
      <c r="I378" s="16"/>
      <c r="J378" s="16"/>
      <c r="K378" s="16">
        <f t="shared" si="12"/>
        <v>0</v>
      </c>
      <c r="L378" s="1"/>
      <c r="M378" s="1"/>
      <c r="N378">
        <f t="shared" si="13"/>
        <v>10</v>
      </c>
    </row>
    <row r="379" spans="1:14">
      <c r="A379" s="17" t="s">
        <v>998</v>
      </c>
      <c r="B379" s="17" t="s">
        <v>999</v>
      </c>
      <c r="C379" s="17" t="b">
        <v>1</v>
      </c>
      <c r="D379" s="18" t="s">
        <v>50</v>
      </c>
      <c r="E379" s="17" t="s">
        <v>13</v>
      </c>
      <c r="F379" s="19">
        <v>150000000</v>
      </c>
      <c r="G379" s="19">
        <v>0</v>
      </c>
      <c r="H379" s="19"/>
      <c r="I379" s="16"/>
      <c r="J379" s="16"/>
      <c r="K379" s="16">
        <v>595593529</v>
      </c>
      <c r="L379" s="1" t="s">
        <v>11</v>
      </c>
      <c r="M379" s="1" t="s">
        <v>11</v>
      </c>
      <c r="N379">
        <f t="shared" si="13"/>
        <v>13</v>
      </c>
    </row>
    <row r="380" spans="1:14" ht="18.75">
      <c r="A380" s="29" t="s">
        <v>1000</v>
      </c>
      <c r="B380" s="29" t="s">
        <v>1001</v>
      </c>
      <c r="C380" s="15" t="b">
        <v>0</v>
      </c>
      <c r="D380" s="15" t="s">
        <v>35</v>
      </c>
      <c r="E380" s="15"/>
      <c r="F380" s="16">
        <v>872633311</v>
      </c>
      <c r="G380" s="16">
        <v>3916690342</v>
      </c>
      <c r="H380" s="15"/>
      <c r="I380" s="16"/>
      <c r="J380" s="16"/>
      <c r="K380" s="45">
        <f>SUM(K382:K384)</f>
        <v>1203694285</v>
      </c>
      <c r="L380" s="1"/>
      <c r="M380" s="1"/>
      <c r="N380">
        <f t="shared" si="13"/>
        <v>3</v>
      </c>
    </row>
    <row r="381" spans="1:14">
      <c r="A381" s="15" t="s">
        <v>1002</v>
      </c>
      <c r="B381" s="15" t="s">
        <v>531</v>
      </c>
      <c r="C381" s="15" t="b">
        <v>0</v>
      </c>
      <c r="D381" s="15" t="s">
        <v>35</v>
      </c>
      <c r="E381" s="15"/>
      <c r="F381" s="16">
        <v>872633311</v>
      </c>
      <c r="G381" s="16">
        <v>3916690342</v>
      </c>
      <c r="H381" s="15"/>
      <c r="I381" s="16"/>
      <c r="J381" s="16"/>
      <c r="K381" s="16">
        <f t="shared" si="12"/>
        <v>0</v>
      </c>
      <c r="L381" s="1"/>
      <c r="M381" s="1"/>
      <c r="N381">
        <f t="shared" si="13"/>
        <v>5</v>
      </c>
    </row>
    <row r="382" spans="1:14">
      <c r="A382" s="15" t="s">
        <v>1003</v>
      </c>
      <c r="B382" s="15" t="s">
        <v>364</v>
      </c>
      <c r="C382" s="15" t="b">
        <v>0</v>
      </c>
      <c r="D382" s="15" t="s">
        <v>35</v>
      </c>
      <c r="E382" s="15"/>
      <c r="F382" s="16">
        <v>872633311</v>
      </c>
      <c r="G382" s="16">
        <v>2396976342</v>
      </c>
      <c r="H382" s="15"/>
      <c r="I382" s="16"/>
      <c r="J382" s="16"/>
      <c r="K382" s="16">
        <f t="shared" si="12"/>
        <v>0</v>
      </c>
      <c r="L382" s="1"/>
      <c r="M382" s="1"/>
      <c r="N382">
        <f t="shared" si="13"/>
        <v>7</v>
      </c>
    </row>
    <row r="383" spans="1:14">
      <c r="A383" s="15" t="s">
        <v>1004</v>
      </c>
      <c r="B383" s="15" t="s">
        <v>1005</v>
      </c>
      <c r="C383" s="15" t="b">
        <v>0</v>
      </c>
      <c r="D383" s="15" t="s">
        <v>35</v>
      </c>
      <c r="E383" s="15"/>
      <c r="F383" s="16">
        <v>872633311</v>
      </c>
      <c r="G383" s="16">
        <v>2396976342</v>
      </c>
      <c r="H383" s="15"/>
      <c r="I383" s="16"/>
      <c r="J383" s="16"/>
      <c r="K383" s="16">
        <f t="shared" si="12"/>
        <v>0</v>
      </c>
      <c r="L383" s="1"/>
      <c r="M383" s="1"/>
      <c r="N383">
        <f t="shared" si="13"/>
        <v>10</v>
      </c>
    </row>
    <row r="384" spans="1:14">
      <c r="A384" s="17" t="s">
        <v>1006</v>
      </c>
      <c r="B384" s="17" t="s">
        <v>1007</v>
      </c>
      <c r="C384" s="17" t="b">
        <v>1</v>
      </c>
      <c r="D384" s="18" t="s">
        <v>50</v>
      </c>
      <c r="E384" s="17" t="s">
        <v>13</v>
      </c>
      <c r="F384" s="19">
        <v>872633311</v>
      </c>
      <c r="G384" s="19">
        <v>2396976342</v>
      </c>
      <c r="H384" s="20">
        <v>1203694285</v>
      </c>
      <c r="I384" s="16"/>
      <c r="J384" s="16"/>
      <c r="K384" s="16">
        <f t="shared" si="12"/>
        <v>1203694285</v>
      </c>
      <c r="L384" s="1" t="s">
        <v>11</v>
      </c>
      <c r="M384" s="1" t="s">
        <v>11</v>
      </c>
      <c r="N384">
        <f t="shared" si="13"/>
        <v>13</v>
      </c>
    </row>
    <row r="385" spans="1:14" ht="18.75">
      <c r="A385" s="29" t="s">
        <v>1008</v>
      </c>
      <c r="B385" s="29" t="s">
        <v>1009</v>
      </c>
      <c r="C385" s="15" t="b">
        <v>0</v>
      </c>
      <c r="D385" s="15" t="s">
        <v>35</v>
      </c>
      <c r="E385" s="15"/>
      <c r="F385" s="16">
        <v>2126333107</v>
      </c>
      <c r="G385" s="16">
        <v>15786083107</v>
      </c>
      <c r="H385" s="15"/>
      <c r="I385" s="16"/>
      <c r="J385" s="16"/>
      <c r="K385" s="45">
        <f>SUM(K389:K391)</f>
        <v>2564380852</v>
      </c>
      <c r="L385" s="1"/>
      <c r="M385" s="1"/>
      <c r="N385">
        <f t="shared" si="13"/>
        <v>3</v>
      </c>
    </row>
    <row r="386" spans="1:14">
      <c r="A386" s="15" t="s">
        <v>1010</v>
      </c>
      <c r="B386" s="15" t="s">
        <v>1011</v>
      </c>
      <c r="C386" s="15" t="b">
        <v>0</v>
      </c>
      <c r="D386" s="15" t="s">
        <v>35</v>
      </c>
      <c r="E386" s="15"/>
      <c r="F386" s="16">
        <v>2126333107</v>
      </c>
      <c r="G386" s="16">
        <v>2126333107</v>
      </c>
      <c r="H386" s="15"/>
      <c r="I386" s="16"/>
      <c r="J386" s="16"/>
      <c r="K386" s="16">
        <f t="shared" si="12"/>
        <v>0</v>
      </c>
      <c r="L386" s="1"/>
      <c r="M386" s="1"/>
      <c r="N386">
        <f t="shared" si="13"/>
        <v>4</v>
      </c>
    </row>
    <row r="387" spans="1:14">
      <c r="A387" s="15" t="s">
        <v>1012</v>
      </c>
      <c r="B387" s="15" t="s">
        <v>1013</v>
      </c>
      <c r="C387" s="15" t="b">
        <v>0</v>
      </c>
      <c r="D387" s="15" t="s">
        <v>35</v>
      </c>
      <c r="E387" s="15"/>
      <c r="F387" s="16">
        <v>2126333107</v>
      </c>
      <c r="G387" s="16">
        <v>2126333107</v>
      </c>
      <c r="H387" s="15"/>
      <c r="I387" s="16"/>
      <c r="J387" s="16"/>
      <c r="K387" s="16">
        <f t="shared" si="12"/>
        <v>0</v>
      </c>
      <c r="L387" s="1"/>
      <c r="M387" s="1"/>
      <c r="N387">
        <f t="shared" si="13"/>
        <v>7</v>
      </c>
    </row>
    <row r="388" spans="1:14">
      <c r="A388" s="26" t="s">
        <v>1014</v>
      </c>
      <c r="B388" s="26" t="s">
        <v>1015</v>
      </c>
      <c r="C388" s="15" t="b">
        <v>0</v>
      </c>
      <c r="D388" s="15" t="s">
        <v>35</v>
      </c>
      <c r="E388" s="15"/>
      <c r="F388" s="19"/>
      <c r="G388" s="19"/>
      <c r="H388" s="19"/>
      <c r="I388" s="16"/>
      <c r="J388" s="16"/>
      <c r="K388" s="16">
        <f t="shared" si="12"/>
        <v>0</v>
      </c>
      <c r="L388" s="1"/>
      <c r="M388" s="1"/>
      <c r="N388">
        <f t="shared" si="13"/>
        <v>10</v>
      </c>
    </row>
    <row r="389" spans="1:14">
      <c r="A389" s="17" t="s">
        <v>1016</v>
      </c>
      <c r="B389" s="17" t="s">
        <v>1017</v>
      </c>
      <c r="C389" s="17" t="b">
        <v>1</v>
      </c>
      <c r="D389" s="18" t="s">
        <v>50</v>
      </c>
      <c r="E389" s="17" t="s">
        <v>13</v>
      </c>
      <c r="F389" s="19"/>
      <c r="G389" s="19"/>
      <c r="H389" s="19"/>
      <c r="I389" s="16"/>
      <c r="J389" s="16"/>
      <c r="K389" s="16">
        <v>527438000</v>
      </c>
      <c r="L389" s="1"/>
      <c r="M389" s="1"/>
      <c r="N389">
        <f t="shared" si="13"/>
        <v>13</v>
      </c>
    </row>
    <row r="390" spans="1:14">
      <c r="A390" s="15" t="s">
        <v>1018</v>
      </c>
      <c r="B390" s="15" t="s">
        <v>1019</v>
      </c>
      <c r="C390" s="15" t="b">
        <v>0</v>
      </c>
      <c r="D390" s="15" t="s">
        <v>35</v>
      </c>
      <c r="E390" s="15"/>
      <c r="F390" s="16">
        <v>1126333107</v>
      </c>
      <c r="G390" s="16">
        <v>1126333107</v>
      </c>
      <c r="H390" s="15"/>
      <c r="I390" s="16"/>
      <c r="J390" s="16"/>
      <c r="K390" s="16">
        <f t="shared" si="12"/>
        <v>0</v>
      </c>
      <c r="L390" s="1"/>
      <c r="M390" s="1"/>
      <c r="N390">
        <f t="shared" si="13"/>
        <v>10</v>
      </c>
    </row>
    <row r="391" spans="1:14">
      <c r="A391" s="17" t="s">
        <v>1020</v>
      </c>
      <c r="B391" s="17" t="s">
        <v>1021</v>
      </c>
      <c r="C391" s="17" t="b">
        <v>1</v>
      </c>
      <c r="D391" s="18" t="s">
        <v>50</v>
      </c>
      <c r="E391" s="17" t="s">
        <v>13</v>
      </c>
      <c r="F391" s="19">
        <v>1126333107</v>
      </c>
      <c r="G391" s="19">
        <v>1126333107</v>
      </c>
      <c r="H391" s="19"/>
      <c r="I391" s="16"/>
      <c r="J391" s="16">
        <v>2036942852</v>
      </c>
      <c r="K391" s="16">
        <f t="shared" si="12"/>
        <v>2036942852</v>
      </c>
      <c r="L391" s="1" t="s">
        <v>11</v>
      </c>
      <c r="M391" s="1" t="s">
        <v>11</v>
      </c>
      <c r="N391">
        <f t="shared" si="13"/>
        <v>13</v>
      </c>
    </row>
    <row r="392" spans="1:14">
      <c r="H392" s="1"/>
      <c r="I392" s="1"/>
      <c r="J392" s="1"/>
      <c r="K392" s="1"/>
    </row>
    <row r="393" spans="1:14" ht="18.75">
      <c r="B393" s="29" t="s">
        <v>1122</v>
      </c>
      <c r="H393" s="1"/>
      <c r="K393" s="45">
        <f>+K385+K380+K375+K357+K347+K328+K303+K294+K260+K254+K239+K234+K212+K199+K108+K5</f>
        <v>1046362015538</v>
      </c>
    </row>
    <row r="394" spans="1:14">
      <c r="H394" s="1"/>
    </row>
    <row r="396" spans="1:14">
      <c r="J396" s="3"/>
    </row>
    <row r="397" spans="1:14">
      <c r="J397" s="4"/>
    </row>
    <row r="398" spans="1:14">
      <c r="J398" s="4"/>
    </row>
  </sheetData>
  <autoFilter ref="A4:N391"/>
  <mergeCells count="2">
    <mergeCell ref="A2:K2"/>
    <mergeCell ref="A1:K1"/>
  </mergeCells>
  <printOptions horizontalCentered="1"/>
  <pageMargins left="0.9055118110236221" right="0.9055118110236221" top="0.94488188976377963" bottom="0.94488188976377963" header="0.31496062992125984" footer="0.31496062992125984"/>
  <pageSetup scale="94" fitToHeight="100" orientation="landscape" r:id="rId1"/>
  <headerFooter>
    <oddHeader>&amp;C&amp;"Calibri,Negrita"&amp;12GOBERNACION DE BOLIVAR
SECRETARIA DE HACIENDA
ANEXO IMFORMATIVO PRESUPUESTO DE GASTOS 2019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Hojas de cálculo</vt:lpstr>
      </vt:variant>
      <vt:variant>
        <vt:i4>3</vt:i4>
      </vt:variant>
      <vt:variant>
        <vt:lpstr>Gráficos</vt:lpstr>
      </vt:variant>
      <vt:variant>
        <vt:i4>1</vt:i4>
      </vt:variant>
      <vt:variant>
        <vt:lpstr>Rangos con nombre</vt:lpstr>
      </vt:variant>
      <vt:variant>
        <vt:i4>5</vt:i4>
      </vt:variant>
    </vt:vector>
  </HeadingPairs>
  <TitlesOfParts>
    <vt:vector size="9" baseType="lpstr">
      <vt:lpstr>Cuadros</vt:lpstr>
      <vt:lpstr>Ingresos</vt:lpstr>
      <vt:lpstr>POAI-2019</vt:lpstr>
      <vt:lpstr>Gráfico1</vt:lpstr>
      <vt:lpstr>Cuadros!Área_de_impresión</vt:lpstr>
      <vt:lpstr>Ingresos!Área_de_impresión</vt:lpstr>
      <vt:lpstr>'POAI-2019'!Área_de_impresión</vt:lpstr>
      <vt:lpstr>Ingresos!Títulos_a_imprimir</vt:lpstr>
      <vt:lpstr>'POAI-2019'!Títulos_a_imprimir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Alfonso Barboza Lambrano</dc:creator>
  <cp:lastModifiedBy>Adib Janna</cp:lastModifiedBy>
  <cp:lastPrinted>2018-11-27T16:40:18Z</cp:lastPrinted>
  <dcterms:created xsi:type="dcterms:W3CDTF">2018-09-20T20:16:00Z</dcterms:created>
  <dcterms:modified xsi:type="dcterms:W3CDTF">2019-07-15T15:00:12Z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3082-10.2.0.6020</vt:lpwstr>
  </property>
</Properties>
</file>