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NFORME DE GESTION 2015\"/>
    </mc:Choice>
  </mc:AlternateContent>
  <bookViews>
    <workbookView xWindow="0" yWindow="0" windowWidth="23040" windowHeight="9405"/>
  </bookViews>
  <sheets>
    <sheet name="Cobertura Agua Potable" sheetId="1" r:id="rId1"/>
  </sheets>
  <definedNames>
    <definedName name="_xlnm.Print_Titles" localSheetId="0">'Cobertura Agua Potable'!$1:$7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4" i="1" l="1"/>
  <c r="T54" i="1"/>
  <c r="O54" i="1"/>
  <c r="N54" i="1"/>
  <c r="I54" i="1"/>
  <c r="H54" i="1"/>
  <c r="C54" i="1"/>
  <c r="B54" i="1"/>
  <c r="W53" i="1"/>
  <c r="Y53" i="1"/>
  <c r="S53" i="1"/>
  <c r="Q53" i="1"/>
  <c r="K53" i="1"/>
  <c r="G53" i="1"/>
  <c r="E53" i="1"/>
  <c r="W52" i="1"/>
  <c r="Y52" i="1"/>
  <c r="S52" i="1"/>
  <c r="Q52" i="1"/>
  <c r="K52" i="1"/>
  <c r="G52" i="1"/>
  <c r="E52" i="1"/>
  <c r="W51" i="1"/>
  <c r="Y51" i="1"/>
  <c r="Q51" i="1"/>
  <c r="S51" i="1"/>
  <c r="K51" i="1"/>
  <c r="E51" i="1"/>
  <c r="G51" i="1"/>
  <c r="W50" i="1"/>
  <c r="Y50" i="1"/>
  <c r="Q50" i="1"/>
  <c r="S50" i="1"/>
  <c r="K50" i="1"/>
  <c r="E50" i="1"/>
  <c r="G50" i="1"/>
  <c r="W49" i="1"/>
  <c r="Q49" i="1"/>
  <c r="S49" i="1"/>
  <c r="K49" i="1"/>
  <c r="E49" i="1"/>
  <c r="G49" i="1"/>
  <c r="W48" i="1"/>
  <c r="Y48" i="1"/>
  <c r="Q48" i="1"/>
  <c r="S48" i="1"/>
  <c r="K48" i="1"/>
  <c r="E48" i="1"/>
  <c r="G48" i="1"/>
  <c r="W47" i="1"/>
  <c r="Q47" i="1"/>
  <c r="S47" i="1"/>
  <c r="K47" i="1"/>
  <c r="E47" i="1"/>
  <c r="G47" i="1"/>
  <c r="W46" i="1"/>
  <c r="Y46" i="1"/>
  <c r="Q46" i="1"/>
  <c r="S46" i="1"/>
  <c r="K46" i="1"/>
  <c r="E46" i="1"/>
  <c r="G46" i="1"/>
  <c r="W45" i="1"/>
  <c r="Q45" i="1"/>
  <c r="S45" i="1"/>
  <c r="K45" i="1"/>
  <c r="E45" i="1"/>
  <c r="G45" i="1"/>
  <c r="W44" i="1"/>
  <c r="Y44" i="1"/>
  <c r="Q44" i="1"/>
  <c r="S44" i="1"/>
  <c r="K44" i="1"/>
  <c r="E44" i="1"/>
  <c r="G44" i="1"/>
  <c r="W43" i="1"/>
  <c r="Q43" i="1"/>
  <c r="S43" i="1"/>
  <c r="K43" i="1"/>
  <c r="E43" i="1"/>
  <c r="G43" i="1"/>
  <c r="W42" i="1"/>
  <c r="Y42" i="1"/>
  <c r="Q42" i="1"/>
  <c r="K42" i="1"/>
  <c r="M42" i="1"/>
  <c r="E42" i="1"/>
  <c r="G42" i="1"/>
  <c r="W41" i="1"/>
  <c r="Q41" i="1"/>
  <c r="K41" i="1"/>
  <c r="E41" i="1"/>
  <c r="G41" i="1"/>
  <c r="W40" i="1"/>
  <c r="Y40" i="1"/>
  <c r="Q40" i="1"/>
  <c r="K40" i="1"/>
  <c r="M40" i="1"/>
  <c r="E40" i="1"/>
  <c r="G40" i="1"/>
  <c r="W39" i="1"/>
  <c r="Q39" i="1"/>
  <c r="K39" i="1"/>
  <c r="E39" i="1"/>
  <c r="G39" i="1"/>
  <c r="W38" i="1"/>
  <c r="Y38" i="1"/>
  <c r="Q38" i="1"/>
  <c r="K38" i="1"/>
  <c r="M38" i="1"/>
  <c r="E38" i="1"/>
  <c r="G38" i="1"/>
  <c r="W37" i="1"/>
  <c r="Q37" i="1"/>
  <c r="K37" i="1"/>
  <c r="E37" i="1"/>
  <c r="G37" i="1"/>
  <c r="W36" i="1"/>
  <c r="Y36" i="1"/>
  <c r="Q36" i="1"/>
  <c r="K36" i="1"/>
  <c r="M36" i="1"/>
  <c r="E36" i="1"/>
  <c r="G36" i="1"/>
  <c r="W35" i="1"/>
  <c r="Q35" i="1"/>
  <c r="K35" i="1"/>
  <c r="E35" i="1"/>
  <c r="G35" i="1"/>
  <c r="W34" i="1"/>
  <c r="Y34" i="1"/>
  <c r="Q34" i="1"/>
  <c r="K34" i="1"/>
  <c r="M34" i="1"/>
  <c r="E34" i="1"/>
  <c r="G34" i="1"/>
  <c r="W33" i="1"/>
  <c r="Q33" i="1"/>
  <c r="K33" i="1"/>
  <c r="E33" i="1"/>
  <c r="G33" i="1"/>
  <c r="W32" i="1"/>
  <c r="Y32" i="1"/>
  <c r="Q32" i="1"/>
  <c r="K32" i="1"/>
  <c r="M32" i="1"/>
  <c r="E32" i="1"/>
  <c r="G32" i="1"/>
  <c r="W31" i="1"/>
  <c r="Q31" i="1"/>
  <c r="K31" i="1"/>
  <c r="E31" i="1"/>
  <c r="G31" i="1"/>
  <c r="W30" i="1"/>
  <c r="Y30" i="1"/>
  <c r="Q30" i="1"/>
  <c r="K30" i="1"/>
  <c r="M30" i="1"/>
  <c r="E30" i="1"/>
  <c r="G30" i="1"/>
  <c r="W29" i="1"/>
  <c r="Q29" i="1"/>
  <c r="K29" i="1"/>
  <c r="E29" i="1"/>
  <c r="G29" i="1"/>
  <c r="W28" i="1"/>
  <c r="Y28" i="1"/>
  <c r="Q28" i="1"/>
  <c r="K28" i="1"/>
  <c r="M28" i="1"/>
  <c r="E28" i="1"/>
  <c r="G28" i="1"/>
  <c r="W27" i="1"/>
  <c r="Q27" i="1"/>
  <c r="K27" i="1"/>
  <c r="E27" i="1"/>
  <c r="G27" i="1"/>
  <c r="W26" i="1"/>
  <c r="Y26" i="1"/>
  <c r="Q26" i="1"/>
  <c r="K26" i="1"/>
  <c r="M26" i="1"/>
  <c r="E26" i="1"/>
  <c r="G26" i="1"/>
  <c r="W25" i="1"/>
  <c r="Q25" i="1"/>
  <c r="K25" i="1"/>
  <c r="E25" i="1"/>
  <c r="G25" i="1"/>
  <c r="W24" i="1"/>
  <c r="Y24" i="1"/>
  <c r="Q24" i="1"/>
  <c r="K24" i="1"/>
  <c r="M24" i="1"/>
  <c r="E24" i="1"/>
  <c r="G24" i="1"/>
  <c r="W23" i="1"/>
  <c r="Q23" i="1"/>
  <c r="K23" i="1"/>
  <c r="E23" i="1"/>
  <c r="G23" i="1"/>
  <c r="W22" i="1"/>
  <c r="Y22" i="1"/>
  <c r="Q22" i="1"/>
  <c r="K22" i="1"/>
  <c r="M22" i="1"/>
  <c r="E22" i="1"/>
  <c r="G22" i="1"/>
  <c r="W21" i="1"/>
  <c r="Q21" i="1"/>
  <c r="K21" i="1"/>
  <c r="E21" i="1"/>
  <c r="G21" i="1"/>
  <c r="W20" i="1"/>
  <c r="Y20" i="1"/>
  <c r="Q20" i="1"/>
  <c r="K20" i="1"/>
  <c r="M20" i="1"/>
  <c r="E20" i="1"/>
  <c r="G20" i="1"/>
  <c r="W19" i="1"/>
  <c r="Q19" i="1"/>
  <c r="K19" i="1"/>
  <c r="E19" i="1"/>
  <c r="G19" i="1"/>
  <c r="W18" i="1"/>
  <c r="Y18" i="1"/>
  <c r="Q18" i="1"/>
  <c r="K18" i="1"/>
  <c r="M18" i="1"/>
  <c r="E18" i="1"/>
  <c r="G18" i="1"/>
  <c r="W17" i="1"/>
  <c r="Q17" i="1"/>
  <c r="K17" i="1"/>
  <c r="E17" i="1"/>
  <c r="G17" i="1"/>
  <c r="W16" i="1"/>
  <c r="Y16" i="1"/>
  <c r="Q16" i="1"/>
  <c r="K16" i="1"/>
  <c r="M16" i="1"/>
  <c r="E16" i="1"/>
  <c r="G16" i="1"/>
  <c r="W15" i="1"/>
  <c r="Q15" i="1"/>
  <c r="K15" i="1"/>
  <c r="E15" i="1"/>
  <c r="G15" i="1"/>
  <c r="W14" i="1"/>
  <c r="Y14" i="1"/>
  <c r="S14" i="1"/>
  <c r="Q14" i="1"/>
  <c r="K14" i="1"/>
  <c r="M14" i="1"/>
  <c r="G14" i="1"/>
  <c r="E14" i="1"/>
  <c r="W13" i="1"/>
  <c r="S13" i="1"/>
  <c r="Q13" i="1"/>
  <c r="K13" i="1"/>
  <c r="M13" i="1"/>
  <c r="E13" i="1"/>
  <c r="G13" i="1"/>
  <c r="W12" i="1"/>
  <c r="Y12" i="1"/>
  <c r="S12" i="1"/>
  <c r="Q12" i="1"/>
  <c r="K12" i="1"/>
  <c r="E12" i="1"/>
  <c r="G12" i="1"/>
  <c r="W11" i="1"/>
  <c r="S11" i="1"/>
  <c r="Q11" i="1"/>
  <c r="M11" i="1"/>
  <c r="K11" i="1"/>
  <c r="G11" i="1"/>
  <c r="E11" i="1"/>
  <c r="Y10" i="1"/>
  <c r="W10" i="1"/>
  <c r="S10" i="1"/>
  <c r="Q10" i="1"/>
  <c r="M10" i="1"/>
  <c r="K10" i="1"/>
  <c r="G10" i="1"/>
  <c r="E10" i="1"/>
  <c r="Y9" i="1"/>
  <c r="W9" i="1"/>
  <c r="S9" i="1"/>
  <c r="Q9" i="1"/>
  <c r="M9" i="1"/>
  <c r="K9" i="1"/>
  <c r="G9" i="1"/>
  <c r="E9" i="1"/>
  <c r="G54" i="1" l="1"/>
  <c r="Y13" i="1"/>
  <c r="S15" i="1"/>
  <c r="S17" i="1"/>
  <c r="S19" i="1"/>
  <c r="S21" i="1"/>
  <c r="S23" i="1"/>
  <c r="S25" i="1"/>
  <c r="S27" i="1"/>
  <c r="S29" i="1"/>
  <c r="S31" i="1"/>
  <c r="S33" i="1"/>
  <c r="S35" i="1"/>
  <c r="S37" i="1"/>
  <c r="S39" i="1"/>
  <c r="S41" i="1"/>
  <c r="M52" i="1"/>
  <c r="M53" i="1"/>
  <c r="M51" i="1"/>
  <c r="Y15" i="1"/>
  <c r="Y17" i="1"/>
  <c r="Y19" i="1"/>
  <c r="Y21" i="1"/>
  <c r="Y23" i="1"/>
  <c r="Y25" i="1"/>
  <c r="Y27" i="1"/>
  <c r="Y29" i="1"/>
  <c r="Y31" i="1"/>
  <c r="Y33" i="1"/>
  <c r="Y35" i="1"/>
  <c r="Y37" i="1"/>
  <c r="Y39" i="1"/>
  <c r="Y41" i="1"/>
  <c r="Y43" i="1"/>
  <c r="M44" i="1"/>
  <c r="Y45" i="1"/>
  <c r="M46" i="1"/>
  <c r="Y47" i="1"/>
  <c r="M48" i="1"/>
  <c r="Y49" i="1"/>
  <c r="M50" i="1"/>
  <c r="M12" i="1"/>
  <c r="Y11" i="1"/>
  <c r="S16" i="1"/>
  <c r="S18" i="1"/>
  <c r="S20" i="1"/>
  <c r="S22" i="1"/>
  <c r="S24" i="1"/>
  <c r="S26" i="1"/>
  <c r="S28" i="1"/>
  <c r="S30" i="1"/>
  <c r="S32" i="1"/>
  <c r="S34" i="1"/>
  <c r="S36" i="1"/>
  <c r="S38" i="1"/>
  <c r="S40" i="1"/>
  <c r="S42" i="1"/>
  <c r="M21" i="1"/>
  <c r="M23" i="1"/>
  <c r="M25" i="1"/>
  <c r="M27" i="1"/>
  <c r="M29" i="1"/>
  <c r="M31" i="1"/>
  <c r="M33" i="1"/>
  <c r="M35" i="1"/>
  <c r="M37" i="1"/>
  <c r="M39" i="1"/>
  <c r="M41" i="1"/>
  <c r="M43" i="1"/>
  <c r="M45" i="1"/>
  <c r="M47" i="1"/>
  <c r="M49" i="1"/>
  <c r="M15" i="1"/>
  <c r="M17" i="1"/>
  <c r="M19" i="1"/>
  <c r="Y54" i="1" l="1"/>
  <c r="S54" i="1"/>
  <c r="M54" i="1"/>
</calcChain>
</file>

<file path=xl/sharedStrings.xml><?xml version="1.0" encoding="utf-8"?>
<sst xmlns="http://schemas.openxmlformats.org/spreadsheetml/2006/main" count="95" uniqueCount="71">
  <si>
    <t>Nombre del Indicador:</t>
  </si>
  <si>
    <t>Cobertura agua potable</t>
  </si>
  <si>
    <t>Formula de cálculo de "Aporte cobertura global"</t>
  </si>
  <si>
    <t>Numerador</t>
  </si>
  <si>
    <t>Denominador</t>
  </si>
  <si>
    <t>Cobertura Municipio</t>
  </si>
  <si>
    <t>Ponderación: pob.municipio / pob.total</t>
  </si>
  <si>
    <t>Unidad</t>
  </si>
  <si>
    <t>Periocidad</t>
  </si>
  <si>
    <r>
      <rPr>
        <sz val="11"/>
        <color theme="1"/>
        <rFont val="Calibri"/>
        <family val="2"/>
      </rPr>
      <t>Ʃ</t>
    </r>
    <r>
      <rPr>
        <sz val="11"/>
        <color theme="1"/>
        <rFont val="Arial Narrow"/>
        <family val="2"/>
      </rPr>
      <t xml:space="preserve"> (Cobertura x Peso Municipio) * 100%</t>
    </r>
  </si>
  <si>
    <t>Sumatoria de la población que recibe agua potable</t>
  </si>
  <si>
    <t>Población municipal</t>
  </si>
  <si>
    <t>Fracción de la población que recibe agua potable</t>
  </si>
  <si>
    <t>Fracción de la población del Municipio respecto a la Población total del Depatamento</t>
  </si>
  <si>
    <t>Porcentaje</t>
  </si>
  <si>
    <t>Anual</t>
  </si>
  <si>
    <t>Año 2012</t>
  </si>
  <si>
    <t>Año 2013</t>
  </si>
  <si>
    <t>Año 2014</t>
  </si>
  <si>
    <t>Año 2015 - OCTUBRE</t>
  </si>
  <si>
    <t>Municipio</t>
  </si>
  <si>
    <t>Cobertura</t>
  </si>
  <si>
    <t>Peso Municipio / Población total</t>
  </si>
  <si>
    <t>Aporte a cobertura global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</si>
  <si>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</si>
  <si>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</si>
  <si>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</si>
  <si>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</si>
  <si>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</si>
  <si>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</si>
  <si>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</si>
  <si>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</si>
  <si>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</si>
  <si>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</si>
  <si>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</si>
  <si>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</si>
  <si>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</si>
  <si>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</si>
  <si>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</si>
  <si>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</si>
  <si>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</si>
  <si>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</si>
  <si>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</si>
  <si>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</si>
  <si>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Mompós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</si>
  <si>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</si>
  <si>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</si>
  <si>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</si>
  <si>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</si>
  <si>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</si>
  <si>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</si>
  <si>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</si>
  <si>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</si>
  <si>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</si>
  <si>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</si>
  <si>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</si>
  <si>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</si>
  <si>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</si>
  <si>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</si>
  <si>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</si>
  <si>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</si>
  <si>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</si>
  <si>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</si>
  <si>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</si>
  <si>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</si>
  <si>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</si>
  <si>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</si>
  <si>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</si>
  <si>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</si>
  <si>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Total Bolívar</t>
  </si>
  <si>
    <t>PROMEDIO PONDERADO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</si>
</sst>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  <font>
      <sz val="9"/>
      <color indexed="8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</font>
    <font>
      <b/>
      <sz val="14"/>
      <color theme="1"/>
      <name val="Arial Narrow"/>
      <family val="2"/>
    </font>
    <font>
      <sz val="11"/>
      <color rgb="FF000000"/>
      <name val="Arial Narrow"/>
      <family val="2"/>
    </font>
    <font>
      <sz val="12"/>
      <color theme="1"/>
      <name val="Calibri"/>
      <family val="2"/>
      <scheme val="minor"/>
    </font>
    <font>
      <b/>
      <sz val="11"/>
      <color indexed="8"/>
      <name val="Arial Narrow"/>
      <family val="2"/>
    </font>
    <font>
      <b/>
      <sz val="14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5" fontId="12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Fill="1" applyBorder="1"/>
    <xf numFmtId="49" fontId="4" fillId="2" borderId="1" xfId="2" applyNumberFormat="1" applyFont="1" applyFill="1" applyBorder="1" applyAlignment="1">
      <alignment horizontal="center" vertical="center" wrapText="1"/>
    </xf>
    <xf numFmtId="49" fontId="3" fillId="0" borderId="0" xfId="2" applyNumberFormat="1" applyFont="1" applyFill="1" applyBorder="1" applyAlignment="1" applyProtection="1">
      <alignment horizontal="left" vertical="center" wrapText="1"/>
      <protection locked="0"/>
    </xf>
    <xf numFmtId="0" fontId="5" fillId="0" borderId="0" xfId="2" applyFont="1" applyFill="1" applyBorder="1"/>
    <xf numFmtId="0" fontId="6" fillId="0" borderId="0" xfId="2" applyFont="1" applyFill="1" applyBorder="1"/>
    <xf numFmtId="0" fontId="7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  <protection locked="0"/>
    </xf>
    <xf numFmtId="3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10" fontId="8" fillId="3" borderId="1" xfId="1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10" fontId="8" fillId="4" borderId="1" xfId="1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8" fillId="0" borderId="1" xfId="3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/>
    </xf>
    <xf numFmtId="3" fontId="13" fillId="0" borderId="0" xfId="2" applyNumberFormat="1" applyFont="1" applyFill="1" applyBorder="1" applyAlignment="1">
      <alignment horizontal="center" vertical="center"/>
    </xf>
    <xf numFmtId="10" fontId="7" fillId="0" borderId="0" xfId="1" applyNumberFormat="1" applyFont="1" applyFill="1" applyBorder="1" applyAlignment="1">
      <alignment horizontal="center" vertical="center" wrapText="1"/>
    </xf>
    <xf numFmtId="10" fontId="7" fillId="5" borderId="0" xfId="1" applyNumberFormat="1" applyFont="1" applyFill="1" applyBorder="1" applyAlignment="1">
      <alignment horizontal="center" vertical="center" wrapText="1"/>
    </xf>
    <xf numFmtId="10" fontId="7" fillId="0" borderId="0" xfId="1" applyNumberFormat="1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wrapText="1"/>
    </xf>
    <xf numFmtId="49" fontId="14" fillId="0" borderId="1" xfId="2" applyNumberFormat="1" applyFont="1" applyFill="1" applyBorder="1" applyAlignment="1" applyProtection="1">
      <alignment horizontal="left" vertical="center" wrapText="1"/>
      <protection locked="0"/>
    </xf>
    <xf numFmtId="0" fontId="10" fillId="3" borderId="2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</cellXfs>
  <cellStyles count="4">
    <cellStyle name="Millares 3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4"/>
  <sheetViews>
    <sheetView tabSelected="1" view="pageBreakPreview" topLeftCell="A16" zoomScale="55" zoomScaleNormal="75" zoomScaleSheetLayoutView="55" workbookViewId="0">
      <selection activeCell="M24" sqref="M24"/>
    </sheetView>
  </sheetViews>
  <sheetFormatPr baseColWidth="10" defaultColWidth="11.42578125" defaultRowHeight="16.5" x14ac:dyDescent="0.3"/>
  <cols>
    <col min="1" max="1" width="25.42578125" style="4" customWidth="1"/>
    <col min="2" max="3" width="16.5703125" style="4" customWidth="1"/>
    <col min="4" max="4" width="16.5703125" style="4" hidden="1" customWidth="1"/>
    <col min="5" max="5" width="16.5703125" style="4" customWidth="1"/>
    <col min="6" max="6" width="18.5703125" style="4" customWidth="1"/>
    <col min="7" max="9" width="16.5703125" style="4" customWidth="1"/>
    <col min="10" max="10" width="16.5703125" style="4" hidden="1" customWidth="1"/>
    <col min="11" max="13" width="16.5703125" style="4" customWidth="1"/>
    <col min="14" max="15" width="16.5703125" style="5" customWidth="1"/>
    <col min="16" max="16" width="16.5703125" style="5" hidden="1" customWidth="1"/>
    <col min="17" max="21" width="16.5703125" style="5" customWidth="1"/>
    <col min="22" max="22" width="16.5703125" style="5" hidden="1" customWidth="1"/>
    <col min="23" max="25" width="16.5703125" style="5" customWidth="1"/>
    <col min="26" max="53" width="0" style="5" hidden="1" customWidth="1"/>
    <col min="54" max="16384" width="11.42578125" style="5"/>
  </cols>
  <sheetData>
    <row r="1" spans="1:25" s="1" customFormat="1" ht="17.2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5" s="1" customFormat="1" ht="17.2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5" ht="28.5" customHeight="1" x14ac:dyDescent="0.25">
      <c r="A3" s="2" t="s">
        <v>0</v>
      </c>
      <c r="B3" s="33" t="s">
        <v>1</v>
      </c>
      <c r="C3" s="33"/>
      <c r="D3" s="3"/>
      <c r="E3" s="3"/>
      <c r="F3" s="3"/>
      <c r="G3" s="3"/>
      <c r="H3" s="3"/>
    </row>
    <row r="4" spans="1:25" ht="57" customHeight="1" x14ac:dyDescent="0.3">
      <c r="A4" s="6" t="s">
        <v>2</v>
      </c>
      <c r="B4" s="6" t="s">
        <v>3</v>
      </c>
      <c r="C4" s="6" t="s">
        <v>4</v>
      </c>
      <c r="E4" s="6" t="s">
        <v>5</v>
      </c>
      <c r="F4" s="7" t="s">
        <v>6</v>
      </c>
      <c r="H4" s="6" t="s">
        <v>7</v>
      </c>
      <c r="I4" s="6" t="s">
        <v>8</v>
      </c>
    </row>
    <row r="5" spans="1:25" ht="98.25" customHeight="1" x14ac:dyDescent="0.3">
      <c r="A5" s="8" t="s">
        <v>9</v>
      </c>
      <c r="B5" s="8" t="s">
        <v>10</v>
      </c>
      <c r="C5" s="8" t="s">
        <v>11</v>
      </c>
      <c r="E5" s="9" t="s">
        <v>12</v>
      </c>
      <c r="F5" s="9" t="s">
        <v>13</v>
      </c>
      <c r="H5" s="9" t="s">
        <v>14</v>
      </c>
      <c r="I5" s="9" t="s">
        <v>15</v>
      </c>
    </row>
    <row r="6" spans="1:25" ht="45" customHeight="1" x14ac:dyDescent="0.2">
      <c r="A6" s="10"/>
      <c r="B6" s="34" t="s">
        <v>16</v>
      </c>
      <c r="C6" s="34"/>
      <c r="D6" s="34"/>
      <c r="E6" s="34"/>
      <c r="F6" s="35"/>
      <c r="G6" s="35"/>
      <c r="H6" s="36" t="s">
        <v>17</v>
      </c>
      <c r="I6" s="36"/>
      <c r="J6" s="36"/>
      <c r="K6" s="36"/>
      <c r="L6" s="36"/>
      <c r="M6" s="36"/>
      <c r="N6" s="35" t="s">
        <v>18</v>
      </c>
      <c r="O6" s="35"/>
      <c r="P6" s="35"/>
      <c r="Q6" s="35"/>
      <c r="R6" s="35"/>
      <c r="S6" s="35"/>
      <c r="T6" s="36" t="s">
        <v>19</v>
      </c>
      <c r="U6" s="36"/>
      <c r="V6" s="36"/>
      <c r="W6" s="36"/>
      <c r="X6" s="36"/>
      <c r="Y6" s="36"/>
    </row>
    <row r="7" spans="1:25" ht="87.75" customHeight="1" x14ac:dyDescent="0.2">
      <c r="A7" s="11" t="s">
        <v>20</v>
      </c>
      <c r="B7" s="12" t="s">
        <v>3</v>
      </c>
      <c r="C7" s="12" t="s">
        <v>4</v>
      </c>
      <c r="D7" s="12" t="s">
        <v>21</v>
      </c>
      <c r="E7" s="13" t="s">
        <v>5</v>
      </c>
      <c r="F7" s="12" t="s">
        <v>22</v>
      </c>
      <c r="G7" s="13" t="s">
        <v>23</v>
      </c>
      <c r="H7" s="12" t="s">
        <v>3</v>
      </c>
      <c r="I7" s="12" t="s">
        <v>4</v>
      </c>
      <c r="J7" s="12" t="s">
        <v>21</v>
      </c>
      <c r="K7" s="31" t="s">
        <v>5</v>
      </c>
      <c r="L7" s="12" t="s">
        <v>22</v>
      </c>
      <c r="M7" s="31" t="s">
        <v>23</v>
      </c>
      <c r="N7" s="12" t="s">
        <v>3</v>
      </c>
      <c r="O7" s="12" t="s">
        <v>4</v>
      </c>
      <c r="P7" s="12" t="s">
        <v>21</v>
      </c>
      <c r="Q7" s="13" t="s">
        <v>5</v>
      </c>
      <c r="R7" s="12" t="s">
        <v>22</v>
      </c>
      <c r="S7" s="13" t="s">
        <v>23</v>
      </c>
      <c r="T7" s="12" t="s">
        <v>3</v>
      </c>
      <c r="U7" s="12" t="s">
        <v>4</v>
      </c>
      <c r="V7" s="12" t="s">
        <v>21</v>
      </c>
      <c r="W7" s="31" t="s">
        <v>5</v>
      </c>
      <c r="X7" s="12" t="s">
        <v>22</v>
      </c>
      <c r="Y7" s="31" t="s">
        <v>23</v>
      </c>
    </row>
    <row r="8" spans="1:25" ht="13.9" x14ac:dyDescent="0.25"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">
      <c r="A9" s="14" t="s">
        <v>24</v>
      </c>
      <c r="B9" s="15">
        <v>771</v>
      </c>
      <c r="C9" s="16">
        <v>3854</v>
      </c>
      <c r="D9" s="17">
        <v>0.2</v>
      </c>
      <c r="E9" s="18">
        <f t="shared" ref="E9:E53" si="0">B9/C9</f>
        <v>0.20005189413596264</v>
      </c>
      <c r="F9" s="17">
        <v>0.01</v>
      </c>
      <c r="G9" s="19">
        <f t="shared" ref="G9:G53" si="1">D9*F9</f>
        <v>2E-3</v>
      </c>
      <c r="H9" s="15">
        <v>1574</v>
      </c>
      <c r="I9" s="16">
        <v>3936</v>
      </c>
      <c r="J9" s="17">
        <v>0.4</v>
      </c>
      <c r="K9" s="20">
        <f t="shared" ref="K9:K53" si="2">H9/I9</f>
        <v>0.39989837398373984</v>
      </c>
      <c r="L9" s="17">
        <v>0.01</v>
      </c>
      <c r="M9" s="21">
        <f t="shared" ref="M9:M53" si="3">J9*L9</f>
        <v>4.0000000000000001E-3</v>
      </c>
      <c r="N9" s="15">
        <v>1608</v>
      </c>
      <c r="O9" s="22">
        <v>4021</v>
      </c>
      <c r="P9" s="17">
        <v>0.4</v>
      </c>
      <c r="Q9" s="18">
        <f t="shared" ref="Q9:Q53" si="4">N9/O9</f>
        <v>0.39990052225814476</v>
      </c>
      <c r="R9" s="17">
        <v>0.01</v>
      </c>
      <c r="S9" s="19">
        <f t="shared" ref="S9:S53" si="5">P9*R9</f>
        <v>4.0000000000000001E-3</v>
      </c>
      <c r="T9" s="23">
        <v>3901</v>
      </c>
      <c r="U9" s="16">
        <v>4106</v>
      </c>
      <c r="V9" s="17">
        <v>0.96</v>
      </c>
      <c r="W9" s="20">
        <f t="shared" ref="W9:W53" si="6">T9/U9</f>
        <v>0.95007306380905987</v>
      </c>
      <c r="X9" s="17">
        <v>0.01</v>
      </c>
      <c r="Y9" s="21">
        <f t="shared" ref="Y9:Y53" si="7">V9*X9</f>
        <v>9.5999999999999992E-3</v>
      </c>
    </row>
    <row r="10" spans="1:25" ht="15.75" customHeight="1" x14ac:dyDescent="0.2">
      <c r="A10" s="14" t="s">
        <v>25</v>
      </c>
      <c r="B10" s="15">
        <v>3765</v>
      </c>
      <c r="C10" s="16">
        <v>7240</v>
      </c>
      <c r="D10" s="17">
        <v>0.52</v>
      </c>
      <c r="E10" s="18">
        <f t="shared" si="0"/>
        <v>0.52002762430939231</v>
      </c>
      <c r="F10" s="17">
        <v>0.01</v>
      </c>
      <c r="G10" s="19">
        <f t="shared" si="1"/>
        <v>5.2000000000000006E-3</v>
      </c>
      <c r="H10" s="15">
        <v>3909</v>
      </c>
      <c r="I10" s="16">
        <v>7518</v>
      </c>
      <c r="J10" s="17">
        <v>0.52</v>
      </c>
      <c r="K10" s="20">
        <f t="shared" si="2"/>
        <v>0.51995211492418192</v>
      </c>
      <c r="L10" s="17">
        <v>0.01</v>
      </c>
      <c r="M10" s="21">
        <f t="shared" si="3"/>
        <v>5.2000000000000006E-3</v>
      </c>
      <c r="N10" s="15">
        <v>4055</v>
      </c>
      <c r="O10" s="22">
        <v>7798</v>
      </c>
      <c r="P10" s="17">
        <v>0.6</v>
      </c>
      <c r="Q10" s="18">
        <f t="shared" si="4"/>
        <v>0.5200051295203898</v>
      </c>
      <c r="R10" s="17">
        <v>0.02</v>
      </c>
      <c r="S10" s="19">
        <f t="shared" si="5"/>
        <v>1.2E-2</v>
      </c>
      <c r="T10" s="23">
        <v>7266</v>
      </c>
      <c r="U10" s="16">
        <v>8073</v>
      </c>
      <c r="V10" s="17">
        <v>0.91</v>
      </c>
      <c r="W10" s="20">
        <f t="shared" si="6"/>
        <v>0.90003716090672614</v>
      </c>
      <c r="X10" s="17">
        <v>0.02</v>
      </c>
      <c r="Y10" s="21">
        <f t="shared" si="7"/>
        <v>1.8200000000000001E-2</v>
      </c>
    </row>
    <row r="11" spans="1:25" ht="15.75" customHeight="1" x14ac:dyDescent="0.2">
      <c r="A11" s="14" t="s">
        <v>26</v>
      </c>
      <c r="B11" s="15">
        <v>1051</v>
      </c>
      <c r="C11" s="16">
        <v>4776</v>
      </c>
      <c r="D11" s="17">
        <v>0.22</v>
      </c>
      <c r="E11" s="18">
        <f t="shared" si="0"/>
        <v>0.22005862646566166</v>
      </c>
      <c r="F11" s="17">
        <v>0.01</v>
      </c>
      <c r="G11" s="19">
        <f t="shared" si="1"/>
        <v>2.2000000000000001E-3</v>
      </c>
      <c r="H11" s="15">
        <v>1471</v>
      </c>
      <c r="I11" s="16">
        <v>4905</v>
      </c>
      <c r="J11" s="17">
        <v>0.3</v>
      </c>
      <c r="K11" s="20">
        <f t="shared" si="2"/>
        <v>0.29989806320081547</v>
      </c>
      <c r="L11" s="17">
        <v>0.01</v>
      </c>
      <c r="M11" s="21">
        <f t="shared" si="3"/>
        <v>3.0000000000000001E-3</v>
      </c>
      <c r="N11" s="15">
        <v>1512</v>
      </c>
      <c r="O11" s="22">
        <v>5039</v>
      </c>
      <c r="P11" s="17">
        <v>0.4</v>
      </c>
      <c r="Q11" s="18">
        <f t="shared" si="4"/>
        <v>0.30005953562214727</v>
      </c>
      <c r="R11" s="17">
        <v>0.01</v>
      </c>
      <c r="S11" s="19">
        <f t="shared" si="5"/>
        <v>4.0000000000000001E-3</v>
      </c>
      <c r="T11" s="23">
        <v>5173</v>
      </c>
      <c r="U11" s="16">
        <v>5173</v>
      </c>
      <c r="V11" s="17">
        <v>1</v>
      </c>
      <c r="W11" s="20">
        <f t="shared" si="6"/>
        <v>1</v>
      </c>
      <c r="X11" s="17">
        <v>0.01</v>
      </c>
      <c r="Y11" s="21">
        <f t="shared" si="7"/>
        <v>0.01</v>
      </c>
    </row>
    <row r="12" spans="1:25" ht="15.75" customHeight="1" x14ac:dyDescent="0.2">
      <c r="A12" s="14" t="s">
        <v>27</v>
      </c>
      <c r="B12" s="15">
        <v>22100</v>
      </c>
      <c r="C12" s="16">
        <v>53903</v>
      </c>
      <c r="D12" s="17">
        <v>0.41</v>
      </c>
      <c r="E12" s="18">
        <f t="shared" si="0"/>
        <v>0.40999573307608111</v>
      </c>
      <c r="F12" s="17">
        <v>0.09</v>
      </c>
      <c r="G12" s="19">
        <f t="shared" si="1"/>
        <v>3.6899999999999995E-2</v>
      </c>
      <c r="H12" s="15">
        <v>32950</v>
      </c>
      <c r="I12" s="16">
        <v>54917</v>
      </c>
      <c r="J12" s="17">
        <v>0.6</v>
      </c>
      <c r="K12" s="20">
        <f t="shared" si="2"/>
        <v>0.59999635814046648</v>
      </c>
      <c r="L12" s="17">
        <v>0.09</v>
      </c>
      <c r="M12" s="21">
        <f t="shared" si="3"/>
        <v>5.3999999999999999E-2</v>
      </c>
      <c r="N12" s="15">
        <v>47558</v>
      </c>
      <c r="O12" s="22">
        <v>55951</v>
      </c>
      <c r="P12" s="17">
        <v>0.9</v>
      </c>
      <c r="Q12" s="18">
        <f t="shared" si="4"/>
        <v>0.8499937445264607</v>
      </c>
      <c r="R12" s="17">
        <v>0.09</v>
      </c>
      <c r="S12" s="19">
        <f t="shared" si="5"/>
        <v>8.1000000000000003E-2</v>
      </c>
      <c r="T12" s="23">
        <v>48452</v>
      </c>
      <c r="U12" s="16">
        <v>57002</v>
      </c>
      <c r="V12" s="17">
        <v>0.86</v>
      </c>
      <c r="W12" s="20">
        <f t="shared" si="6"/>
        <v>0.85000526297322898</v>
      </c>
      <c r="X12" s="17">
        <v>0.09</v>
      </c>
      <c r="Y12" s="21">
        <f t="shared" si="7"/>
        <v>7.7399999999999997E-2</v>
      </c>
    </row>
    <row r="13" spans="1:25" ht="15.75" customHeight="1" x14ac:dyDescent="0.2">
      <c r="A13" s="14" t="s">
        <v>28</v>
      </c>
      <c r="B13" s="15">
        <v>2672</v>
      </c>
      <c r="C13" s="16">
        <v>6214</v>
      </c>
      <c r="D13" s="17">
        <v>0.43</v>
      </c>
      <c r="E13" s="18">
        <f t="shared" si="0"/>
        <v>0.42999678146121662</v>
      </c>
      <c r="F13" s="17">
        <v>0.01</v>
      </c>
      <c r="G13" s="19">
        <f t="shared" si="1"/>
        <v>4.3E-3</v>
      </c>
      <c r="H13" s="15">
        <v>6356</v>
      </c>
      <c r="I13" s="16">
        <v>6356</v>
      </c>
      <c r="J13" s="17">
        <v>1</v>
      </c>
      <c r="K13" s="20">
        <f t="shared" si="2"/>
        <v>1</v>
      </c>
      <c r="L13" s="17">
        <v>0.01</v>
      </c>
      <c r="M13" s="21">
        <f t="shared" si="3"/>
        <v>0.01</v>
      </c>
      <c r="N13" s="15">
        <v>6498</v>
      </c>
      <c r="O13" s="22">
        <v>6498</v>
      </c>
      <c r="P13" s="17">
        <v>1</v>
      </c>
      <c r="Q13" s="18">
        <f t="shared" si="4"/>
        <v>1</v>
      </c>
      <c r="R13" s="17">
        <v>0.01</v>
      </c>
      <c r="S13" s="19">
        <f t="shared" si="5"/>
        <v>0.01</v>
      </c>
      <c r="T13" s="23">
        <v>6635</v>
      </c>
      <c r="U13" s="16">
        <v>6635</v>
      </c>
      <c r="V13" s="17">
        <v>1</v>
      </c>
      <c r="W13" s="20">
        <f t="shared" si="6"/>
        <v>1</v>
      </c>
      <c r="X13" s="17">
        <v>0.01</v>
      </c>
      <c r="Y13" s="21">
        <f t="shared" si="7"/>
        <v>0.01</v>
      </c>
    </row>
    <row r="14" spans="1:25" ht="15.75" customHeight="1" x14ac:dyDescent="0.2">
      <c r="A14" s="14" t="s">
        <v>29</v>
      </c>
      <c r="B14" s="15">
        <v>2589</v>
      </c>
      <c r="C14" s="16">
        <v>5754</v>
      </c>
      <c r="D14" s="17">
        <v>0.45</v>
      </c>
      <c r="E14" s="18">
        <f t="shared" si="0"/>
        <v>0.44994786235662149</v>
      </c>
      <c r="F14" s="17">
        <v>0.01</v>
      </c>
      <c r="G14" s="19">
        <f t="shared" si="1"/>
        <v>4.5000000000000005E-3</v>
      </c>
      <c r="H14" s="15">
        <v>2650</v>
      </c>
      <c r="I14" s="16">
        <v>5889</v>
      </c>
      <c r="J14" s="17">
        <v>0.45</v>
      </c>
      <c r="K14" s="20">
        <f t="shared" si="2"/>
        <v>0.44999150959415862</v>
      </c>
      <c r="L14" s="17">
        <v>0.01</v>
      </c>
      <c r="M14" s="21">
        <f t="shared" si="3"/>
        <v>4.5000000000000005E-3</v>
      </c>
      <c r="N14" s="15">
        <v>2710</v>
      </c>
      <c r="O14" s="22">
        <v>6022</v>
      </c>
      <c r="P14" s="17">
        <v>0.5</v>
      </c>
      <c r="Q14" s="18">
        <f t="shared" si="4"/>
        <v>0.45001660577881103</v>
      </c>
      <c r="R14" s="17">
        <v>0.01</v>
      </c>
      <c r="S14" s="19">
        <f t="shared" si="5"/>
        <v>5.0000000000000001E-3</v>
      </c>
      <c r="T14" s="23">
        <v>2772</v>
      </c>
      <c r="U14" s="16">
        <v>6159</v>
      </c>
      <c r="V14" s="17">
        <v>0.46</v>
      </c>
      <c r="W14" s="20">
        <f t="shared" si="6"/>
        <v>0.45007306380905993</v>
      </c>
      <c r="X14" s="17">
        <v>0.01</v>
      </c>
      <c r="Y14" s="21">
        <f t="shared" si="7"/>
        <v>4.5999999999999999E-3</v>
      </c>
    </row>
    <row r="15" spans="1:25" ht="15.75" customHeight="1" x14ac:dyDescent="0.2">
      <c r="A15" s="14" t="s">
        <v>30</v>
      </c>
      <c r="B15" s="15">
        <v>6900</v>
      </c>
      <c r="C15" s="16">
        <v>12546</v>
      </c>
      <c r="D15" s="17">
        <v>0.55000000000000004</v>
      </c>
      <c r="E15" s="18">
        <f t="shared" si="0"/>
        <v>0.54997608799617403</v>
      </c>
      <c r="F15" s="17">
        <v>0.02</v>
      </c>
      <c r="G15" s="19">
        <f t="shared" si="1"/>
        <v>1.1000000000000001E-2</v>
      </c>
      <c r="H15" s="15">
        <v>7012</v>
      </c>
      <c r="I15" s="16">
        <v>12749</v>
      </c>
      <c r="J15" s="17">
        <v>0.55000000000000004</v>
      </c>
      <c r="K15" s="20">
        <f t="shared" si="2"/>
        <v>0.5500039218762256</v>
      </c>
      <c r="L15" s="17">
        <v>0.02</v>
      </c>
      <c r="M15" s="21">
        <f t="shared" si="3"/>
        <v>1.1000000000000001E-2</v>
      </c>
      <c r="N15" s="15">
        <v>7123</v>
      </c>
      <c r="O15" s="22">
        <v>12951</v>
      </c>
      <c r="P15" s="17">
        <v>0.6</v>
      </c>
      <c r="Q15" s="18">
        <f t="shared" si="4"/>
        <v>0.54999613929426294</v>
      </c>
      <c r="R15" s="17">
        <v>0.02</v>
      </c>
      <c r="S15" s="19">
        <f t="shared" si="5"/>
        <v>1.2E-2</v>
      </c>
      <c r="T15" s="23">
        <v>7237</v>
      </c>
      <c r="U15" s="16">
        <v>13158</v>
      </c>
      <c r="V15" s="17">
        <v>0.56000000000000005</v>
      </c>
      <c r="W15" s="20">
        <f t="shared" si="6"/>
        <v>0.55000759993920045</v>
      </c>
      <c r="X15" s="17">
        <v>0.02</v>
      </c>
      <c r="Y15" s="21">
        <f t="shared" si="7"/>
        <v>1.1200000000000002E-2</v>
      </c>
    </row>
    <row r="16" spans="1:25" ht="15.75" customHeight="1" x14ac:dyDescent="0.2">
      <c r="A16" s="14" t="s">
        <v>31</v>
      </c>
      <c r="B16" s="15">
        <v>2003</v>
      </c>
      <c r="C16" s="16">
        <v>4005</v>
      </c>
      <c r="D16" s="17">
        <v>0.5</v>
      </c>
      <c r="E16" s="18">
        <f t="shared" si="0"/>
        <v>0.50012484394506862</v>
      </c>
      <c r="F16" s="17">
        <v>0.01</v>
      </c>
      <c r="G16" s="19">
        <f t="shared" si="1"/>
        <v>5.0000000000000001E-3</v>
      </c>
      <c r="H16" s="15">
        <v>3919</v>
      </c>
      <c r="I16" s="16">
        <v>4125</v>
      </c>
      <c r="J16" s="17">
        <v>0.95</v>
      </c>
      <c r="K16" s="20">
        <f t="shared" si="2"/>
        <v>0.95006060606060605</v>
      </c>
      <c r="L16" s="17">
        <v>0.01</v>
      </c>
      <c r="M16" s="21">
        <f t="shared" si="3"/>
        <v>9.4999999999999998E-3</v>
      </c>
      <c r="N16" s="15">
        <v>4032</v>
      </c>
      <c r="O16" s="22">
        <v>4244</v>
      </c>
      <c r="P16" s="17">
        <v>1</v>
      </c>
      <c r="Q16" s="18">
        <f t="shared" si="4"/>
        <v>0.95004712535344016</v>
      </c>
      <c r="R16" s="17">
        <v>0.01</v>
      </c>
      <c r="S16" s="19">
        <f t="shared" si="5"/>
        <v>0.01</v>
      </c>
      <c r="T16" s="23">
        <v>4150</v>
      </c>
      <c r="U16" s="16">
        <v>4368</v>
      </c>
      <c r="V16" s="17">
        <v>0.96</v>
      </c>
      <c r="W16" s="20">
        <f t="shared" si="6"/>
        <v>0.95009157509157505</v>
      </c>
      <c r="X16" s="17">
        <v>0.01</v>
      </c>
      <c r="Y16" s="21">
        <f t="shared" si="7"/>
        <v>9.5999999999999992E-3</v>
      </c>
    </row>
    <row r="17" spans="1:25" ht="15.75" customHeight="1" x14ac:dyDescent="0.2">
      <c r="A17" s="14" t="s">
        <v>32</v>
      </c>
      <c r="B17" s="15">
        <v>3370</v>
      </c>
      <c r="C17" s="16">
        <v>7325</v>
      </c>
      <c r="D17" s="17">
        <v>0.46</v>
      </c>
      <c r="E17" s="18">
        <f t="shared" si="0"/>
        <v>0.46006825938566553</v>
      </c>
      <c r="F17" s="17">
        <v>0.01</v>
      </c>
      <c r="G17" s="19">
        <f t="shared" si="1"/>
        <v>4.5999999999999999E-3</v>
      </c>
      <c r="H17" s="15">
        <v>6660</v>
      </c>
      <c r="I17" s="16">
        <v>7400</v>
      </c>
      <c r="J17" s="17">
        <v>0.9</v>
      </c>
      <c r="K17" s="20">
        <f t="shared" si="2"/>
        <v>0.9</v>
      </c>
      <c r="L17" s="17">
        <v>0.01</v>
      </c>
      <c r="M17" s="21">
        <f t="shared" si="3"/>
        <v>9.0000000000000011E-3</v>
      </c>
      <c r="N17" s="15">
        <v>6716</v>
      </c>
      <c r="O17" s="22">
        <v>7462</v>
      </c>
      <c r="P17" s="17">
        <v>1</v>
      </c>
      <c r="Q17" s="18">
        <f t="shared" si="4"/>
        <v>0.90002680246582689</v>
      </c>
      <c r="R17" s="17">
        <v>0.02</v>
      </c>
      <c r="S17" s="19">
        <f t="shared" si="5"/>
        <v>0.02</v>
      </c>
      <c r="T17" s="23">
        <v>7523</v>
      </c>
      <c r="U17" s="16">
        <v>7523</v>
      </c>
      <c r="V17" s="17">
        <v>1</v>
      </c>
      <c r="W17" s="20">
        <f t="shared" si="6"/>
        <v>1</v>
      </c>
      <c r="X17" s="17">
        <v>0.02</v>
      </c>
      <c r="Y17" s="21">
        <f t="shared" si="7"/>
        <v>0.02</v>
      </c>
    </row>
    <row r="18" spans="1:25" ht="15.75" customHeight="1" x14ac:dyDescent="0.2">
      <c r="A18" s="14" t="s">
        <v>33</v>
      </c>
      <c r="B18" s="15">
        <v>1432</v>
      </c>
      <c r="C18" s="16">
        <v>3183</v>
      </c>
      <c r="D18" s="17">
        <v>0.45</v>
      </c>
      <c r="E18" s="18">
        <f t="shared" si="0"/>
        <v>0.44989004084197298</v>
      </c>
      <c r="F18" s="17">
        <v>0.01</v>
      </c>
      <c r="G18" s="19">
        <f t="shared" si="1"/>
        <v>4.5000000000000005E-3</v>
      </c>
      <c r="H18" s="15">
        <v>1294</v>
      </c>
      <c r="I18" s="16">
        <v>3155</v>
      </c>
      <c r="J18" s="17">
        <v>0.41</v>
      </c>
      <c r="K18" s="20">
        <f t="shared" si="2"/>
        <v>0.41014263074484947</v>
      </c>
      <c r="L18" s="17">
        <v>0</v>
      </c>
      <c r="M18" s="21">
        <f t="shared" si="3"/>
        <v>0</v>
      </c>
      <c r="N18" s="15">
        <v>4237</v>
      </c>
      <c r="O18" s="22">
        <v>10335</v>
      </c>
      <c r="P18" s="17">
        <v>0.5</v>
      </c>
      <c r="Q18" s="18">
        <f t="shared" si="4"/>
        <v>0.40996613449443636</v>
      </c>
      <c r="R18" s="17">
        <v>0.02</v>
      </c>
      <c r="S18" s="19">
        <f t="shared" si="5"/>
        <v>0.01</v>
      </c>
      <c r="T18" s="23">
        <v>1274</v>
      </c>
      <c r="U18" s="16">
        <v>3107</v>
      </c>
      <c r="V18" s="17">
        <v>0.42</v>
      </c>
      <c r="W18" s="20">
        <f t="shared" si="6"/>
        <v>0.41004184100418412</v>
      </c>
      <c r="X18" s="17">
        <v>0.01</v>
      </c>
      <c r="Y18" s="21">
        <f t="shared" si="7"/>
        <v>4.1999999999999997E-3</v>
      </c>
    </row>
    <row r="19" spans="1:25" ht="15.75" customHeight="1" x14ac:dyDescent="0.2">
      <c r="A19" s="14" t="s">
        <v>34</v>
      </c>
      <c r="B19" s="15">
        <v>3504</v>
      </c>
      <c r="C19" s="16">
        <v>10012</v>
      </c>
      <c r="D19" s="17">
        <v>0.35</v>
      </c>
      <c r="E19" s="18">
        <f t="shared" si="0"/>
        <v>0.34998002397123451</v>
      </c>
      <c r="F19" s="17">
        <v>0.02</v>
      </c>
      <c r="G19" s="19">
        <f t="shared" si="1"/>
        <v>6.9999999999999993E-3</v>
      </c>
      <c r="H19" s="15">
        <v>5594</v>
      </c>
      <c r="I19" s="16">
        <v>10170</v>
      </c>
      <c r="J19" s="17">
        <v>0.55000000000000004</v>
      </c>
      <c r="K19" s="20">
        <f t="shared" si="2"/>
        <v>0.55004916420845629</v>
      </c>
      <c r="L19" s="17">
        <v>0.02</v>
      </c>
      <c r="M19" s="21">
        <f t="shared" si="3"/>
        <v>1.1000000000000001E-2</v>
      </c>
      <c r="N19" s="15">
        <v>2817</v>
      </c>
      <c r="O19" s="22">
        <v>3130</v>
      </c>
      <c r="P19" s="17">
        <v>0.9</v>
      </c>
      <c r="Q19" s="18">
        <f t="shared" si="4"/>
        <v>0.9</v>
      </c>
      <c r="R19" s="17">
        <v>0.01</v>
      </c>
      <c r="S19" s="19">
        <f t="shared" si="5"/>
        <v>9.0000000000000011E-3</v>
      </c>
      <c r="T19" s="23">
        <v>9965</v>
      </c>
      <c r="U19" s="16">
        <v>10490</v>
      </c>
      <c r="V19" s="17">
        <v>0.95</v>
      </c>
      <c r="W19" s="20">
        <f t="shared" si="6"/>
        <v>0.949952335557674</v>
      </c>
      <c r="X19" s="17">
        <v>0.02</v>
      </c>
      <c r="Y19" s="21">
        <f t="shared" si="7"/>
        <v>1.9E-2</v>
      </c>
    </row>
    <row r="20" spans="1:25" ht="15.75" customHeight="1" x14ac:dyDescent="0.2">
      <c r="A20" s="14" t="s">
        <v>35</v>
      </c>
      <c r="B20" s="15">
        <v>2824</v>
      </c>
      <c r="C20" s="16">
        <v>56485</v>
      </c>
      <c r="D20" s="17">
        <v>0.05</v>
      </c>
      <c r="E20" s="18">
        <f t="shared" si="0"/>
        <v>4.9995574046206956E-2</v>
      </c>
      <c r="F20" s="17">
        <v>0.09</v>
      </c>
      <c r="G20" s="19">
        <f t="shared" si="1"/>
        <v>4.4999999999999997E-3</v>
      </c>
      <c r="H20" s="15">
        <v>3452</v>
      </c>
      <c r="I20" s="16">
        <v>57528</v>
      </c>
      <c r="J20" s="17">
        <v>0.06</v>
      </c>
      <c r="K20" s="20">
        <f t="shared" si="2"/>
        <v>6.0005562508691421E-2</v>
      </c>
      <c r="L20" s="17">
        <v>0.09</v>
      </c>
      <c r="M20" s="21">
        <f t="shared" si="3"/>
        <v>5.3999999999999994E-3</v>
      </c>
      <c r="N20" s="15">
        <v>14645</v>
      </c>
      <c r="O20" s="22">
        <v>58579</v>
      </c>
      <c r="P20" s="17">
        <v>0.30000000000000004</v>
      </c>
      <c r="Q20" s="18">
        <f t="shared" si="4"/>
        <v>0.25000426774099932</v>
      </c>
      <c r="R20" s="17">
        <v>0.09</v>
      </c>
      <c r="S20" s="19">
        <f t="shared" si="5"/>
        <v>2.7000000000000003E-2</v>
      </c>
      <c r="T20" s="23">
        <v>59639</v>
      </c>
      <c r="U20" s="16">
        <v>59639</v>
      </c>
      <c r="V20" s="17">
        <v>1</v>
      </c>
      <c r="W20" s="20">
        <f t="shared" si="6"/>
        <v>1</v>
      </c>
      <c r="X20" s="17">
        <v>0.09</v>
      </c>
      <c r="Y20" s="21">
        <f t="shared" si="7"/>
        <v>0.09</v>
      </c>
    </row>
    <row r="21" spans="1:25" ht="15.75" customHeight="1" x14ac:dyDescent="0.2">
      <c r="A21" s="14" t="s">
        <v>36</v>
      </c>
      <c r="B21" s="15">
        <v>1290</v>
      </c>
      <c r="C21" s="16">
        <v>4300</v>
      </c>
      <c r="D21" s="17">
        <v>0.3</v>
      </c>
      <c r="E21" s="18">
        <f t="shared" si="0"/>
        <v>0.3</v>
      </c>
      <c r="F21" s="17">
        <v>0.01</v>
      </c>
      <c r="G21" s="19">
        <f t="shared" si="1"/>
        <v>3.0000000000000001E-3</v>
      </c>
      <c r="H21" s="15">
        <v>2165</v>
      </c>
      <c r="I21" s="16">
        <v>4330</v>
      </c>
      <c r="J21" s="17">
        <v>0.5</v>
      </c>
      <c r="K21" s="20">
        <f t="shared" si="2"/>
        <v>0.5</v>
      </c>
      <c r="L21" s="17">
        <v>0.01</v>
      </c>
      <c r="M21" s="21">
        <f t="shared" si="3"/>
        <v>5.0000000000000001E-3</v>
      </c>
      <c r="N21" s="15">
        <v>4346</v>
      </c>
      <c r="O21" s="22">
        <v>4346</v>
      </c>
      <c r="P21" s="17">
        <v>1</v>
      </c>
      <c r="Q21" s="18">
        <f t="shared" si="4"/>
        <v>1</v>
      </c>
      <c r="R21" s="17">
        <v>0.01</v>
      </c>
      <c r="S21" s="19">
        <f t="shared" si="5"/>
        <v>0.01</v>
      </c>
      <c r="T21" s="23">
        <v>4359</v>
      </c>
      <c r="U21" s="16">
        <v>4359</v>
      </c>
      <c r="V21" s="17">
        <v>1</v>
      </c>
      <c r="W21" s="20">
        <f t="shared" si="6"/>
        <v>1</v>
      </c>
      <c r="X21" s="17">
        <v>0.01</v>
      </c>
      <c r="Y21" s="21">
        <f t="shared" si="7"/>
        <v>0.01</v>
      </c>
    </row>
    <row r="22" spans="1:25" ht="15.75" customHeight="1" x14ac:dyDescent="0.2">
      <c r="A22" s="14" t="s">
        <v>37</v>
      </c>
      <c r="B22" s="15">
        <v>1415</v>
      </c>
      <c r="C22" s="16">
        <v>3537</v>
      </c>
      <c r="D22" s="17">
        <v>0.4</v>
      </c>
      <c r="E22" s="18">
        <f t="shared" si="0"/>
        <v>0.40005654509471306</v>
      </c>
      <c r="F22" s="17">
        <v>0.01</v>
      </c>
      <c r="G22" s="19">
        <f t="shared" si="1"/>
        <v>4.0000000000000001E-3</v>
      </c>
      <c r="H22" s="15">
        <v>1462</v>
      </c>
      <c r="I22" s="16">
        <v>3655</v>
      </c>
      <c r="J22" s="17">
        <v>0.4</v>
      </c>
      <c r="K22" s="20">
        <f t="shared" si="2"/>
        <v>0.4</v>
      </c>
      <c r="L22" s="17">
        <v>0.01</v>
      </c>
      <c r="M22" s="21">
        <f t="shared" si="3"/>
        <v>4.0000000000000001E-3</v>
      </c>
      <c r="N22" s="15">
        <v>1509</v>
      </c>
      <c r="O22" s="22">
        <v>3772</v>
      </c>
      <c r="P22" s="17">
        <v>0.5</v>
      </c>
      <c r="Q22" s="18">
        <f t="shared" si="4"/>
        <v>0.40005302226935313</v>
      </c>
      <c r="R22" s="17">
        <v>0.01</v>
      </c>
      <c r="S22" s="19">
        <f t="shared" si="5"/>
        <v>5.0000000000000001E-3</v>
      </c>
      <c r="T22" s="23">
        <v>1555</v>
      </c>
      <c r="U22" s="16">
        <v>3888</v>
      </c>
      <c r="V22" s="17">
        <v>0.4</v>
      </c>
      <c r="W22" s="20">
        <f t="shared" si="6"/>
        <v>0.39994855967078191</v>
      </c>
      <c r="X22" s="17">
        <v>0.01</v>
      </c>
      <c r="Y22" s="21">
        <f t="shared" si="7"/>
        <v>4.0000000000000001E-3</v>
      </c>
    </row>
    <row r="23" spans="1:25" ht="15.75" customHeight="1" x14ac:dyDescent="0.2">
      <c r="A23" s="14" t="s">
        <v>38</v>
      </c>
      <c r="B23" s="15">
        <v>1805</v>
      </c>
      <c r="C23" s="16">
        <v>3282</v>
      </c>
      <c r="D23" s="17">
        <v>0.55000000000000004</v>
      </c>
      <c r="E23" s="18">
        <f t="shared" si="0"/>
        <v>0.5499695307739183</v>
      </c>
      <c r="F23" s="17">
        <v>0.01</v>
      </c>
      <c r="G23" s="19">
        <f t="shared" si="1"/>
        <v>5.5000000000000005E-3</v>
      </c>
      <c r="H23" s="15">
        <v>3010</v>
      </c>
      <c r="I23" s="16">
        <v>3344</v>
      </c>
      <c r="J23" s="17">
        <v>0.9</v>
      </c>
      <c r="K23" s="20">
        <f t="shared" si="2"/>
        <v>0.90011961722488043</v>
      </c>
      <c r="L23" s="17">
        <v>0.01</v>
      </c>
      <c r="M23" s="21">
        <f t="shared" si="3"/>
        <v>9.0000000000000011E-3</v>
      </c>
      <c r="N23" s="15">
        <v>3063</v>
      </c>
      <c r="O23" s="22">
        <v>3403</v>
      </c>
      <c r="P23" s="17">
        <v>1</v>
      </c>
      <c r="Q23" s="18">
        <f t="shared" si="4"/>
        <v>0.90008815750808113</v>
      </c>
      <c r="R23" s="17">
        <v>0.01</v>
      </c>
      <c r="S23" s="19">
        <f t="shared" si="5"/>
        <v>0.01</v>
      </c>
      <c r="T23" s="23">
        <v>3113</v>
      </c>
      <c r="U23" s="16">
        <v>3459</v>
      </c>
      <c r="V23" s="17">
        <v>0.9</v>
      </c>
      <c r="W23" s="20">
        <f t="shared" si="6"/>
        <v>0.89997108991037877</v>
      </c>
      <c r="X23" s="17">
        <v>0.01</v>
      </c>
      <c r="Y23" s="21">
        <f t="shared" si="7"/>
        <v>9.0000000000000011E-3</v>
      </c>
    </row>
    <row r="24" spans="1:25" ht="15.75" customHeight="1" x14ac:dyDescent="0.2">
      <c r="A24" s="14" t="s">
        <v>39</v>
      </c>
      <c r="B24" s="15">
        <v>35511</v>
      </c>
      <c r="C24" s="24">
        <v>84551</v>
      </c>
      <c r="D24" s="17">
        <v>0.42</v>
      </c>
      <c r="E24" s="18">
        <f t="shared" si="0"/>
        <v>0.41999503258388426</v>
      </c>
      <c r="F24" s="17">
        <v>0.13</v>
      </c>
      <c r="G24" s="19">
        <f t="shared" si="1"/>
        <v>5.4600000000000003E-2</v>
      </c>
      <c r="H24" s="15">
        <v>35694</v>
      </c>
      <c r="I24" s="24">
        <v>84985</v>
      </c>
      <c r="J24" s="17">
        <v>0.42</v>
      </c>
      <c r="K24" s="20">
        <f t="shared" si="2"/>
        <v>0.42000353003471202</v>
      </c>
      <c r="L24" s="17">
        <v>0.13</v>
      </c>
      <c r="M24" s="21">
        <f t="shared" si="3"/>
        <v>5.4600000000000003E-2</v>
      </c>
      <c r="N24" s="15">
        <v>55486</v>
      </c>
      <c r="O24" s="22">
        <v>85363</v>
      </c>
      <c r="P24" s="17">
        <v>0.7</v>
      </c>
      <c r="Q24" s="18">
        <f t="shared" si="4"/>
        <v>0.65000058573386599</v>
      </c>
      <c r="R24" s="17">
        <v>0.14000000000000001</v>
      </c>
      <c r="S24" s="19">
        <f t="shared" si="5"/>
        <v>9.8000000000000004E-2</v>
      </c>
      <c r="T24" s="23">
        <v>68552</v>
      </c>
      <c r="U24" s="24">
        <v>85691</v>
      </c>
      <c r="V24" s="17">
        <v>0.8</v>
      </c>
      <c r="W24" s="20">
        <f t="shared" si="6"/>
        <v>0.79999066413042208</v>
      </c>
      <c r="X24" s="17">
        <v>0.13</v>
      </c>
      <c r="Y24" s="21">
        <f t="shared" si="7"/>
        <v>0.10400000000000001</v>
      </c>
    </row>
    <row r="25" spans="1:25" ht="15.75" customHeight="1" x14ac:dyDescent="0.2">
      <c r="A25" s="14" t="s">
        <v>40</v>
      </c>
      <c r="B25" s="15">
        <v>8130</v>
      </c>
      <c r="C25" s="24">
        <v>9453</v>
      </c>
      <c r="D25" s="17">
        <v>0.86</v>
      </c>
      <c r="E25" s="18">
        <f t="shared" si="0"/>
        <v>0.86004443033957478</v>
      </c>
      <c r="F25" s="17">
        <v>0.01</v>
      </c>
      <c r="G25" s="19">
        <f t="shared" si="1"/>
        <v>8.6E-3</v>
      </c>
      <c r="H25" s="15">
        <v>9392</v>
      </c>
      <c r="I25" s="24">
        <v>9584</v>
      </c>
      <c r="J25" s="17">
        <v>0.98</v>
      </c>
      <c r="K25" s="20">
        <f t="shared" si="2"/>
        <v>0.97996661101836391</v>
      </c>
      <c r="L25" s="17">
        <v>0.01</v>
      </c>
      <c r="M25" s="21">
        <f t="shared" si="3"/>
        <v>9.7999999999999997E-3</v>
      </c>
      <c r="N25" s="15">
        <v>1693</v>
      </c>
      <c r="O25" s="22">
        <v>1728</v>
      </c>
      <c r="P25" s="17">
        <v>1</v>
      </c>
      <c r="Q25" s="18">
        <f t="shared" si="4"/>
        <v>0.97974537037037035</v>
      </c>
      <c r="R25" s="17">
        <v>0.01</v>
      </c>
      <c r="S25" s="19">
        <f t="shared" si="5"/>
        <v>0.01</v>
      </c>
      <c r="T25" s="23">
        <v>9650</v>
      </c>
      <c r="U25" s="24">
        <v>9847</v>
      </c>
      <c r="V25" s="17">
        <v>0.98</v>
      </c>
      <c r="W25" s="20">
        <f t="shared" si="6"/>
        <v>0.97999390677363662</v>
      </c>
      <c r="X25" s="17">
        <v>0.02</v>
      </c>
      <c r="Y25" s="21">
        <f t="shared" si="7"/>
        <v>1.9599999999999999E-2</v>
      </c>
    </row>
    <row r="26" spans="1:25" ht="15.75" customHeight="1" x14ac:dyDescent="0.2">
      <c r="A26" s="14" t="s">
        <v>41</v>
      </c>
      <c r="B26" s="15">
        <v>851</v>
      </c>
      <c r="C26" s="24">
        <v>1701</v>
      </c>
      <c r="D26" s="17">
        <v>0.5</v>
      </c>
      <c r="E26" s="18">
        <f t="shared" si="0"/>
        <v>0.50029394473838917</v>
      </c>
      <c r="F26" s="17">
        <v>0</v>
      </c>
      <c r="G26" s="19">
        <f t="shared" si="1"/>
        <v>0</v>
      </c>
      <c r="H26" s="15">
        <v>685</v>
      </c>
      <c r="I26" s="24">
        <v>1713</v>
      </c>
      <c r="J26" s="17">
        <v>0.4</v>
      </c>
      <c r="K26" s="20">
        <f t="shared" si="2"/>
        <v>0.3998832457676591</v>
      </c>
      <c r="L26" s="17">
        <v>0</v>
      </c>
      <c r="M26" s="21">
        <f t="shared" si="3"/>
        <v>0</v>
      </c>
      <c r="N26" s="15">
        <v>3886</v>
      </c>
      <c r="O26" s="22">
        <v>9714</v>
      </c>
      <c r="P26" s="17">
        <v>0.5</v>
      </c>
      <c r="Q26" s="18">
        <f t="shared" si="4"/>
        <v>0.4000411776816965</v>
      </c>
      <c r="R26" s="17">
        <v>0.02</v>
      </c>
      <c r="S26" s="19">
        <f t="shared" si="5"/>
        <v>0.01</v>
      </c>
      <c r="T26" s="23">
        <v>1395</v>
      </c>
      <c r="U26" s="24">
        <v>1743</v>
      </c>
      <c r="V26" s="17">
        <v>0.81</v>
      </c>
      <c r="W26" s="20">
        <f t="shared" si="6"/>
        <v>0.80034423407917388</v>
      </c>
      <c r="X26" s="17">
        <v>0.01</v>
      </c>
      <c r="Y26" s="21">
        <f t="shared" si="7"/>
        <v>8.1000000000000013E-3</v>
      </c>
    </row>
    <row r="27" spans="1:25" ht="15.75" customHeight="1" x14ac:dyDescent="0.2">
      <c r="A27" s="14" t="s">
        <v>42</v>
      </c>
      <c r="B27" s="15">
        <v>5228</v>
      </c>
      <c r="C27" s="24">
        <v>20108</v>
      </c>
      <c r="D27" s="17">
        <v>0.26</v>
      </c>
      <c r="E27" s="18">
        <f t="shared" si="0"/>
        <v>0.25999602148398648</v>
      </c>
      <c r="F27" s="17">
        <v>0.03</v>
      </c>
      <c r="G27" s="19">
        <f t="shared" si="1"/>
        <v>7.7999999999999996E-3</v>
      </c>
      <c r="H27" s="15">
        <v>11251</v>
      </c>
      <c r="I27" s="24">
        <v>20456</v>
      </c>
      <c r="J27" s="17">
        <v>0.55000000000000004</v>
      </c>
      <c r="K27" s="20">
        <f t="shared" si="2"/>
        <v>0.55000977708251853</v>
      </c>
      <c r="L27" s="17">
        <v>0.03</v>
      </c>
      <c r="M27" s="21">
        <f t="shared" si="3"/>
        <v>1.6500000000000001E-2</v>
      </c>
      <c r="N27" s="15">
        <v>10405</v>
      </c>
      <c r="O27" s="22">
        <v>20810</v>
      </c>
      <c r="P27" s="17">
        <v>0.5</v>
      </c>
      <c r="Q27" s="18">
        <f t="shared" si="4"/>
        <v>0.5</v>
      </c>
      <c r="R27" s="17">
        <v>0.04</v>
      </c>
      <c r="S27" s="19">
        <f t="shared" si="5"/>
        <v>0.02</v>
      </c>
      <c r="T27" s="23">
        <v>10580</v>
      </c>
      <c r="U27" s="24">
        <v>21159</v>
      </c>
      <c r="V27" s="17">
        <v>0.51</v>
      </c>
      <c r="W27" s="20">
        <f t="shared" si="6"/>
        <v>0.50002363060636135</v>
      </c>
      <c r="X27" s="17">
        <v>0.04</v>
      </c>
      <c r="Y27" s="21">
        <f t="shared" si="7"/>
        <v>2.0400000000000001E-2</v>
      </c>
    </row>
    <row r="28" spans="1:25" ht="15.75" customHeight="1" x14ac:dyDescent="0.2">
      <c r="A28" s="14" t="s">
        <v>43</v>
      </c>
      <c r="B28" s="15">
        <v>5124</v>
      </c>
      <c r="C28" s="24">
        <v>9856</v>
      </c>
      <c r="D28" s="17">
        <v>0.52</v>
      </c>
      <c r="E28" s="18">
        <f t="shared" si="0"/>
        <v>0.51988636363636365</v>
      </c>
      <c r="F28" s="17">
        <v>0.02</v>
      </c>
      <c r="G28" s="19">
        <f t="shared" si="1"/>
        <v>1.0400000000000001E-2</v>
      </c>
      <c r="H28" s="15">
        <v>5124</v>
      </c>
      <c r="I28" s="24">
        <v>10247</v>
      </c>
      <c r="J28" s="17">
        <v>0.5</v>
      </c>
      <c r="K28" s="20">
        <f t="shared" si="2"/>
        <v>0.50004879476920072</v>
      </c>
      <c r="L28" s="17">
        <v>0.02</v>
      </c>
      <c r="M28" s="21">
        <f t="shared" si="3"/>
        <v>0.01</v>
      </c>
      <c r="N28" s="15">
        <v>12721</v>
      </c>
      <c r="O28" s="22">
        <v>25441</v>
      </c>
      <c r="P28" s="17">
        <v>0.6</v>
      </c>
      <c r="Q28" s="18">
        <f t="shared" si="4"/>
        <v>0.50001965331551435</v>
      </c>
      <c r="R28" s="17">
        <v>0.04</v>
      </c>
      <c r="S28" s="19">
        <f t="shared" si="5"/>
        <v>2.4E-2</v>
      </c>
      <c r="T28" s="23">
        <v>5510</v>
      </c>
      <c r="U28" s="24">
        <v>11019</v>
      </c>
      <c r="V28" s="17">
        <v>0.51</v>
      </c>
      <c r="W28" s="20">
        <f t="shared" si="6"/>
        <v>0.50004537616843636</v>
      </c>
      <c r="X28" s="17">
        <v>0.02</v>
      </c>
      <c r="Y28" s="21">
        <f t="shared" si="7"/>
        <v>1.0200000000000001E-2</v>
      </c>
    </row>
    <row r="29" spans="1:25" ht="15.75" customHeight="1" x14ac:dyDescent="0.2">
      <c r="A29" s="14" t="s">
        <v>44</v>
      </c>
      <c r="B29" s="15">
        <v>6187</v>
      </c>
      <c r="C29" s="24">
        <v>24748</v>
      </c>
      <c r="D29" s="17">
        <v>0.25</v>
      </c>
      <c r="E29" s="18">
        <f t="shared" si="0"/>
        <v>0.25</v>
      </c>
      <c r="F29" s="17">
        <v>0.04</v>
      </c>
      <c r="G29" s="19">
        <f t="shared" si="1"/>
        <v>0.01</v>
      </c>
      <c r="H29" s="15">
        <v>6274</v>
      </c>
      <c r="I29" s="24">
        <v>25096</v>
      </c>
      <c r="J29" s="17">
        <v>0.25</v>
      </c>
      <c r="K29" s="20">
        <f t="shared" si="2"/>
        <v>0.25</v>
      </c>
      <c r="L29" s="17">
        <v>0.04</v>
      </c>
      <c r="M29" s="21">
        <f t="shared" si="3"/>
        <v>0.01</v>
      </c>
      <c r="N29" s="15">
        <v>2659</v>
      </c>
      <c r="O29" s="22">
        <v>10635</v>
      </c>
      <c r="P29" s="17">
        <v>0.30000000000000004</v>
      </c>
      <c r="Q29" s="18">
        <f t="shared" si="4"/>
        <v>0.25002350728725903</v>
      </c>
      <c r="R29" s="17">
        <v>0.02</v>
      </c>
      <c r="S29" s="19">
        <f t="shared" si="5"/>
        <v>6.000000000000001E-3</v>
      </c>
      <c r="T29" s="23">
        <v>12892</v>
      </c>
      <c r="U29" s="24">
        <v>25785</v>
      </c>
      <c r="V29" s="17">
        <v>0.5</v>
      </c>
      <c r="W29" s="20">
        <f t="shared" si="6"/>
        <v>0.49998060888113244</v>
      </c>
      <c r="X29" s="17">
        <v>0.04</v>
      </c>
      <c r="Y29" s="21">
        <f t="shared" si="7"/>
        <v>0.02</v>
      </c>
    </row>
    <row r="30" spans="1:25" ht="15.75" customHeight="1" x14ac:dyDescent="0.2">
      <c r="A30" s="14" t="s">
        <v>45</v>
      </c>
      <c r="B30" s="15">
        <v>3049</v>
      </c>
      <c r="C30" s="24">
        <v>5543</v>
      </c>
      <c r="D30" s="17">
        <v>0.55000000000000004</v>
      </c>
      <c r="E30" s="18">
        <f t="shared" si="0"/>
        <v>0.55006314270250767</v>
      </c>
      <c r="F30" s="17">
        <v>0.01</v>
      </c>
      <c r="G30" s="19">
        <f t="shared" si="1"/>
        <v>5.5000000000000005E-3</v>
      </c>
      <c r="H30" s="15">
        <v>3102.0000000000005</v>
      </c>
      <c r="I30" s="24">
        <v>5640</v>
      </c>
      <c r="J30" s="17">
        <v>0.55000000000000004</v>
      </c>
      <c r="K30" s="20">
        <f t="shared" si="2"/>
        <v>0.55000000000000004</v>
      </c>
      <c r="L30" s="17">
        <v>0.01</v>
      </c>
      <c r="M30" s="21">
        <f t="shared" si="3"/>
        <v>5.5000000000000005E-3</v>
      </c>
      <c r="N30" s="15">
        <v>3159</v>
      </c>
      <c r="O30" s="22">
        <v>5743</v>
      </c>
      <c r="P30" s="17">
        <v>0.6</v>
      </c>
      <c r="Q30" s="18">
        <f t="shared" si="4"/>
        <v>0.55006094375761794</v>
      </c>
      <c r="R30" s="17">
        <v>0.01</v>
      </c>
      <c r="S30" s="19">
        <f t="shared" si="5"/>
        <v>6.0000000000000001E-3</v>
      </c>
      <c r="T30" s="23">
        <v>4674</v>
      </c>
      <c r="U30" s="24">
        <v>5842</v>
      </c>
      <c r="V30" s="17">
        <v>0.81</v>
      </c>
      <c r="W30" s="20">
        <f t="shared" si="6"/>
        <v>0.80006846970215684</v>
      </c>
      <c r="X30" s="17">
        <v>0.01</v>
      </c>
      <c r="Y30" s="21">
        <f t="shared" si="7"/>
        <v>8.1000000000000013E-3</v>
      </c>
    </row>
    <row r="31" spans="1:25" ht="15.75" customHeight="1" x14ac:dyDescent="0.2">
      <c r="A31" s="14" t="s">
        <v>46</v>
      </c>
      <c r="B31" s="15">
        <v>658</v>
      </c>
      <c r="C31" s="24">
        <v>1755</v>
      </c>
      <c r="D31" s="17">
        <v>0.37</v>
      </c>
      <c r="E31" s="18">
        <f t="shared" si="0"/>
        <v>0.37492877492877491</v>
      </c>
      <c r="F31" s="17">
        <v>0</v>
      </c>
      <c r="G31" s="19">
        <f t="shared" si="1"/>
        <v>0</v>
      </c>
      <c r="H31" s="15">
        <v>658</v>
      </c>
      <c r="I31" s="24">
        <v>1881</v>
      </c>
      <c r="J31" s="17">
        <v>0.35</v>
      </c>
      <c r="K31" s="20">
        <f t="shared" si="2"/>
        <v>0.34981392876129719</v>
      </c>
      <c r="L31" s="17">
        <v>0</v>
      </c>
      <c r="M31" s="21">
        <f t="shared" si="3"/>
        <v>0</v>
      </c>
      <c r="N31" s="15">
        <v>698</v>
      </c>
      <c r="O31" s="16">
        <v>1993</v>
      </c>
      <c r="P31" s="17">
        <v>0.4</v>
      </c>
      <c r="Q31" s="18">
        <f t="shared" si="4"/>
        <v>0.35022579026593076</v>
      </c>
      <c r="R31" s="17">
        <v>0.01</v>
      </c>
      <c r="S31" s="19">
        <f t="shared" si="5"/>
        <v>4.0000000000000001E-3</v>
      </c>
      <c r="T31" s="23">
        <v>725</v>
      </c>
      <c r="U31" s="24">
        <v>2070</v>
      </c>
      <c r="V31" s="17">
        <v>0.36</v>
      </c>
      <c r="W31" s="20">
        <f t="shared" si="6"/>
        <v>0.35024154589371981</v>
      </c>
      <c r="X31" s="17">
        <v>0.01</v>
      </c>
      <c r="Y31" s="21">
        <f t="shared" si="7"/>
        <v>3.5999999999999999E-3</v>
      </c>
    </row>
    <row r="32" spans="1:25" ht="15.75" customHeight="1" x14ac:dyDescent="0.2">
      <c r="A32" s="14" t="s">
        <v>47</v>
      </c>
      <c r="B32" s="15">
        <v>777</v>
      </c>
      <c r="C32" s="24">
        <v>2590</v>
      </c>
      <c r="D32" s="17">
        <v>0.3</v>
      </c>
      <c r="E32" s="18">
        <f t="shared" si="0"/>
        <v>0.3</v>
      </c>
      <c r="F32" s="17">
        <v>0</v>
      </c>
      <c r="G32" s="19">
        <f t="shared" si="1"/>
        <v>0</v>
      </c>
      <c r="H32" s="15">
        <v>1468</v>
      </c>
      <c r="I32" s="24">
        <v>2621</v>
      </c>
      <c r="J32" s="17">
        <v>0.56000000000000005</v>
      </c>
      <c r="K32" s="20">
        <f t="shared" si="2"/>
        <v>0.56009156810377714</v>
      </c>
      <c r="L32" s="17">
        <v>0</v>
      </c>
      <c r="M32" s="21">
        <f t="shared" si="3"/>
        <v>0</v>
      </c>
      <c r="N32" s="15">
        <v>1485</v>
      </c>
      <c r="O32" s="22">
        <v>2651</v>
      </c>
      <c r="P32" s="17">
        <v>0.6</v>
      </c>
      <c r="Q32" s="18">
        <f t="shared" si="4"/>
        <v>0.56016597510373445</v>
      </c>
      <c r="R32" s="17">
        <v>0.01</v>
      </c>
      <c r="S32" s="19">
        <f t="shared" si="5"/>
        <v>6.0000000000000001E-3</v>
      </c>
      <c r="T32" s="23">
        <v>2549</v>
      </c>
      <c r="U32" s="24">
        <v>2683</v>
      </c>
      <c r="V32" s="17">
        <v>0.96</v>
      </c>
      <c r="W32" s="20">
        <f t="shared" si="6"/>
        <v>0.95005590756615732</v>
      </c>
      <c r="X32" s="17">
        <v>0.01</v>
      </c>
      <c r="Y32" s="21">
        <f t="shared" si="7"/>
        <v>9.5999999999999992E-3</v>
      </c>
    </row>
    <row r="33" spans="1:29" ht="15.75" customHeight="1" x14ac:dyDescent="0.2">
      <c r="A33" s="14" t="s">
        <v>48</v>
      </c>
      <c r="B33" s="15">
        <v>1398</v>
      </c>
      <c r="C33" s="24">
        <v>3995</v>
      </c>
      <c r="D33" s="17">
        <v>0.35</v>
      </c>
      <c r="E33" s="18">
        <f t="shared" si="0"/>
        <v>0.34993742177722154</v>
      </c>
      <c r="F33" s="17">
        <v>0.01</v>
      </c>
      <c r="G33" s="19">
        <f t="shared" si="1"/>
        <v>3.4999999999999996E-3</v>
      </c>
      <c r="H33" s="15">
        <v>1447</v>
      </c>
      <c r="I33" s="24">
        <v>4135</v>
      </c>
      <c r="J33" s="17">
        <v>0.35</v>
      </c>
      <c r="K33" s="20">
        <f t="shared" si="2"/>
        <v>0.34993954050785975</v>
      </c>
      <c r="L33" s="17">
        <v>0.01</v>
      </c>
      <c r="M33" s="21">
        <f t="shared" si="3"/>
        <v>3.4999999999999996E-3</v>
      </c>
      <c r="N33" s="15">
        <v>1499</v>
      </c>
      <c r="O33" s="22">
        <v>4282</v>
      </c>
      <c r="P33" s="17">
        <v>0.4</v>
      </c>
      <c r="Q33" s="18">
        <f t="shared" si="4"/>
        <v>0.35007006071929003</v>
      </c>
      <c r="R33" s="17">
        <v>0.01</v>
      </c>
      <c r="S33" s="19">
        <f t="shared" si="5"/>
        <v>4.0000000000000001E-3</v>
      </c>
      <c r="T33" s="23">
        <v>4421</v>
      </c>
      <c r="U33" s="24">
        <v>4421</v>
      </c>
      <c r="V33" s="17">
        <v>1</v>
      </c>
      <c r="W33" s="20">
        <f t="shared" si="6"/>
        <v>1</v>
      </c>
      <c r="X33" s="17">
        <v>0.01</v>
      </c>
      <c r="Y33" s="21">
        <f t="shared" si="7"/>
        <v>0.01</v>
      </c>
    </row>
    <row r="34" spans="1:29" ht="15.75" customHeight="1" x14ac:dyDescent="0.2">
      <c r="A34" s="14" t="s">
        <v>49</v>
      </c>
      <c r="B34" s="15">
        <v>3180</v>
      </c>
      <c r="C34" s="24">
        <v>8368</v>
      </c>
      <c r="D34" s="17">
        <v>0.38</v>
      </c>
      <c r="E34" s="18">
        <f t="shared" si="0"/>
        <v>0.38001912045889102</v>
      </c>
      <c r="F34" s="17">
        <v>0.01</v>
      </c>
      <c r="G34" s="19">
        <f t="shared" si="1"/>
        <v>3.8E-3</v>
      </c>
      <c r="H34" s="15">
        <v>3999</v>
      </c>
      <c r="I34" s="24">
        <v>8693</v>
      </c>
      <c r="J34" s="17">
        <v>0.46</v>
      </c>
      <c r="K34" s="20">
        <f t="shared" si="2"/>
        <v>0.46002530771885425</v>
      </c>
      <c r="L34" s="17">
        <v>0.01</v>
      </c>
      <c r="M34" s="21">
        <f t="shared" si="3"/>
        <v>4.5999999999999999E-3</v>
      </c>
      <c r="N34" s="15">
        <v>9023</v>
      </c>
      <c r="O34" s="22">
        <v>9023</v>
      </c>
      <c r="P34" s="17">
        <v>1</v>
      </c>
      <c r="Q34" s="18">
        <f t="shared" si="4"/>
        <v>1</v>
      </c>
      <c r="R34" s="17">
        <v>0.02</v>
      </c>
      <c r="S34" s="19">
        <f t="shared" si="5"/>
        <v>0.02</v>
      </c>
      <c r="T34" s="23">
        <v>9360</v>
      </c>
      <c r="U34" s="24">
        <v>9360</v>
      </c>
      <c r="V34" s="17">
        <v>1</v>
      </c>
      <c r="W34" s="20">
        <f t="shared" si="6"/>
        <v>1</v>
      </c>
      <c r="X34" s="17">
        <v>0.02</v>
      </c>
      <c r="Y34" s="21">
        <f t="shared" si="7"/>
        <v>0.02</v>
      </c>
    </row>
    <row r="35" spans="1:29" ht="15.75" customHeight="1" x14ac:dyDescent="0.2">
      <c r="A35" s="14" t="s">
        <v>50</v>
      </c>
      <c r="B35" s="15">
        <v>2864</v>
      </c>
      <c r="C35" s="24">
        <v>5403</v>
      </c>
      <c r="D35" s="17">
        <v>0.53</v>
      </c>
      <c r="E35" s="18">
        <f t="shared" si="0"/>
        <v>0.53007588376827686</v>
      </c>
      <c r="F35" s="17">
        <v>0.01</v>
      </c>
      <c r="G35" s="19">
        <f t="shared" si="1"/>
        <v>5.3E-3</v>
      </c>
      <c r="H35" s="15">
        <v>2899</v>
      </c>
      <c r="I35" s="24">
        <v>5470</v>
      </c>
      <c r="J35" s="17">
        <v>0.53</v>
      </c>
      <c r="K35" s="20">
        <f t="shared" si="2"/>
        <v>0.52998171846435105</v>
      </c>
      <c r="L35" s="17">
        <v>0.01</v>
      </c>
      <c r="M35" s="21">
        <f t="shared" si="3"/>
        <v>5.3E-3</v>
      </c>
      <c r="N35" s="15">
        <v>2928</v>
      </c>
      <c r="O35" s="22">
        <v>5525</v>
      </c>
      <c r="P35" s="17">
        <v>0.6</v>
      </c>
      <c r="Q35" s="18">
        <f t="shared" si="4"/>
        <v>0.5299547511312217</v>
      </c>
      <c r="R35" s="17">
        <v>0.01</v>
      </c>
      <c r="S35" s="19">
        <f t="shared" si="5"/>
        <v>6.0000000000000001E-3</v>
      </c>
      <c r="T35" s="23">
        <v>2957</v>
      </c>
      <c r="U35" s="24">
        <v>5580</v>
      </c>
      <c r="V35" s="17">
        <v>0.53</v>
      </c>
      <c r="W35" s="20">
        <f t="shared" si="6"/>
        <v>0.52992831541218643</v>
      </c>
      <c r="X35" s="17">
        <v>0.01</v>
      </c>
      <c r="Y35" s="21">
        <f t="shared" si="7"/>
        <v>5.3E-3</v>
      </c>
    </row>
    <row r="36" spans="1:29" ht="15.75" customHeight="1" x14ac:dyDescent="0.2">
      <c r="A36" s="14" t="s">
        <v>51</v>
      </c>
      <c r="B36" s="15">
        <v>2907</v>
      </c>
      <c r="C36" s="24">
        <v>11628</v>
      </c>
      <c r="D36" s="17">
        <v>0.25</v>
      </c>
      <c r="E36" s="18">
        <f t="shared" si="0"/>
        <v>0.25</v>
      </c>
      <c r="F36" s="17">
        <v>0.02</v>
      </c>
      <c r="G36" s="19">
        <f t="shared" si="1"/>
        <v>5.0000000000000001E-3</v>
      </c>
      <c r="H36" s="15">
        <v>4933</v>
      </c>
      <c r="I36" s="24">
        <v>11745</v>
      </c>
      <c r="J36" s="17">
        <v>0.42</v>
      </c>
      <c r="K36" s="20">
        <f t="shared" si="2"/>
        <v>0.4200085142613878</v>
      </c>
      <c r="L36" s="17">
        <v>0.02</v>
      </c>
      <c r="M36" s="21">
        <f t="shared" si="3"/>
        <v>8.3999999999999995E-3</v>
      </c>
      <c r="N36" s="15">
        <v>4977</v>
      </c>
      <c r="O36" s="22">
        <v>11850</v>
      </c>
      <c r="P36" s="17">
        <v>0.5</v>
      </c>
      <c r="Q36" s="18">
        <f t="shared" si="4"/>
        <v>0.42</v>
      </c>
      <c r="R36" s="17">
        <v>0.02</v>
      </c>
      <c r="S36" s="19">
        <f t="shared" si="5"/>
        <v>0.01</v>
      </c>
      <c r="T36" s="23">
        <v>5024</v>
      </c>
      <c r="U36" s="24">
        <v>11961</v>
      </c>
      <c r="V36" s="17">
        <v>0.43</v>
      </c>
      <c r="W36" s="20">
        <f t="shared" si="6"/>
        <v>0.42003176991890312</v>
      </c>
      <c r="X36" s="17">
        <v>0.02</v>
      </c>
      <c r="Y36" s="21">
        <f t="shared" si="7"/>
        <v>8.6E-3</v>
      </c>
    </row>
    <row r="37" spans="1:29" ht="15.75" customHeight="1" x14ac:dyDescent="0.2">
      <c r="A37" s="14" t="s">
        <v>52</v>
      </c>
      <c r="B37" s="15">
        <v>2437</v>
      </c>
      <c r="C37" s="24">
        <v>2867</v>
      </c>
      <c r="D37" s="17">
        <v>0.85</v>
      </c>
      <c r="E37" s="18">
        <f t="shared" si="0"/>
        <v>0.8500174398325776</v>
      </c>
      <c r="F37" s="17">
        <v>0</v>
      </c>
      <c r="G37" s="19">
        <f t="shared" si="1"/>
        <v>0</v>
      </c>
      <c r="H37" s="15">
        <v>2600</v>
      </c>
      <c r="I37" s="24">
        <v>2889</v>
      </c>
      <c r="J37" s="17">
        <v>0.9</v>
      </c>
      <c r="K37" s="20">
        <f t="shared" si="2"/>
        <v>0.8999653859466944</v>
      </c>
      <c r="L37" s="17">
        <v>0</v>
      </c>
      <c r="M37" s="21">
        <f t="shared" si="3"/>
        <v>0</v>
      </c>
      <c r="N37" s="15">
        <v>2621</v>
      </c>
      <c r="O37" s="22">
        <v>2912</v>
      </c>
      <c r="P37" s="17">
        <v>1</v>
      </c>
      <c r="Q37" s="18">
        <f t="shared" si="4"/>
        <v>0.90006868131868134</v>
      </c>
      <c r="R37" s="17">
        <v>0.01</v>
      </c>
      <c r="S37" s="19">
        <f t="shared" si="5"/>
        <v>0.01</v>
      </c>
      <c r="T37" s="23">
        <v>2642</v>
      </c>
      <c r="U37" s="24">
        <v>2935</v>
      </c>
      <c r="V37" s="17">
        <v>0.91</v>
      </c>
      <c r="W37" s="20">
        <f t="shared" si="6"/>
        <v>0.90017035775127763</v>
      </c>
      <c r="X37" s="17">
        <v>0.01</v>
      </c>
      <c r="Y37" s="21">
        <f t="shared" si="7"/>
        <v>9.1000000000000004E-3</v>
      </c>
    </row>
    <row r="38" spans="1:29" ht="15.75" customHeight="1" x14ac:dyDescent="0.2">
      <c r="A38" s="14" t="s">
        <v>53</v>
      </c>
      <c r="B38" s="15">
        <v>1021</v>
      </c>
      <c r="C38" s="24">
        <v>20412</v>
      </c>
      <c r="D38" s="17">
        <v>0.05</v>
      </c>
      <c r="E38" s="18">
        <f t="shared" si="0"/>
        <v>5.001959631589261E-2</v>
      </c>
      <c r="F38" s="17">
        <v>0.03</v>
      </c>
      <c r="G38" s="19">
        <f t="shared" si="1"/>
        <v>1.5E-3</v>
      </c>
      <c r="H38" s="15">
        <v>3081</v>
      </c>
      <c r="I38" s="24">
        <v>20540</v>
      </c>
      <c r="J38" s="17">
        <v>0.15</v>
      </c>
      <c r="K38" s="20">
        <f t="shared" si="2"/>
        <v>0.15</v>
      </c>
      <c r="L38" s="17">
        <v>0.03</v>
      </c>
      <c r="M38" s="21">
        <f t="shared" si="3"/>
        <v>4.4999999999999997E-3</v>
      </c>
      <c r="N38" s="15">
        <v>3099</v>
      </c>
      <c r="O38" s="22">
        <v>20660</v>
      </c>
      <c r="P38" s="17">
        <v>0.2</v>
      </c>
      <c r="Q38" s="18">
        <f t="shared" si="4"/>
        <v>0.15</v>
      </c>
      <c r="R38" s="17">
        <v>0.04</v>
      </c>
      <c r="S38" s="19">
        <f t="shared" si="5"/>
        <v>8.0000000000000002E-3</v>
      </c>
      <c r="T38" s="23">
        <v>3116</v>
      </c>
      <c r="U38" s="24">
        <v>20772</v>
      </c>
      <c r="V38" s="17">
        <v>0.16</v>
      </c>
      <c r="W38" s="20">
        <f t="shared" si="6"/>
        <v>0.15000962834585019</v>
      </c>
      <c r="X38" s="17">
        <v>0.04</v>
      </c>
      <c r="Y38" s="21">
        <f t="shared" si="7"/>
        <v>6.4000000000000003E-3</v>
      </c>
    </row>
    <row r="39" spans="1:29" ht="15.75" customHeight="1" x14ac:dyDescent="0.2">
      <c r="A39" s="14" t="s">
        <v>54</v>
      </c>
      <c r="B39" s="15">
        <v>1162</v>
      </c>
      <c r="C39" s="16">
        <v>3417</v>
      </c>
      <c r="D39" s="17">
        <v>0.34</v>
      </c>
      <c r="E39" s="18">
        <f t="shared" si="0"/>
        <v>0.34006438396254024</v>
      </c>
      <c r="F39" s="17">
        <v>0.01</v>
      </c>
      <c r="G39" s="19">
        <f t="shared" si="1"/>
        <v>3.4000000000000002E-3</v>
      </c>
      <c r="H39" s="15">
        <v>1202</v>
      </c>
      <c r="I39" s="16">
        <v>3536</v>
      </c>
      <c r="J39" s="17">
        <v>0.34</v>
      </c>
      <c r="K39" s="20">
        <f t="shared" si="2"/>
        <v>0.33993212669683259</v>
      </c>
      <c r="L39" s="17">
        <v>0.01</v>
      </c>
      <c r="M39" s="21">
        <f t="shared" si="3"/>
        <v>3.4000000000000002E-3</v>
      </c>
      <c r="N39" s="15">
        <v>512</v>
      </c>
      <c r="O39" s="22">
        <v>3655</v>
      </c>
      <c r="P39" s="17">
        <v>0.2</v>
      </c>
      <c r="Q39" s="18">
        <f t="shared" si="4"/>
        <v>0.14008207934336525</v>
      </c>
      <c r="R39" s="17">
        <v>0.01</v>
      </c>
      <c r="S39" s="19">
        <f t="shared" si="5"/>
        <v>2E-3</v>
      </c>
      <c r="T39" s="23">
        <v>1887</v>
      </c>
      <c r="U39" s="16">
        <v>3773</v>
      </c>
      <c r="V39" s="17">
        <v>0.51</v>
      </c>
      <c r="W39" s="20">
        <f t="shared" si="6"/>
        <v>0.5001325205406838</v>
      </c>
      <c r="X39" s="17">
        <v>0.01</v>
      </c>
      <c r="Y39" s="21">
        <f t="shared" si="7"/>
        <v>5.1000000000000004E-3</v>
      </c>
    </row>
    <row r="40" spans="1:29" ht="15.75" customHeight="1" x14ac:dyDescent="0.2">
      <c r="A40" s="14" t="s">
        <v>55</v>
      </c>
      <c r="B40" s="15">
        <v>8728</v>
      </c>
      <c r="C40" s="16">
        <v>25670</v>
      </c>
      <c r="D40" s="17">
        <v>0.34</v>
      </c>
      <c r="E40" s="18">
        <f t="shared" si="0"/>
        <v>0.34000779119594859</v>
      </c>
      <c r="F40" s="17">
        <v>0.04</v>
      </c>
      <c r="G40" s="19">
        <f t="shared" si="1"/>
        <v>1.3600000000000001E-2</v>
      </c>
      <c r="H40" s="15">
        <v>15559</v>
      </c>
      <c r="I40" s="16">
        <v>25931</v>
      </c>
      <c r="J40" s="17">
        <v>0.6</v>
      </c>
      <c r="K40" s="20">
        <f t="shared" si="2"/>
        <v>0.60001542555242759</v>
      </c>
      <c r="L40" s="17">
        <v>0.04</v>
      </c>
      <c r="M40" s="21">
        <f t="shared" si="3"/>
        <v>2.4E-2</v>
      </c>
      <c r="N40" s="15">
        <v>22260</v>
      </c>
      <c r="O40" s="22">
        <v>26188</v>
      </c>
      <c r="P40" s="17">
        <v>0.9</v>
      </c>
      <c r="Q40" s="18">
        <f t="shared" si="4"/>
        <v>0.85000763708568805</v>
      </c>
      <c r="R40" s="17">
        <v>0.04</v>
      </c>
      <c r="S40" s="19">
        <f t="shared" si="5"/>
        <v>3.6000000000000004E-2</v>
      </c>
      <c r="T40" s="23">
        <v>22475</v>
      </c>
      <c r="U40" s="16">
        <v>26441</v>
      </c>
      <c r="V40" s="17">
        <v>0.86</v>
      </c>
      <c r="W40" s="20">
        <f t="shared" si="6"/>
        <v>0.8500056730078287</v>
      </c>
      <c r="X40" s="17">
        <v>0.04</v>
      </c>
      <c r="Y40" s="21">
        <f t="shared" si="7"/>
        <v>3.44E-2</v>
      </c>
    </row>
    <row r="41" spans="1:29" ht="15.75" customHeight="1" x14ac:dyDescent="0.2">
      <c r="A41" s="14" t="s">
        <v>56</v>
      </c>
      <c r="B41" s="15">
        <v>5087</v>
      </c>
      <c r="C41" s="16">
        <v>6782</v>
      </c>
      <c r="D41" s="17">
        <v>0.75</v>
      </c>
      <c r="E41" s="18">
        <f t="shared" si="0"/>
        <v>0.75007372456502508</v>
      </c>
      <c r="F41" s="17">
        <v>0.01</v>
      </c>
      <c r="G41" s="19">
        <f t="shared" si="1"/>
        <v>7.4999999999999997E-3</v>
      </c>
      <c r="H41" s="15">
        <v>6057</v>
      </c>
      <c r="I41" s="16">
        <v>7043</v>
      </c>
      <c r="J41" s="17">
        <v>0.86</v>
      </c>
      <c r="K41" s="20">
        <f t="shared" si="2"/>
        <v>0.86000283969899194</v>
      </c>
      <c r="L41" s="17">
        <v>0.01</v>
      </c>
      <c r="M41" s="21">
        <f t="shared" si="3"/>
        <v>8.6E-3</v>
      </c>
      <c r="N41" s="15">
        <v>6205</v>
      </c>
      <c r="O41" s="22">
        <v>7215</v>
      </c>
      <c r="P41" s="17">
        <v>0.9</v>
      </c>
      <c r="Q41" s="18">
        <f t="shared" si="4"/>
        <v>0.86001386001386004</v>
      </c>
      <c r="R41" s="17">
        <v>0.02</v>
      </c>
      <c r="S41" s="19">
        <f t="shared" si="5"/>
        <v>1.8000000000000002E-2</v>
      </c>
      <c r="T41" s="23">
        <v>7022</v>
      </c>
      <c r="U41" s="16">
        <v>7392</v>
      </c>
      <c r="V41" s="17">
        <v>0.95</v>
      </c>
      <c r="W41" s="20">
        <f t="shared" si="6"/>
        <v>0.94994588744588748</v>
      </c>
      <c r="X41" s="17">
        <v>0.02</v>
      </c>
      <c r="Y41" s="21">
        <f t="shared" si="7"/>
        <v>1.9E-2</v>
      </c>
    </row>
    <row r="42" spans="1:29" ht="15.75" customHeight="1" x14ac:dyDescent="0.3">
      <c r="A42" s="14" t="s">
        <v>57</v>
      </c>
      <c r="B42" s="15">
        <v>14793</v>
      </c>
      <c r="C42" s="16">
        <v>26896</v>
      </c>
      <c r="D42" s="17">
        <v>0.55000000000000004</v>
      </c>
      <c r="E42" s="18">
        <f t="shared" si="0"/>
        <v>0.55000743604997027</v>
      </c>
      <c r="F42" s="17">
        <v>0.04</v>
      </c>
      <c r="G42" s="19">
        <f t="shared" si="1"/>
        <v>2.2000000000000002E-2</v>
      </c>
      <c r="H42" s="15">
        <v>16083</v>
      </c>
      <c r="I42" s="16">
        <v>27730</v>
      </c>
      <c r="J42" s="17">
        <v>0.57999999999999996</v>
      </c>
      <c r="K42" s="20">
        <f t="shared" si="2"/>
        <v>0.57998557518932559</v>
      </c>
      <c r="L42" s="17">
        <v>0.04</v>
      </c>
      <c r="M42" s="21">
        <f t="shared" si="3"/>
        <v>2.3199999999999998E-2</v>
      </c>
      <c r="N42" s="15">
        <v>28558</v>
      </c>
      <c r="O42" s="22">
        <v>28558</v>
      </c>
      <c r="P42" s="17">
        <v>1</v>
      </c>
      <c r="Q42" s="18">
        <f t="shared" si="4"/>
        <v>1</v>
      </c>
      <c r="R42" s="17">
        <v>0.05</v>
      </c>
      <c r="S42" s="19">
        <f t="shared" si="5"/>
        <v>0.05</v>
      </c>
      <c r="T42" s="23">
        <v>29395</v>
      </c>
      <c r="U42" s="16">
        <v>29395</v>
      </c>
      <c r="V42" s="17">
        <v>1</v>
      </c>
      <c r="W42" s="20">
        <f t="shared" si="6"/>
        <v>1</v>
      </c>
      <c r="X42" s="17">
        <v>0.05</v>
      </c>
      <c r="Y42" s="21">
        <f t="shared" si="7"/>
        <v>0.05</v>
      </c>
      <c r="AB42" s="25"/>
      <c r="AC42" s="25"/>
    </row>
    <row r="43" spans="1:29" ht="15.75" customHeight="1" x14ac:dyDescent="0.25">
      <c r="A43" s="14" t="s">
        <v>58</v>
      </c>
      <c r="B43" s="15">
        <v>2071</v>
      </c>
      <c r="C43" s="16">
        <v>4602</v>
      </c>
      <c r="D43" s="17">
        <v>0.45</v>
      </c>
      <c r="E43" s="18">
        <f t="shared" si="0"/>
        <v>0.45002172968274662</v>
      </c>
      <c r="F43" s="17">
        <v>0.01</v>
      </c>
      <c r="G43" s="19">
        <f t="shared" si="1"/>
        <v>4.5000000000000005E-3</v>
      </c>
      <c r="H43" s="15">
        <v>2886</v>
      </c>
      <c r="I43" s="16">
        <v>4655</v>
      </c>
      <c r="J43" s="17">
        <v>0.62</v>
      </c>
      <c r="K43" s="20">
        <f t="shared" si="2"/>
        <v>0.6199785177228786</v>
      </c>
      <c r="L43" s="17">
        <v>0.01</v>
      </c>
      <c r="M43" s="21">
        <f t="shared" si="3"/>
        <v>6.1999999999999998E-3</v>
      </c>
      <c r="N43" s="15">
        <v>2913</v>
      </c>
      <c r="O43" s="22">
        <v>4699</v>
      </c>
      <c r="P43" s="17">
        <v>0.7</v>
      </c>
      <c r="Q43" s="18">
        <f t="shared" si="4"/>
        <v>0.61991913173015534</v>
      </c>
      <c r="R43" s="17">
        <v>0.01</v>
      </c>
      <c r="S43" s="19">
        <f t="shared" si="5"/>
        <v>6.9999999999999993E-3</v>
      </c>
      <c r="T43" s="23">
        <v>2944</v>
      </c>
      <c r="U43" s="16">
        <v>4748</v>
      </c>
      <c r="V43" s="17">
        <v>0.63</v>
      </c>
      <c r="W43" s="20">
        <f t="shared" si="6"/>
        <v>0.62005054759898903</v>
      </c>
      <c r="X43" s="17">
        <v>0.01</v>
      </c>
      <c r="Y43" s="21">
        <f t="shared" si="7"/>
        <v>6.3E-3</v>
      </c>
      <c r="AB43" s="25"/>
      <c r="AC43" s="25"/>
    </row>
    <row r="44" spans="1:29" ht="15.75" customHeight="1" x14ac:dyDescent="0.25">
      <c r="A44" s="14" t="s">
        <v>59</v>
      </c>
      <c r="B44" s="15">
        <v>688</v>
      </c>
      <c r="C44" s="16">
        <v>13752</v>
      </c>
      <c r="D44" s="17">
        <v>0.05</v>
      </c>
      <c r="E44" s="18">
        <f t="shared" si="0"/>
        <v>5.0029086678301339E-2</v>
      </c>
      <c r="F44" s="17">
        <v>0.02</v>
      </c>
      <c r="G44" s="19">
        <f t="shared" si="1"/>
        <v>1E-3</v>
      </c>
      <c r="H44" s="15">
        <v>700</v>
      </c>
      <c r="I44" s="16">
        <v>14007</v>
      </c>
      <c r="J44" s="17">
        <v>0.05</v>
      </c>
      <c r="K44" s="20">
        <f t="shared" si="2"/>
        <v>4.9975012493753121E-2</v>
      </c>
      <c r="L44" s="17">
        <v>0.02</v>
      </c>
      <c r="M44" s="21">
        <f t="shared" si="3"/>
        <v>1E-3</v>
      </c>
      <c r="N44" s="15">
        <v>714</v>
      </c>
      <c r="O44" s="22">
        <v>14270</v>
      </c>
      <c r="P44" s="17">
        <v>0.1</v>
      </c>
      <c r="Q44" s="18">
        <f t="shared" si="4"/>
        <v>5.0035038542396638E-2</v>
      </c>
      <c r="R44" s="17">
        <v>0.03</v>
      </c>
      <c r="S44" s="19">
        <f t="shared" si="5"/>
        <v>3.0000000000000001E-3</v>
      </c>
      <c r="T44" s="23">
        <v>728</v>
      </c>
      <c r="U44" s="16">
        <v>14553</v>
      </c>
      <c r="V44" s="17">
        <v>6.0000000000000005E-2</v>
      </c>
      <c r="W44" s="20">
        <f t="shared" si="6"/>
        <v>5.0024050024050026E-2</v>
      </c>
      <c r="X44" s="17">
        <v>0.03</v>
      </c>
      <c r="Y44" s="21">
        <f t="shared" si="7"/>
        <v>1.8000000000000002E-3</v>
      </c>
      <c r="AB44" s="25"/>
      <c r="AC44" s="25"/>
    </row>
    <row r="45" spans="1:29" ht="15.75" customHeight="1" x14ac:dyDescent="0.25">
      <c r="A45" s="14" t="s">
        <v>60</v>
      </c>
      <c r="B45" s="15">
        <v>10890</v>
      </c>
      <c r="C45" s="16">
        <v>19800</v>
      </c>
      <c r="D45" s="17">
        <v>0.55000000000000004</v>
      </c>
      <c r="E45" s="18">
        <f t="shared" si="0"/>
        <v>0.55000000000000004</v>
      </c>
      <c r="F45" s="17">
        <v>0.03</v>
      </c>
      <c r="G45" s="19">
        <f t="shared" si="1"/>
        <v>1.6500000000000001E-2</v>
      </c>
      <c r="H45" s="15">
        <v>12004</v>
      </c>
      <c r="I45" s="16">
        <v>20696</v>
      </c>
      <c r="J45" s="17">
        <v>0.57999999999999996</v>
      </c>
      <c r="K45" s="20">
        <f t="shared" si="2"/>
        <v>0.58001546192500963</v>
      </c>
      <c r="L45" s="17">
        <v>0.03</v>
      </c>
      <c r="M45" s="21">
        <f t="shared" si="3"/>
        <v>1.7399999999999999E-2</v>
      </c>
      <c r="N45" s="15">
        <v>12540</v>
      </c>
      <c r="O45" s="22">
        <v>21621</v>
      </c>
      <c r="P45" s="17">
        <v>0.6</v>
      </c>
      <c r="Q45" s="18">
        <f t="shared" si="4"/>
        <v>0.57999167476064939</v>
      </c>
      <c r="R45" s="17">
        <v>0.04</v>
      </c>
      <c r="S45" s="19">
        <f t="shared" si="5"/>
        <v>2.4E-2</v>
      </c>
      <c r="T45" s="23">
        <v>22563</v>
      </c>
      <c r="U45" s="16">
        <v>22563</v>
      </c>
      <c r="V45" s="17">
        <v>1</v>
      </c>
      <c r="W45" s="20">
        <f t="shared" si="6"/>
        <v>1</v>
      </c>
      <c r="X45" s="17">
        <v>0.04</v>
      </c>
      <c r="Y45" s="21">
        <f t="shared" si="7"/>
        <v>0.04</v>
      </c>
      <c r="AB45" s="25"/>
      <c r="AC45" s="25"/>
    </row>
    <row r="46" spans="1:29" ht="15.75" customHeight="1" x14ac:dyDescent="0.25">
      <c r="A46" s="14" t="s">
        <v>61</v>
      </c>
      <c r="B46" s="15">
        <v>3966</v>
      </c>
      <c r="C46" s="16">
        <v>8814</v>
      </c>
      <c r="D46" s="17">
        <v>0.45</v>
      </c>
      <c r="E46" s="18">
        <f t="shared" si="0"/>
        <v>0.44996596324029953</v>
      </c>
      <c r="F46" s="17">
        <v>0.01</v>
      </c>
      <c r="G46" s="19">
        <f t="shared" si="1"/>
        <v>4.5000000000000005E-3</v>
      </c>
      <c r="H46" s="15">
        <v>5034</v>
      </c>
      <c r="I46" s="16">
        <v>9152</v>
      </c>
      <c r="J46" s="17">
        <v>0.55000000000000004</v>
      </c>
      <c r="K46" s="20">
        <f t="shared" si="2"/>
        <v>0.55004370629370625</v>
      </c>
      <c r="L46" s="17">
        <v>0.01</v>
      </c>
      <c r="M46" s="21">
        <f t="shared" si="3"/>
        <v>5.5000000000000005E-3</v>
      </c>
      <c r="N46" s="15">
        <v>5224</v>
      </c>
      <c r="O46" s="22">
        <v>9498</v>
      </c>
      <c r="P46" s="17">
        <v>0.6</v>
      </c>
      <c r="Q46" s="18">
        <f t="shared" si="4"/>
        <v>0.55001052853232257</v>
      </c>
      <c r="R46" s="17">
        <v>0.02</v>
      </c>
      <c r="S46" s="19">
        <f t="shared" si="5"/>
        <v>1.2E-2</v>
      </c>
      <c r="T46" s="23">
        <v>9360</v>
      </c>
      <c r="U46" s="16">
        <v>9853</v>
      </c>
      <c r="V46" s="17">
        <v>0.95</v>
      </c>
      <c r="W46" s="20">
        <f t="shared" si="6"/>
        <v>0.94996447782401294</v>
      </c>
      <c r="X46" s="17">
        <v>0.02</v>
      </c>
      <c r="Y46" s="21">
        <f t="shared" si="7"/>
        <v>1.9E-2</v>
      </c>
      <c r="AB46" s="25"/>
      <c r="AC46" s="25"/>
    </row>
    <row r="47" spans="1:29" ht="15.75" customHeight="1" x14ac:dyDescent="0.25">
      <c r="A47" s="14" t="s">
        <v>62</v>
      </c>
      <c r="B47" s="15">
        <v>2041</v>
      </c>
      <c r="C47" s="16">
        <v>8162</v>
      </c>
      <c r="D47" s="17">
        <v>0.25</v>
      </c>
      <c r="E47" s="18">
        <f t="shared" si="0"/>
        <v>0.25006125949522173</v>
      </c>
      <c r="F47" s="17">
        <v>0.01</v>
      </c>
      <c r="G47" s="19">
        <f t="shared" si="1"/>
        <v>2.5000000000000001E-3</v>
      </c>
      <c r="H47" s="15">
        <v>4013</v>
      </c>
      <c r="I47" s="16">
        <v>8189</v>
      </c>
      <c r="J47" s="17">
        <v>0.49</v>
      </c>
      <c r="K47" s="20">
        <f t="shared" si="2"/>
        <v>0.4900476248626206</v>
      </c>
      <c r="L47" s="17">
        <v>0.01</v>
      </c>
      <c r="M47" s="21">
        <f t="shared" si="3"/>
        <v>4.8999999999999998E-3</v>
      </c>
      <c r="N47" s="15">
        <v>4029</v>
      </c>
      <c r="O47" s="22">
        <v>8222</v>
      </c>
      <c r="P47" s="17">
        <v>0.5</v>
      </c>
      <c r="Q47" s="18">
        <f t="shared" si="4"/>
        <v>0.49002675747993191</v>
      </c>
      <c r="R47" s="17">
        <v>0.02</v>
      </c>
      <c r="S47" s="19">
        <f t="shared" si="5"/>
        <v>0.01</v>
      </c>
      <c r="T47" s="23">
        <v>4043</v>
      </c>
      <c r="U47" s="16">
        <v>8250</v>
      </c>
      <c r="V47" s="17">
        <v>0.5</v>
      </c>
      <c r="W47" s="20">
        <f t="shared" si="6"/>
        <v>0.49006060606060609</v>
      </c>
      <c r="X47" s="17">
        <v>0.02</v>
      </c>
      <c r="Y47" s="21">
        <f t="shared" si="7"/>
        <v>0.01</v>
      </c>
      <c r="AB47" s="25"/>
      <c r="AC47" s="25"/>
    </row>
    <row r="48" spans="1:29" ht="15.75" customHeight="1" x14ac:dyDescent="0.25">
      <c r="A48" s="14" t="s">
        <v>63</v>
      </c>
      <c r="B48" s="15">
        <v>1980</v>
      </c>
      <c r="C48" s="16">
        <v>5211</v>
      </c>
      <c r="D48" s="17">
        <v>0.38</v>
      </c>
      <c r="E48" s="18">
        <f t="shared" si="0"/>
        <v>0.37996545768566492</v>
      </c>
      <c r="F48" s="17">
        <v>0.01</v>
      </c>
      <c r="G48" s="19">
        <f t="shared" si="1"/>
        <v>3.8E-3</v>
      </c>
      <c r="H48" s="15">
        <v>2787</v>
      </c>
      <c r="I48" s="16">
        <v>5258</v>
      </c>
      <c r="J48" s="17">
        <v>0.53</v>
      </c>
      <c r="K48" s="20">
        <f t="shared" si="2"/>
        <v>0.53004944845949031</v>
      </c>
      <c r="L48" s="17">
        <v>0.01</v>
      </c>
      <c r="M48" s="21">
        <f t="shared" si="3"/>
        <v>5.3E-3</v>
      </c>
      <c r="N48" s="15">
        <v>4775</v>
      </c>
      <c r="O48" s="16">
        <v>5305</v>
      </c>
      <c r="P48" s="17">
        <v>1</v>
      </c>
      <c r="Q48" s="18">
        <f t="shared" si="4"/>
        <v>0.90009425070688032</v>
      </c>
      <c r="R48" s="17">
        <v>0.01</v>
      </c>
      <c r="S48" s="19">
        <f t="shared" si="5"/>
        <v>0.01</v>
      </c>
      <c r="T48" s="23">
        <v>5083</v>
      </c>
      <c r="U48" s="16">
        <v>5351</v>
      </c>
      <c r="V48" s="17">
        <v>0.95</v>
      </c>
      <c r="W48" s="20">
        <f t="shared" si="6"/>
        <v>0.94991590356942623</v>
      </c>
      <c r="X48" s="17">
        <v>0.01</v>
      </c>
      <c r="Y48" s="21">
        <f t="shared" si="7"/>
        <v>9.4999999999999998E-3</v>
      </c>
      <c r="AB48" s="25"/>
      <c r="AC48" s="25"/>
    </row>
    <row r="49" spans="1:29" ht="15.75" customHeight="1" x14ac:dyDescent="0.25">
      <c r="A49" s="14" t="s">
        <v>64</v>
      </c>
      <c r="B49" s="15">
        <v>2643</v>
      </c>
      <c r="C49" s="16">
        <v>5506</v>
      </c>
      <c r="D49" s="17">
        <v>0.48</v>
      </c>
      <c r="E49" s="18">
        <f t="shared" si="0"/>
        <v>0.48002179440610243</v>
      </c>
      <c r="F49" s="17">
        <v>0.01</v>
      </c>
      <c r="G49" s="19">
        <f t="shared" si="1"/>
        <v>4.7999999999999996E-3</v>
      </c>
      <c r="H49" s="15">
        <v>2726</v>
      </c>
      <c r="I49" s="16">
        <v>5679</v>
      </c>
      <c r="J49" s="17">
        <v>0.48</v>
      </c>
      <c r="K49" s="20">
        <f t="shared" si="2"/>
        <v>0.48001408698714565</v>
      </c>
      <c r="L49" s="17">
        <v>0.01</v>
      </c>
      <c r="M49" s="21">
        <f t="shared" si="3"/>
        <v>4.7999999999999996E-3</v>
      </c>
      <c r="N49" s="15">
        <v>2812</v>
      </c>
      <c r="O49" s="22">
        <v>5859</v>
      </c>
      <c r="P49" s="17">
        <v>0.5</v>
      </c>
      <c r="Q49" s="18">
        <f t="shared" si="4"/>
        <v>0.47994538317118962</v>
      </c>
      <c r="R49" s="17">
        <v>0.01</v>
      </c>
      <c r="S49" s="19">
        <f t="shared" si="5"/>
        <v>5.0000000000000001E-3</v>
      </c>
      <c r="T49" s="23">
        <v>2900</v>
      </c>
      <c r="U49" s="16">
        <v>6042</v>
      </c>
      <c r="V49" s="17">
        <v>0.48</v>
      </c>
      <c r="W49" s="20">
        <f t="shared" si="6"/>
        <v>0.47997351870241639</v>
      </c>
      <c r="X49" s="17">
        <v>0.01</v>
      </c>
      <c r="Y49" s="21">
        <f t="shared" si="7"/>
        <v>4.7999999999999996E-3</v>
      </c>
      <c r="AB49" s="25"/>
      <c r="AC49" s="25"/>
    </row>
    <row r="50" spans="1:29" ht="15.75" customHeight="1" x14ac:dyDescent="0.25">
      <c r="A50" s="14" t="s">
        <v>65</v>
      </c>
      <c r="B50" s="15">
        <v>27504</v>
      </c>
      <c r="C50" s="16">
        <v>63962</v>
      </c>
      <c r="D50" s="17">
        <v>0.43</v>
      </c>
      <c r="E50" s="18">
        <f t="shared" si="0"/>
        <v>0.43000531565617084</v>
      </c>
      <c r="F50" s="17">
        <v>0.1</v>
      </c>
      <c r="G50" s="19">
        <f t="shared" si="1"/>
        <v>4.3000000000000003E-2</v>
      </c>
      <c r="H50" s="15">
        <v>27919</v>
      </c>
      <c r="I50" s="16">
        <v>64929</v>
      </c>
      <c r="J50" s="17">
        <v>0.43</v>
      </c>
      <c r="K50" s="20">
        <f t="shared" si="2"/>
        <v>0.42999276132390768</v>
      </c>
      <c r="L50" s="17">
        <v>0.1</v>
      </c>
      <c r="M50" s="21">
        <f t="shared" si="3"/>
        <v>4.3000000000000003E-2</v>
      </c>
      <c r="N50" s="15">
        <v>56028</v>
      </c>
      <c r="O50" s="22">
        <v>65915</v>
      </c>
      <c r="P50" s="17">
        <v>0.9</v>
      </c>
      <c r="Q50" s="18">
        <f t="shared" si="4"/>
        <v>0.85000379276340743</v>
      </c>
      <c r="R50" s="17">
        <v>0.11</v>
      </c>
      <c r="S50" s="19">
        <f t="shared" si="5"/>
        <v>9.9000000000000005E-2</v>
      </c>
      <c r="T50" s="23">
        <v>56876</v>
      </c>
      <c r="U50" s="16">
        <v>66913</v>
      </c>
      <c r="V50" s="17">
        <v>0.85</v>
      </c>
      <c r="W50" s="20">
        <f t="shared" si="6"/>
        <v>0.84999925276104793</v>
      </c>
      <c r="X50" s="17">
        <v>0.11</v>
      </c>
      <c r="Y50" s="21">
        <f t="shared" si="7"/>
        <v>9.35E-2</v>
      </c>
      <c r="AB50" s="25"/>
      <c r="AC50" s="25"/>
    </row>
    <row r="51" spans="1:29" ht="15.75" customHeight="1" x14ac:dyDescent="0.25">
      <c r="A51" s="14" t="s">
        <v>66</v>
      </c>
      <c r="B51" s="15">
        <v>1328</v>
      </c>
      <c r="C51" s="16">
        <v>13279</v>
      </c>
      <c r="D51" s="17">
        <v>0.1</v>
      </c>
      <c r="E51" s="18">
        <f t="shared" si="0"/>
        <v>0.10000753068755178</v>
      </c>
      <c r="F51" s="17">
        <v>0.02</v>
      </c>
      <c r="G51" s="19">
        <f t="shared" si="1"/>
        <v>2E-3</v>
      </c>
      <c r="H51" s="15">
        <v>4034</v>
      </c>
      <c r="I51" s="16">
        <v>13445</v>
      </c>
      <c r="J51" s="17">
        <v>0.3</v>
      </c>
      <c r="K51" s="20">
        <f t="shared" si="2"/>
        <v>0.30003718854592787</v>
      </c>
      <c r="L51" s="17">
        <v>0.02</v>
      </c>
      <c r="M51" s="21">
        <f t="shared" si="3"/>
        <v>6.0000000000000001E-3</v>
      </c>
      <c r="N51" s="15">
        <v>4086</v>
      </c>
      <c r="O51" s="22">
        <v>13621</v>
      </c>
      <c r="P51" s="17">
        <v>0.30000000000000004</v>
      </c>
      <c r="Q51" s="18">
        <f t="shared" si="4"/>
        <v>0.2999779751853755</v>
      </c>
      <c r="R51" s="17">
        <v>0.03</v>
      </c>
      <c r="S51" s="19">
        <f t="shared" si="5"/>
        <v>9.0000000000000011E-3</v>
      </c>
      <c r="T51" s="23">
        <v>4136</v>
      </c>
      <c r="U51" s="16">
        <v>13786</v>
      </c>
      <c r="V51" s="17">
        <v>0.31</v>
      </c>
      <c r="W51" s="20">
        <f t="shared" si="6"/>
        <v>0.30001450747134772</v>
      </c>
      <c r="X51" s="17">
        <v>0.03</v>
      </c>
      <c r="Y51" s="21">
        <f t="shared" si="7"/>
        <v>9.2999999999999992E-3</v>
      </c>
      <c r="AB51" s="25"/>
      <c r="AC51" s="25"/>
    </row>
    <row r="52" spans="1:29" ht="15.75" customHeight="1" x14ac:dyDescent="0.25">
      <c r="A52" s="14" t="s">
        <v>67</v>
      </c>
      <c r="B52" s="15">
        <v>4019</v>
      </c>
      <c r="C52" s="16">
        <v>17473</v>
      </c>
      <c r="D52" s="17">
        <v>0.23</v>
      </c>
      <c r="E52" s="18">
        <f t="shared" si="0"/>
        <v>0.23001201854289474</v>
      </c>
      <c r="F52" s="17">
        <v>0.03</v>
      </c>
      <c r="G52" s="19">
        <f t="shared" si="1"/>
        <v>6.8999999999999999E-3</v>
      </c>
      <c r="H52" s="15">
        <v>5673</v>
      </c>
      <c r="I52" s="16">
        <v>17729</v>
      </c>
      <c r="J52" s="17">
        <v>0.32</v>
      </c>
      <c r="K52" s="20">
        <f t="shared" si="2"/>
        <v>0.31998420666704269</v>
      </c>
      <c r="L52" s="17">
        <v>0.03</v>
      </c>
      <c r="M52" s="21">
        <f t="shared" si="3"/>
        <v>9.5999999999999992E-3</v>
      </c>
      <c r="N52" s="15">
        <v>5754</v>
      </c>
      <c r="O52" s="22">
        <v>17980</v>
      </c>
      <c r="P52" s="17">
        <v>0.4</v>
      </c>
      <c r="Q52" s="18">
        <f t="shared" si="4"/>
        <v>0.32002224694104559</v>
      </c>
      <c r="R52" s="17">
        <v>0.03</v>
      </c>
      <c r="S52" s="19">
        <f t="shared" si="5"/>
        <v>1.2E-2</v>
      </c>
      <c r="T52" s="23">
        <v>10028</v>
      </c>
      <c r="U52" s="16">
        <v>18233</v>
      </c>
      <c r="V52" s="17">
        <v>0.55000000000000004</v>
      </c>
      <c r="W52" s="20">
        <f t="shared" si="6"/>
        <v>0.54999177315855863</v>
      </c>
      <c r="X52" s="17">
        <v>0.03</v>
      </c>
      <c r="Y52" s="21">
        <f t="shared" si="7"/>
        <v>1.6500000000000001E-2</v>
      </c>
      <c r="AB52" s="25"/>
      <c r="AC52" s="25"/>
    </row>
    <row r="53" spans="1:29" ht="15.75" customHeight="1" x14ac:dyDescent="0.25">
      <c r="A53" s="14" t="s">
        <v>68</v>
      </c>
      <c r="B53" s="15">
        <v>5163</v>
      </c>
      <c r="C53" s="16">
        <v>10326</v>
      </c>
      <c r="D53" s="17">
        <v>0.5</v>
      </c>
      <c r="E53" s="18">
        <f t="shared" si="0"/>
        <v>0.5</v>
      </c>
      <c r="F53" s="17">
        <v>0.02</v>
      </c>
      <c r="G53" s="19">
        <f t="shared" si="1"/>
        <v>0.01</v>
      </c>
      <c r="H53" s="15">
        <v>9887</v>
      </c>
      <c r="I53" s="16">
        <v>10407</v>
      </c>
      <c r="J53" s="17">
        <v>0.95</v>
      </c>
      <c r="K53" s="20">
        <f t="shared" si="2"/>
        <v>0.9500336312097627</v>
      </c>
      <c r="L53" s="17">
        <v>0.02</v>
      </c>
      <c r="M53" s="21">
        <f t="shared" si="3"/>
        <v>1.9E-2</v>
      </c>
      <c r="N53" s="15">
        <v>9966</v>
      </c>
      <c r="O53" s="22">
        <v>10491</v>
      </c>
      <c r="P53" s="17">
        <v>1</v>
      </c>
      <c r="Q53" s="18">
        <f t="shared" si="4"/>
        <v>0.94995710609093509</v>
      </c>
      <c r="R53" s="17">
        <v>0.02</v>
      </c>
      <c r="S53" s="19">
        <f t="shared" si="5"/>
        <v>0.02</v>
      </c>
      <c r="T53" s="23">
        <v>10578</v>
      </c>
      <c r="U53" s="16">
        <v>10578</v>
      </c>
      <c r="V53" s="17">
        <v>1</v>
      </c>
      <c r="W53" s="20">
        <f t="shared" si="6"/>
        <v>1</v>
      </c>
      <c r="X53" s="17">
        <v>0.02</v>
      </c>
      <c r="Y53" s="21">
        <f t="shared" si="7"/>
        <v>0.02</v>
      </c>
      <c r="AB53" s="25"/>
      <c r="AC53" s="25"/>
    </row>
    <row r="54" spans="1:29" ht="43.15" customHeight="1" x14ac:dyDescent="0.25">
      <c r="A54" s="26" t="s">
        <v>69</v>
      </c>
      <c r="B54" s="27">
        <f>SUM(B9:B53)</f>
        <v>228876</v>
      </c>
      <c r="C54" s="27">
        <f>SUM(C9:C53)</f>
        <v>633046</v>
      </c>
      <c r="D54" s="27"/>
      <c r="E54" s="28"/>
      <c r="F54" s="29" t="s">
        <v>70</v>
      </c>
      <c r="G54" s="30">
        <f>SUM(G9:G53)</f>
        <v>0.36620000000000014</v>
      </c>
      <c r="H54" s="27">
        <f>SUM(H9:H53)</f>
        <v>292649</v>
      </c>
      <c r="I54" s="27">
        <f>SUM(I9:I53)</f>
        <v>644058</v>
      </c>
      <c r="J54" s="27"/>
      <c r="K54" s="28"/>
      <c r="L54" s="29" t="s">
        <v>70</v>
      </c>
      <c r="M54" s="30">
        <f>SUM(M9:M53)</f>
        <v>0.45920000000000016</v>
      </c>
      <c r="N54" s="27">
        <f>SUM(N9:N53)</f>
        <v>395144</v>
      </c>
      <c r="O54" s="27">
        <f>SUM(O9:O53)</f>
        <v>654978</v>
      </c>
      <c r="P54" s="27"/>
      <c r="R54" s="29" t="s">
        <v>70</v>
      </c>
      <c r="S54" s="30">
        <f>SUM(S9:S53)</f>
        <v>0.78800000000000037</v>
      </c>
      <c r="T54" s="27">
        <f>SUM(T9:T53)</f>
        <v>507079</v>
      </c>
      <c r="U54" s="27">
        <f>SUM(U9:U53)</f>
        <v>665878</v>
      </c>
      <c r="V54" s="27"/>
      <c r="X54" s="29" t="s">
        <v>70</v>
      </c>
      <c r="Y54" s="30">
        <f>SUM(Y9:Y53)</f>
        <v>0.90900000000000025</v>
      </c>
      <c r="AB54" s="25"/>
      <c r="AC54" s="25"/>
    </row>
    <row r="55" spans="1:29" x14ac:dyDescent="0.3">
      <c r="P55" s="25"/>
      <c r="Q55" s="25"/>
    </row>
    <row r="56" spans="1:29" x14ac:dyDescent="0.3">
      <c r="P56" s="25"/>
      <c r="Q56" s="25"/>
    </row>
    <row r="57" spans="1:29" x14ac:dyDescent="0.3">
      <c r="P57" s="25"/>
      <c r="Q57" s="25"/>
    </row>
    <row r="58" spans="1:29" x14ac:dyDescent="0.3">
      <c r="P58" s="25"/>
      <c r="Q58" s="25"/>
    </row>
    <row r="59" spans="1:29" x14ac:dyDescent="0.3">
      <c r="P59" s="25"/>
      <c r="Q59" s="25"/>
    </row>
    <row r="60" spans="1:29" x14ac:dyDescent="0.3">
      <c r="P60" s="25"/>
      <c r="Q60" s="25"/>
    </row>
    <row r="61" spans="1:29" x14ac:dyDescent="0.3">
      <c r="P61" s="25"/>
      <c r="Q61" s="25"/>
    </row>
    <row r="62" spans="1:29" x14ac:dyDescent="0.3">
      <c r="P62" s="25"/>
      <c r="Q62" s="25"/>
    </row>
    <row r="63" spans="1:29" x14ac:dyDescent="0.3">
      <c r="P63" s="25"/>
      <c r="Q63" s="25"/>
    </row>
    <row r="64" spans="1:29" x14ac:dyDescent="0.3">
      <c r="P64" s="25"/>
      <c r="Q64" s="25"/>
    </row>
    <row r="65" spans="16:17" x14ac:dyDescent="0.3">
      <c r="P65" s="25"/>
      <c r="Q65" s="25"/>
    </row>
    <row r="66" spans="16:17" x14ac:dyDescent="0.3">
      <c r="P66" s="25"/>
      <c r="Q66" s="25"/>
    </row>
    <row r="67" spans="16:17" x14ac:dyDescent="0.3">
      <c r="P67" s="25"/>
      <c r="Q67" s="25"/>
    </row>
    <row r="68" spans="16:17" x14ac:dyDescent="0.3">
      <c r="P68" s="25"/>
      <c r="Q68" s="25"/>
    </row>
    <row r="69" spans="16:17" x14ac:dyDescent="0.3">
      <c r="P69" s="25"/>
      <c r="Q69" s="25"/>
    </row>
    <row r="70" spans="16:17" x14ac:dyDescent="0.3">
      <c r="P70" s="25"/>
      <c r="Q70" s="25"/>
    </row>
    <row r="71" spans="16:17" x14ac:dyDescent="0.3">
      <c r="P71" s="25"/>
      <c r="Q71" s="25"/>
    </row>
    <row r="72" spans="16:17" x14ac:dyDescent="0.3">
      <c r="P72" s="25"/>
      <c r="Q72" s="25"/>
    </row>
    <row r="73" spans="16:17" x14ac:dyDescent="0.3">
      <c r="P73" s="25"/>
      <c r="Q73" s="25"/>
    </row>
    <row r="74" spans="16:17" x14ac:dyDescent="0.3">
      <c r="P74" s="25"/>
      <c r="Q74" s="25"/>
    </row>
    <row r="75" spans="16:17" x14ac:dyDescent="0.3">
      <c r="P75" s="25"/>
      <c r="Q75" s="25"/>
    </row>
    <row r="76" spans="16:17" x14ac:dyDescent="0.3">
      <c r="P76" s="25"/>
      <c r="Q76" s="25"/>
    </row>
    <row r="77" spans="16:17" x14ac:dyDescent="0.3">
      <c r="P77" s="25"/>
      <c r="Q77" s="25"/>
    </row>
    <row r="78" spans="16:17" x14ac:dyDescent="0.3">
      <c r="P78" s="25"/>
      <c r="Q78" s="25"/>
    </row>
    <row r="79" spans="16:17" x14ac:dyDescent="0.3">
      <c r="P79" s="25"/>
      <c r="Q79" s="25"/>
    </row>
    <row r="80" spans="16:17" x14ac:dyDescent="0.3">
      <c r="P80" s="25"/>
      <c r="Q80" s="25"/>
    </row>
    <row r="81" spans="16:17" x14ac:dyDescent="0.3">
      <c r="P81" s="25"/>
      <c r="Q81" s="25"/>
    </row>
    <row r="82" spans="16:17" x14ac:dyDescent="0.3">
      <c r="P82" s="25"/>
      <c r="Q82" s="25"/>
    </row>
    <row r="83" spans="16:17" x14ac:dyDescent="0.3">
      <c r="P83" s="25"/>
      <c r="Q83" s="25"/>
    </row>
    <row r="84" spans="16:17" x14ac:dyDescent="0.3">
      <c r="P84" s="25"/>
      <c r="Q84" s="25"/>
    </row>
    <row r="85" spans="16:17" x14ac:dyDescent="0.3">
      <c r="P85" s="25"/>
      <c r="Q85" s="25"/>
    </row>
    <row r="86" spans="16:17" x14ac:dyDescent="0.3">
      <c r="P86" s="25"/>
      <c r="Q86" s="25"/>
    </row>
    <row r="87" spans="16:17" x14ac:dyDescent="0.3">
      <c r="P87" s="25"/>
      <c r="Q87" s="25"/>
    </row>
    <row r="88" spans="16:17" x14ac:dyDescent="0.3">
      <c r="P88" s="25"/>
      <c r="Q88" s="25"/>
    </row>
    <row r="89" spans="16:17" x14ac:dyDescent="0.3">
      <c r="P89" s="25"/>
      <c r="Q89" s="25"/>
    </row>
    <row r="90" spans="16:17" x14ac:dyDescent="0.3">
      <c r="P90" s="25"/>
      <c r="Q90" s="25"/>
    </row>
    <row r="91" spans="16:17" x14ac:dyDescent="0.3">
      <c r="P91" s="25"/>
      <c r="Q91" s="25"/>
    </row>
    <row r="92" spans="16:17" x14ac:dyDescent="0.3">
      <c r="P92" s="25"/>
      <c r="Q92" s="25"/>
    </row>
    <row r="93" spans="16:17" x14ac:dyDescent="0.3">
      <c r="P93" s="25"/>
      <c r="Q93" s="25"/>
    </row>
    <row r="94" spans="16:17" x14ac:dyDescent="0.3">
      <c r="P94" s="25"/>
      <c r="Q94" s="25"/>
    </row>
    <row r="95" spans="16:17" x14ac:dyDescent="0.3">
      <c r="P95" s="25"/>
      <c r="Q95" s="25"/>
    </row>
    <row r="96" spans="16:17" x14ac:dyDescent="0.3">
      <c r="P96" s="25"/>
      <c r="Q96" s="25"/>
    </row>
    <row r="97" spans="16:17" x14ac:dyDescent="0.3">
      <c r="P97" s="25"/>
      <c r="Q97" s="25"/>
    </row>
    <row r="98" spans="16:17" x14ac:dyDescent="0.3">
      <c r="P98" s="25"/>
      <c r="Q98" s="25"/>
    </row>
    <row r="99" spans="16:17" x14ac:dyDescent="0.3">
      <c r="P99" s="25"/>
      <c r="Q99" s="25"/>
    </row>
    <row r="100" spans="16:17" x14ac:dyDescent="0.3">
      <c r="P100" s="25"/>
      <c r="Q100" s="25"/>
    </row>
    <row r="101" spans="16:17" x14ac:dyDescent="0.3">
      <c r="P101" s="25"/>
      <c r="Q101" s="25"/>
    </row>
    <row r="102" spans="16:17" x14ac:dyDescent="0.3">
      <c r="P102" s="25"/>
      <c r="Q102" s="25"/>
    </row>
    <row r="103" spans="16:17" x14ac:dyDescent="0.3">
      <c r="P103" s="25"/>
      <c r="Q103" s="25"/>
    </row>
    <row r="104" spans="16:17" x14ac:dyDescent="0.3">
      <c r="P104" s="25"/>
      <c r="Q104" s="25"/>
    </row>
  </sheetData>
  <mergeCells count="6">
    <mergeCell ref="A1:U2"/>
    <mergeCell ref="B3:C3"/>
    <mergeCell ref="B6:G6"/>
    <mergeCell ref="H6:M6"/>
    <mergeCell ref="N6:S6"/>
    <mergeCell ref="T6:Y6"/>
  </mergeCells>
  <pageMargins left="0.70866141732283472" right="0.70866141732283472" top="0.74803149606299213" bottom="0.74803149606299213" header="0.31496062992125984" footer="0.31496062992125984"/>
  <pageSetup paperSize="11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Cobertura Agua Potable</vt:lpstr>
      <vt:lpstr>'Cobertura Agua Potable'!Títulos_a_imprimir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</dc:creator>
  <cp:lastModifiedBy>Maria Teresa Gomez</cp:lastModifiedBy>
  <cp:lastPrinted>2015-11-05T20:04:34Z</cp:lastPrinted>
  <dcterms:created xsi:type="dcterms:W3CDTF">2015-10-21T20:32:47Z</dcterms:created>
  <dcterms:modified xsi:type="dcterms:W3CDTF">2015-11-26T16:27:19Z</dcterms:modified>
</cp:coreProperties>
</file>