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hernandezv\Documents\PLANES DE ACCION 2018\"/>
    </mc:Choice>
  </mc:AlternateContent>
  <bookViews>
    <workbookView xWindow="0" yWindow="0" windowWidth="21600" windowHeight="9735"/>
  </bookViews>
  <sheets>
    <sheet name="CONTROLINT" sheetId="2" r:id="rId1"/>
  </sheets>
  <definedNames>
    <definedName name="_xlnm._FilterDatabase" localSheetId="0" hidden="1">CONTROLINT!$A$2:$CR$7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F7" i="2" l="1"/>
  <c r="CR7" i="2" s="1"/>
  <c r="P7" i="2"/>
  <c r="BH7" i="2" l="1"/>
  <c r="CR6" i="2"/>
  <c r="BT6" i="2"/>
  <c r="BS6" i="2"/>
  <c r="AG6" i="2"/>
  <c r="BM6" i="2" s="1"/>
  <c r="X6" i="2"/>
  <c r="AH6" i="2" s="1"/>
  <c r="CR5" i="2"/>
  <c r="BT5" i="2"/>
  <c r="CQ5" i="2" s="1"/>
  <c r="BS5" i="2"/>
  <c r="AG5" i="2"/>
  <c r="BM5" i="2" s="1"/>
  <c r="X5" i="2"/>
  <c r="AH5" i="2" s="1"/>
  <c r="CR4" i="2"/>
  <c r="BT4" i="2"/>
  <c r="CQ4" i="2" s="1"/>
  <c r="BS4" i="2"/>
  <c r="AG4" i="2"/>
  <c r="X4" i="2"/>
  <c r="AH4" i="2" s="1"/>
  <c r="CR3" i="2"/>
  <c r="BT3" i="2"/>
  <c r="BS3" i="2"/>
  <c r="AG3" i="2"/>
  <c r="X3" i="2"/>
  <c r="AH3" i="2" s="1"/>
  <c r="CQ3" i="2" l="1"/>
  <c r="BT7" i="2"/>
  <c r="CQ7" i="2" s="1"/>
</calcChain>
</file>

<file path=xl/comments1.xml><?xml version="1.0" encoding="utf-8"?>
<comments xmlns="http://schemas.openxmlformats.org/spreadsheetml/2006/main">
  <authors>
    <author>Sandra Gonzalez Barrios</author>
  </authors>
  <commentList>
    <comment ref="CU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Recursos Propios proyectados</t>
        </r>
      </text>
    </comment>
    <comment ref="CV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Sistema General de Participaciones </t>
        </r>
      </text>
    </comment>
    <comment ref="CW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cofinaciación de la Nación </t>
        </r>
      </text>
    </comment>
    <comment ref="CX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Coofinanciación del Departamento</t>
        </r>
      </text>
    </comment>
    <comment ref="CY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Sistema General de Regalias </t>
        </r>
      </text>
    </comment>
    <comment ref="CZ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CREDITOS</t>
        </r>
      </text>
    </comment>
    <comment ref="DA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OTROS RECURSOS </t>
        </r>
      </text>
    </comment>
    <comment ref="DB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RECURSOS GESTIONADOS</t>
        </r>
      </text>
    </comment>
    <comment ref="DC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NOMBRE DE PROYECTO PARA CUMPLIR CON LA META </t>
        </r>
      </text>
    </comment>
    <comment ref="DD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OBJETIVOS DEL PROYECTO </t>
        </r>
      </text>
    </comment>
    <comment ref="DF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INDICADORES DE GESTION DEL PROYECTO</t>
        </r>
      </text>
    </comment>
  </commentList>
</comments>
</file>

<file path=xl/sharedStrings.xml><?xml version="1.0" encoding="utf-8"?>
<sst xmlns="http://schemas.openxmlformats.org/spreadsheetml/2006/main" count="262" uniqueCount="132">
  <si>
    <t>EJECUCION PLAN DE ACCION 2017 - CORTE A SEP 30 DE 2017</t>
  </si>
  <si>
    <t>No.</t>
  </si>
  <si>
    <t xml:space="preserve">EJE ESTRATEGICO </t>
  </si>
  <si>
    <t>No. Programa</t>
  </si>
  <si>
    <t xml:space="preserve">PROGRAMA </t>
  </si>
  <si>
    <t>CODIGO META RESULTADO</t>
  </si>
  <si>
    <t xml:space="preserve">META DE RESULTADO </t>
  </si>
  <si>
    <t xml:space="preserve"> Línea Base  Resultado</t>
  </si>
  <si>
    <t xml:space="preserve"> Meta  Res Cuatrenio 2019</t>
  </si>
  <si>
    <t xml:space="preserve">CODIGO META PRODUCTO </t>
  </si>
  <si>
    <t>No. Sub Programa</t>
  </si>
  <si>
    <t xml:space="preserve">SUBPROGRAMA </t>
  </si>
  <si>
    <t xml:space="preserve">META DE PRODUCTO </t>
  </si>
  <si>
    <t xml:space="preserve">INDICADOR DE PRODUCTO </t>
  </si>
  <si>
    <t xml:space="preserve">TIPO DE META </t>
  </si>
  <si>
    <t>LINEA BASE</t>
  </si>
  <si>
    <t>META PARA EL CUTRIENIO</t>
  </si>
  <si>
    <t>META AÑO 1</t>
  </si>
  <si>
    <t>META AÑO 2</t>
  </si>
  <si>
    <t>META AÑO 3</t>
  </si>
  <si>
    <t>META AÑO 4</t>
  </si>
  <si>
    <t>SECTOR COMPETENCIA</t>
  </si>
  <si>
    <t>CODIGO FUT</t>
  </si>
  <si>
    <t>Fuente</t>
  </si>
  <si>
    <t xml:space="preserve">TOTAL CUATRIENIO </t>
  </si>
  <si>
    <t>Secretaría</t>
  </si>
  <si>
    <t>MODIFICACION DECRETO 54 DE 2017</t>
  </si>
  <si>
    <t xml:space="preserve">OBSERVACIONES META DE PRODUCTO </t>
  </si>
  <si>
    <t>OBSERVACION META DE RESULTADO</t>
  </si>
  <si>
    <t>Valor PROG meta para  2016</t>
  </si>
  <si>
    <t>Total Recursos PROYECTADOS_2016</t>
  </si>
  <si>
    <t>RPproyectados2016</t>
  </si>
  <si>
    <t>SGPproyectados2016</t>
  </si>
  <si>
    <t>CNproyectados2016</t>
  </si>
  <si>
    <t>CDproyectados2016</t>
  </si>
  <si>
    <t>SGRproyectados2016</t>
  </si>
  <si>
    <t>CreditoProyectado2016</t>
  </si>
  <si>
    <t>OtrosProyectado2016</t>
  </si>
  <si>
    <t>Rec Gestionados 2016</t>
  </si>
  <si>
    <t>PROYECTO 2016</t>
  </si>
  <si>
    <t>OBJETIVOS 2016</t>
  </si>
  <si>
    <t>ACTIVIDADES</t>
  </si>
  <si>
    <t xml:space="preserve">INDICADORES DE GESTION </t>
  </si>
  <si>
    <t xml:space="preserve">RESPONSABLE </t>
  </si>
  <si>
    <t>FECHA DE TERMINACION DE LA ACTIVIDAD</t>
  </si>
  <si>
    <t>RUBRO PRESUPUESTAL</t>
  </si>
  <si>
    <t>FUENTE</t>
  </si>
  <si>
    <t xml:space="preserve">MONTO </t>
  </si>
  <si>
    <t>TOTAL</t>
  </si>
  <si>
    <t>OBSEVACIONES</t>
  </si>
  <si>
    <t>Valor Ejecucion de la Meta a sep 2016</t>
  </si>
  <si>
    <t>Valor Ejecucion de la Meta a dic 2016</t>
  </si>
  <si>
    <t>Total Recursos ejecutados dic_2016</t>
  </si>
  <si>
    <t>Rpejecutados dic 2016</t>
  </si>
  <si>
    <t>SGPejecutados dic 2016</t>
  </si>
  <si>
    <t>Cnejecutados dic 2016</t>
  </si>
  <si>
    <t>Cdejecutados dic 2016</t>
  </si>
  <si>
    <t>SGRejecutados dic 2016</t>
  </si>
  <si>
    <t>Creditoejecutado dic 2016</t>
  </si>
  <si>
    <t>Otrosejecutados dic 2016</t>
  </si>
  <si>
    <t>Rec Gestionados dic 2016</t>
  </si>
  <si>
    <t>% CUMP META 2016</t>
  </si>
  <si>
    <t>OBSERVACIONES</t>
  </si>
  <si>
    <t>CUMP DEL PDD</t>
  </si>
  <si>
    <t>Valor PROG meta para  2017</t>
  </si>
  <si>
    <t>Total Recursos PROYECTADOS_2017</t>
  </si>
  <si>
    <t>Rpproyectados 2017</t>
  </si>
  <si>
    <t>SGPproyectados2017</t>
  </si>
  <si>
    <t>CNproyectados 2017</t>
  </si>
  <si>
    <t>Cdproyectados 2017</t>
  </si>
  <si>
    <t>SGRproyectados2017</t>
  </si>
  <si>
    <t>CreditoProyectado 2017</t>
  </si>
  <si>
    <t>OtrosProyectado2017</t>
  </si>
  <si>
    <t>Rec Gestionados 2017</t>
  </si>
  <si>
    <t>Valor Ejecucion de la Meta a MARZO 2017</t>
  </si>
  <si>
    <t>Valor Ejecucion de la Meta a JUNIO 2017</t>
  </si>
  <si>
    <t>Total Recursos ejecutados SEP_2017</t>
  </si>
  <si>
    <t>Rpejecutados SEP_2017</t>
  </si>
  <si>
    <t>SGPejecutados  SEP_2017</t>
  </si>
  <si>
    <t>Cnejecutados SEP_2017</t>
  </si>
  <si>
    <t>Cdejecutados  SEP_2017</t>
  </si>
  <si>
    <t>SGRejecutados  SEP_2017</t>
  </si>
  <si>
    <t>Creditoejecutado  SEP_2017</t>
  </si>
  <si>
    <t>Otrosejecutados  SEP_2017</t>
  </si>
  <si>
    <t>Rec Gestionados  SEP_2017</t>
  </si>
  <si>
    <t>% EJECUCION META PROG 2017</t>
  </si>
  <si>
    <t>INCREMENTO</t>
  </si>
  <si>
    <t>ICLD</t>
  </si>
  <si>
    <t>NA</t>
  </si>
  <si>
    <t>OK</t>
  </si>
  <si>
    <t xml:space="preserve">FORTALECIMIENTO INSTITUCIONAL </t>
  </si>
  <si>
    <t>A.17</t>
  </si>
  <si>
    <t>6.2</t>
  </si>
  <si>
    <t>CULTURA INSTITUCIONAL DE LA LEGALIDAD Y LA TRANSPARENCIA EN LA GESTIÓN PÚBLICA</t>
  </si>
  <si>
    <t>A.17.6</t>
  </si>
  <si>
    <t>Aumentar un 20%  el rango del índice de transparencia de la Gobernación de Bolívar Riesgo Alto(55,5)</t>
  </si>
  <si>
    <t>A.17.6.1</t>
  </si>
  <si>
    <t>6.2.1</t>
  </si>
  <si>
    <t>Indice de Transparencia Departamental</t>
  </si>
  <si>
    <t>Un(1) plan de transparencia y gobierno abierto creado para la administración departamental</t>
  </si>
  <si>
    <t xml:space="preserve">CONTROL INTERNO - PLANEACION </t>
  </si>
  <si>
    <t xml:space="preserve">CONTROL INTERNO - PRIVADA </t>
  </si>
  <si>
    <t>A.17.6.2</t>
  </si>
  <si>
    <t>Una(1) unidad de reacción inmediata anticorrupción creada</t>
  </si>
  <si>
    <t xml:space="preserve">CONTROL INTERNO </t>
  </si>
  <si>
    <t xml:space="preserve">CONTROL INTERNO  - PRIVADA </t>
  </si>
  <si>
    <t>A.17.6.3</t>
  </si>
  <si>
    <t>Estrategia de sensibilización para una Cultura de la Legalidad y la Integridad para Colombia (clic) aplicada en un 100% en la gobernación de bolívar en el cuatrienio.</t>
  </si>
  <si>
    <t>CONTROL INTERNO</t>
  </si>
  <si>
    <t>Esta estrategia de capacitacion CLIC, se encuentra incluida en el plan de bienes tar social, pero aun no se ha realizado con los recursos de plan</t>
  </si>
  <si>
    <t>A.17.6.4</t>
  </si>
  <si>
    <t>200 funcionarios de la planta central capacitados en estrategias para la gestión pública transparente en el cuatrienio.</t>
  </si>
  <si>
    <t>Esta Estrategia de capacitación CLIC, se encuentra incluida en el Plan de Bienestar Social, y el operador que ganó el proceso de ajecución, se encargó del apoyo logistico de esta capacitación.</t>
  </si>
  <si>
    <t>PROGRAMACION PLAN DE ACCION 2018</t>
  </si>
  <si>
    <t>Valor PROG meta para  2018</t>
  </si>
  <si>
    <t>Total Recursos PROYECTADOS_2018</t>
  </si>
  <si>
    <t>Rpproyectados 2018</t>
  </si>
  <si>
    <t>SGPproyectados2018</t>
  </si>
  <si>
    <t>CNproyectados 2018</t>
  </si>
  <si>
    <t>Cdproyectados 2018</t>
  </si>
  <si>
    <t>SGRproyectados2018</t>
  </si>
  <si>
    <t>CreditoProyectado 2018</t>
  </si>
  <si>
    <t>OtrosProyectado2018</t>
  </si>
  <si>
    <t>Rec Gestionados 2018</t>
  </si>
  <si>
    <t>PROYECTO 2018</t>
  </si>
  <si>
    <t>OBJETIVOS 2018</t>
  </si>
  <si>
    <t xml:space="preserve">ACTIVIDADES DEL PROYECTO </t>
  </si>
  <si>
    <t>-</t>
  </si>
  <si>
    <t>Incluidos en el Plan de Bienestar, Plan de Capacitaciones y Plan de Incentivos de la vigencia 2018</t>
  </si>
  <si>
    <t>Incluidos en el Plan de Bienestar, Plan de Capacitaciones y Plan de Incentivos de la vigencia 2019</t>
  </si>
  <si>
    <t>EJECUCION PLAN DE ACCION  CON CORTE A 30 DE DICIEMBRE  DE 2017</t>
  </si>
  <si>
    <t>Valor Ejecucion de la Meta a DIC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</si>
</sst>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name val="Calibri"/>
      <family val="2"/>
      <scheme val="minor"/>
    </font>
    <font>
      <sz val="9"/>
      <color theme="1"/>
      <name val="Corbel"/>
      <family val="2"/>
    </font>
    <font>
      <b/>
      <sz val="12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3" fontId="5" fillId="0" borderId="5" xfId="0" applyNumberFormat="1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/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 applyFill="1" applyBorder="1"/>
    <xf numFmtId="43" fontId="3" fillId="0" borderId="0" xfId="1" applyFont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9" fontId="3" fillId="0" borderId="0" xfId="2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9" fontId="8" fillId="4" borderId="5" xfId="2" applyFont="1" applyFill="1" applyBorder="1" applyAlignment="1">
      <alignment horizontal="center" vertical="center" wrapText="1"/>
    </xf>
    <xf numFmtId="9" fontId="8" fillId="4" borderId="6" xfId="2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textRotation="90" wrapText="1"/>
    </xf>
    <xf numFmtId="3" fontId="13" fillId="0" borderId="5" xfId="0" applyNumberFormat="1" applyFont="1" applyFill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center" vertical="center" wrapText="1"/>
    </xf>
    <xf numFmtId="4" fontId="13" fillId="0" borderId="5" xfId="1" applyNumberFormat="1" applyFont="1" applyFill="1" applyBorder="1" applyAlignment="1">
      <alignment horizontal="center" vertical="center" wrapText="1"/>
    </xf>
    <xf numFmtId="2" fontId="13" fillId="0" borderId="5" xfId="0" applyNumberFormat="1" applyFont="1" applyFill="1" applyBorder="1" applyAlignment="1">
      <alignment horizontal="center" vertical="center" wrapText="1"/>
    </xf>
    <xf numFmtId="43" fontId="13" fillId="0" borderId="5" xfId="1" applyFont="1" applyFill="1" applyBorder="1" applyAlignment="1">
      <alignment horizontal="center" vertical="center" wrapText="1"/>
    </xf>
    <xf numFmtId="164" fontId="13" fillId="0" borderId="5" xfId="1" applyNumberFormat="1" applyFont="1" applyFill="1" applyBorder="1" applyAlignment="1">
      <alignment horizontal="center" vertical="center" wrapText="1"/>
    </xf>
    <xf numFmtId="9" fontId="11" fillId="0" borderId="5" xfId="2" applyFont="1" applyFill="1" applyBorder="1" applyAlignment="1">
      <alignment horizontal="center" vertical="center" wrapText="1"/>
    </xf>
    <xf numFmtId="9" fontId="12" fillId="0" borderId="5" xfId="2" applyFont="1" applyFill="1" applyBorder="1" applyAlignment="1">
      <alignment horizontal="center" vertical="center" wrapText="1"/>
    </xf>
    <xf numFmtId="0" fontId="12" fillId="0" borderId="0" xfId="0" applyFont="1" applyFill="1" applyAlignment="1">
      <alignment wrapText="1"/>
    </xf>
    <xf numFmtId="3" fontId="12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wrapText="1"/>
    </xf>
    <xf numFmtId="0" fontId="12" fillId="0" borderId="5" xfId="0" applyFont="1" applyFill="1" applyBorder="1" applyAlignment="1">
      <alignment wrapText="1"/>
    </xf>
    <xf numFmtId="0" fontId="12" fillId="0" borderId="7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left" vertical="center"/>
    </xf>
    <xf numFmtId="0" fontId="2" fillId="5" borderId="10" xfId="0" applyFont="1" applyFill="1" applyBorder="1" applyAlignment="1">
      <alignment horizontal="left" vertical="center"/>
    </xf>
    <xf numFmtId="0" fontId="2" fillId="5" borderId="11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9" fontId="2" fillId="3" borderId="4" xfId="2" applyFont="1" applyFill="1" applyBorder="1" applyAlignment="1">
      <alignment horizontal="left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M1039774"/>
  <sheetViews>
    <sheetView tabSelected="1" topLeftCell="AG1" zoomScale="90" zoomScaleNormal="90" workbookViewId="0">
      <selection activeCell="DA2" sqref="DA2"/>
    </sheetView>
  </sheetViews>
  <sheetFormatPr baseColWidth="10" defaultRowHeight="12" x14ac:dyDescent="0.2"/>
  <cols>
    <col min="1" max="1" width="5.140625" style="8" customWidth="1"/>
    <col min="2" max="2" width="15.5703125" style="9" customWidth="1"/>
    <col min="3" max="3" width="5.42578125" style="10" customWidth="1"/>
    <col min="4" max="4" width="21.42578125" style="9" customWidth="1"/>
    <col min="5" max="5" width="8.42578125" style="9" hidden="1" customWidth="1"/>
    <col min="6" max="6" width="23.28515625" style="11" customWidth="1"/>
    <col min="7" max="7" width="5.42578125" style="11" customWidth="1"/>
    <col min="8" max="8" width="6.28515625" style="11" customWidth="1"/>
    <col min="9" max="9" width="9.140625" style="11" hidden="1" customWidth="1"/>
    <col min="10" max="10" width="5.28515625" style="12" customWidth="1"/>
    <col min="11" max="11" width="15.28515625" style="13" customWidth="1"/>
    <col min="12" max="12" width="20.140625" style="14" customWidth="1"/>
    <col min="13" max="13" width="23.140625" style="15" hidden="1" customWidth="1"/>
    <col min="14" max="14" width="8.42578125" style="14" customWidth="1"/>
    <col min="15" max="15" width="5.7109375" style="8" customWidth="1"/>
    <col min="16" max="16" width="5.5703125" style="8" customWidth="1"/>
    <col min="17" max="20" width="5.28515625" style="8" customWidth="1"/>
    <col min="21" max="21" width="10.5703125" style="16" customWidth="1"/>
    <col min="22" max="22" width="5.42578125" style="16" customWidth="1"/>
    <col min="23" max="23" width="6.140625" style="8" hidden="1" customWidth="1"/>
    <col min="24" max="24" width="11" style="8" hidden="1" customWidth="1"/>
    <col min="25" max="27" width="9.42578125" style="8" hidden="1" customWidth="1"/>
    <col min="28" max="28" width="7" style="8" hidden="1" customWidth="1"/>
    <col min="29" max="29" width="11.140625" style="17" customWidth="1"/>
    <col min="30" max="30" width="12" style="17" customWidth="1"/>
    <col min="31" max="31" width="13.28515625" style="16" hidden="1" customWidth="1"/>
    <col min="32" max="32" width="13.42578125" style="16" hidden="1" customWidth="1"/>
    <col min="33" max="33" width="10.5703125" style="18" customWidth="1"/>
    <col min="34" max="34" width="15.7109375" style="18" hidden="1" customWidth="1"/>
    <col min="35" max="35" width="14.28515625" style="18" hidden="1" customWidth="1"/>
    <col min="36" max="36" width="15.5703125" style="18" hidden="1" customWidth="1"/>
    <col min="37" max="37" width="15.140625" style="18" hidden="1" customWidth="1"/>
    <col min="38" max="38" width="14.7109375" style="18" hidden="1" customWidth="1"/>
    <col min="39" max="39" width="14.5703125" style="18" hidden="1" customWidth="1"/>
    <col min="40" max="40" width="13.7109375" style="18" hidden="1" customWidth="1"/>
    <col min="41" max="42" width="13.140625" style="18" hidden="1" customWidth="1"/>
    <col min="43" max="43" width="24.42578125" style="18" hidden="1" customWidth="1"/>
    <col min="44" max="44" width="20.7109375" style="18" hidden="1" customWidth="1"/>
    <col min="45" max="45" width="19.42578125" style="18" hidden="1" customWidth="1"/>
    <col min="46" max="46" width="17.7109375" style="18" hidden="1" customWidth="1"/>
    <col min="47" max="47" width="17.5703125" style="18" hidden="1" customWidth="1"/>
    <col min="48" max="48" width="16.85546875" style="18" hidden="1" customWidth="1"/>
    <col min="49" max="49" width="18.7109375" style="18" hidden="1" customWidth="1"/>
    <col min="50" max="50" width="16" style="18" hidden="1" customWidth="1"/>
    <col min="51" max="51" width="19.85546875" style="18" hidden="1" customWidth="1"/>
    <col min="52" max="52" width="17.42578125" style="18" hidden="1" customWidth="1"/>
    <col min="53" max="53" width="14" style="18" hidden="1" customWidth="1"/>
    <col min="54" max="54" width="11" style="8" hidden="1" customWidth="1"/>
    <col min="55" max="55" width="10" style="8" customWidth="1"/>
    <col min="56" max="56" width="17" style="19" hidden="1" customWidth="1"/>
    <col min="57" max="57" width="16.140625" style="19" hidden="1" customWidth="1"/>
    <col min="58" max="58" width="15.85546875" style="19" hidden="1" customWidth="1"/>
    <col min="59" max="59" width="16" style="19" hidden="1" customWidth="1"/>
    <col min="60" max="60" width="18.7109375" style="8" hidden="1" customWidth="1"/>
    <col min="61" max="61" width="17.85546875" style="8" hidden="1" customWidth="1"/>
    <col min="62" max="62" width="13.28515625" style="8" hidden="1" customWidth="1"/>
    <col min="63" max="63" width="16.5703125" style="8" hidden="1" customWidth="1"/>
    <col min="64" max="64" width="13.28515625" style="8" hidden="1" customWidth="1"/>
    <col min="65" max="65" width="8.7109375" style="8" hidden="1" customWidth="1"/>
    <col min="66" max="66" width="19" style="16" hidden="1" customWidth="1"/>
    <col min="67" max="70" width="11.42578125" style="4" hidden="1" customWidth="1"/>
    <col min="71" max="71" width="11.140625" style="8" customWidth="1"/>
    <col min="72" max="72" width="9.28515625" style="8" customWidth="1"/>
    <col min="73" max="80" width="13.28515625" style="8" hidden="1" customWidth="1"/>
    <col min="81" max="81" width="9.7109375" style="8" hidden="1" customWidth="1"/>
    <col min="82" max="82" width="10.5703125" style="8" customWidth="1"/>
    <col min="83" max="83" width="9.42578125" style="8" customWidth="1"/>
    <col min="84" max="84" width="10.28515625" style="8" customWidth="1"/>
    <col min="85" max="85" width="13.7109375" style="21" hidden="1" customWidth="1"/>
    <col min="86" max="86" width="13.85546875" style="21" hidden="1" customWidth="1"/>
    <col min="87" max="87" width="14.42578125" style="8" hidden="1" customWidth="1"/>
    <col min="88" max="89" width="13.28515625" style="8" hidden="1" customWidth="1"/>
    <col min="90" max="90" width="13.5703125" style="8" hidden="1" customWidth="1"/>
    <col min="91" max="92" width="13.28515625" style="8" hidden="1" customWidth="1"/>
    <col min="93" max="93" width="14.85546875" style="8" hidden="1" customWidth="1"/>
    <col min="94" max="94" width="24.42578125" style="16" hidden="1" customWidth="1"/>
    <col min="95" max="95" width="10.5703125" style="22" hidden="1" customWidth="1"/>
    <col min="96" max="96" width="8.7109375" style="8" hidden="1" customWidth="1"/>
    <col min="97" max="16384" width="11.42578125" style="4"/>
  </cols>
  <sheetData>
    <row r="1" spans="1:117" ht="33.75" x14ac:dyDescent="0.2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  <c r="AF1" s="3"/>
      <c r="AG1" s="50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2" t="s">
        <v>0</v>
      </c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3"/>
      <c r="CR1" s="52"/>
      <c r="CS1" s="46" t="s">
        <v>113</v>
      </c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8"/>
    </row>
    <row r="2" spans="1:117" s="5" customFormat="1" ht="62.25" customHeight="1" x14ac:dyDescent="0.2">
      <c r="A2" s="31" t="s">
        <v>1</v>
      </c>
      <c r="B2" s="31" t="s">
        <v>2</v>
      </c>
      <c r="C2" s="31" t="s">
        <v>3</v>
      </c>
      <c r="D2" s="31" t="s">
        <v>4</v>
      </c>
      <c r="E2" s="32" t="s">
        <v>5</v>
      </c>
      <c r="F2" s="31" t="s">
        <v>6</v>
      </c>
      <c r="G2" s="31" t="s">
        <v>7</v>
      </c>
      <c r="H2" s="31" t="s">
        <v>8</v>
      </c>
      <c r="I2" s="32" t="s">
        <v>9</v>
      </c>
      <c r="J2" s="31" t="s">
        <v>10</v>
      </c>
      <c r="K2" s="31" t="s">
        <v>11</v>
      </c>
      <c r="L2" s="31" t="s">
        <v>12</v>
      </c>
      <c r="M2" s="31" t="s">
        <v>13</v>
      </c>
      <c r="N2" s="31" t="s">
        <v>14</v>
      </c>
      <c r="O2" s="31" t="s">
        <v>15</v>
      </c>
      <c r="P2" s="32" t="s">
        <v>16</v>
      </c>
      <c r="Q2" s="32" t="s">
        <v>17</v>
      </c>
      <c r="R2" s="32" t="s">
        <v>18</v>
      </c>
      <c r="S2" s="32" t="s">
        <v>19</v>
      </c>
      <c r="T2" s="32" t="s">
        <v>20</v>
      </c>
      <c r="U2" s="31" t="s">
        <v>21</v>
      </c>
      <c r="V2" s="31" t="s">
        <v>22</v>
      </c>
      <c r="W2" s="31" t="s">
        <v>23</v>
      </c>
      <c r="X2" s="31" t="s">
        <v>24</v>
      </c>
      <c r="Y2" s="31">
        <v>2016</v>
      </c>
      <c r="Z2" s="31">
        <v>2017</v>
      </c>
      <c r="AA2" s="31">
        <v>2018</v>
      </c>
      <c r="AB2" s="31">
        <v>2019</v>
      </c>
      <c r="AC2" s="31" t="s">
        <v>25</v>
      </c>
      <c r="AD2" s="31" t="s">
        <v>26</v>
      </c>
      <c r="AE2" s="27" t="s">
        <v>27</v>
      </c>
      <c r="AF2" s="27" t="s">
        <v>28</v>
      </c>
      <c r="AG2" s="33" t="s">
        <v>29</v>
      </c>
      <c r="AH2" s="34" t="s">
        <v>30</v>
      </c>
      <c r="AI2" s="35" t="s">
        <v>31</v>
      </c>
      <c r="AJ2" s="35" t="s">
        <v>32</v>
      </c>
      <c r="AK2" s="35" t="s">
        <v>33</v>
      </c>
      <c r="AL2" s="35" t="s">
        <v>34</v>
      </c>
      <c r="AM2" s="35" t="s">
        <v>35</v>
      </c>
      <c r="AN2" s="35" t="s">
        <v>36</v>
      </c>
      <c r="AO2" s="35" t="s">
        <v>37</v>
      </c>
      <c r="AP2" s="35" t="s">
        <v>38</v>
      </c>
      <c r="AQ2" s="36" t="s">
        <v>39</v>
      </c>
      <c r="AR2" s="36" t="s">
        <v>40</v>
      </c>
      <c r="AS2" s="36" t="s">
        <v>41</v>
      </c>
      <c r="AT2" s="36" t="s">
        <v>42</v>
      </c>
      <c r="AU2" s="36" t="s">
        <v>43</v>
      </c>
      <c r="AV2" s="36" t="s">
        <v>44</v>
      </c>
      <c r="AW2" s="36" t="s">
        <v>45</v>
      </c>
      <c r="AX2" s="36" t="s">
        <v>46</v>
      </c>
      <c r="AY2" s="36" t="s">
        <v>47</v>
      </c>
      <c r="AZ2" s="36" t="s">
        <v>48</v>
      </c>
      <c r="BA2" s="36" t="s">
        <v>49</v>
      </c>
      <c r="BB2" s="33" t="s">
        <v>50</v>
      </c>
      <c r="BC2" s="33" t="s">
        <v>51</v>
      </c>
      <c r="BD2" s="37" t="s">
        <v>52</v>
      </c>
      <c r="BE2" s="37" t="s">
        <v>53</v>
      </c>
      <c r="BF2" s="37" t="s">
        <v>54</v>
      </c>
      <c r="BG2" s="37" t="s">
        <v>55</v>
      </c>
      <c r="BH2" s="35" t="s">
        <v>56</v>
      </c>
      <c r="BI2" s="35" t="s">
        <v>57</v>
      </c>
      <c r="BJ2" s="35" t="s">
        <v>58</v>
      </c>
      <c r="BK2" s="35" t="s">
        <v>59</v>
      </c>
      <c r="BL2" s="35" t="s">
        <v>60</v>
      </c>
      <c r="BM2" s="31" t="s">
        <v>61</v>
      </c>
      <c r="BN2" s="31" t="s">
        <v>62</v>
      </c>
      <c r="BO2" s="41"/>
      <c r="BP2" s="41"/>
      <c r="BQ2" s="41"/>
      <c r="BR2" s="41"/>
      <c r="BS2" s="31" t="s">
        <v>63</v>
      </c>
      <c r="BT2" s="33" t="s">
        <v>64</v>
      </c>
      <c r="BU2" s="34" t="s">
        <v>65</v>
      </c>
      <c r="BV2" s="35" t="s">
        <v>66</v>
      </c>
      <c r="BW2" s="35" t="s">
        <v>67</v>
      </c>
      <c r="BX2" s="35" t="s">
        <v>68</v>
      </c>
      <c r="BY2" s="35" t="s">
        <v>69</v>
      </c>
      <c r="BZ2" s="35" t="s">
        <v>70</v>
      </c>
      <c r="CA2" s="35" t="s">
        <v>71</v>
      </c>
      <c r="CB2" s="35" t="s">
        <v>72</v>
      </c>
      <c r="CC2" s="35" t="s">
        <v>73</v>
      </c>
      <c r="CD2" s="33" t="s">
        <v>74</v>
      </c>
      <c r="CE2" s="33" t="s">
        <v>75</v>
      </c>
      <c r="CF2" s="33" t="s">
        <v>131</v>
      </c>
      <c r="CG2" s="38" t="s">
        <v>76</v>
      </c>
      <c r="CH2" s="38" t="s">
        <v>77</v>
      </c>
      <c r="CI2" s="37" t="s">
        <v>78</v>
      </c>
      <c r="CJ2" s="37" t="s">
        <v>79</v>
      </c>
      <c r="CK2" s="35" t="s">
        <v>80</v>
      </c>
      <c r="CL2" s="35" t="s">
        <v>81</v>
      </c>
      <c r="CM2" s="35" t="s">
        <v>82</v>
      </c>
      <c r="CN2" s="35" t="s">
        <v>83</v>
      </c>
      <c r="CO2" s="35" t="s">
        <v>84</v>
      </c>
      <c r="CP2" s="31" t="s">
        <v>62</v>
      </c>
      <c r="CQ2" s="39" t="s">
        <v>85</v>
      </c>
      <c r="CR2" s="31" t="s">
        <v>63</v>
      </c>
      <c r="CS2" s="33" t="s">
        <v>114</v>
      </c>
      <c r="CT2" s="34" t="s">
        <v>115</v>
      </c>
      <c r="CU2" s="35" t="s">
        <v>116</v>
      </c>
      <c r="CV2" s="35" t="s">
        <v>117</v>
      </c>
      <c r="CW2" s="35" t="s">
        <v>118</v>
      </c>
      <c r="CX2" s="35" t="s">
        <v>119</v>
      </c>
      <c r="CY2" s="35" t="s">
        <v>120</v>
      </c>
      <c r="CZ2" s="35" t="s">
        <v>121</v>
      </c>
      <c r="DA2" s="35" t="s">
        <v>122</v>
      </c>
      <c r="DB2" s="35" t="s">
        <v>123</v>
      </c>
      <c r="DC2" s="36" t="s">
        <v>124</v>
      </c>
      <c r="DD2" s="36" t="s">
        <v>125</v>
      </c>
      <c r="DE2" s="36" t="s">
        <v>126</v>
      </c>
      <c r="DF2" s="36" t="s">
        <v>42</v>
      </c>
      <c r="DG2" s="36" t="s">
        <v>43</v>
      </c>
      <c r="DH2" s="36" t="s">
        <v>44</v>
      </c>
      <c r="DI2" s="36" t="s">
        <v>45</v>
      </c>
      <c r="DJ2" s="36" t="s">
        <v>46</v>
      </c>
      <c r="DK2" s="36" t="s">
        <v>47</v>
      </c>
      <c r="DL2" s="36" t="s">
        <v>48</v>
      </c>
      <c r="DM2" s="36" t="s">
        <v>49</v>
      </c>
    </row>
    <row r="3" spans="1:117" s="5" customFormat="1" ht="56.25" x14ac:dyDescent="0.2">
      <c r="A3" s="27">
        <v>6</v>
      </c>
      <c r="B3" s="29" t="s">
        <v>90</v>
      </c>
      <c r="C3" s="27" t="s">
        <v>92</v>
      </c>
      <c r="D3" s="29" t="s">
        <v>93</v>
      </c>
      <c r="E3" s="27" t="s">
        <v>94</v>
      </c>
      <c r="F3" s="49" t="s">
        <v>95</v>
      </c>
      <c r="G3" s="49">
        <v>55.5</v>
      </c>
      <c r="H3" s="49">
        <v>66.599999999999994</v>
      </c>
      <c r="I3" s="27" t="s">
        <v>96</v>
      </c>
      <c r="J3" s="27" t="s">
        <v>97</v>
      </c>
      <c r="K3" s="28" t="s">
        <v>98</v>
      </c>
      <c r="L3" s="27" t="s">
        <v>99</v>
      </c>
      <c r="M3" s="29" t="s">
        <v>99</v>
      </c>
      <c r="N3" s="27" t="s">
        <v>86</v>
      </c>
      <c r="O3" s="27">
        <v>1</v>
      </c>
      <c r="P3" s="27">
        <v>1</v>
      </c>
      <c r="Q3" s="27">
        <v>0</v>
      </c>
      <c r="R3" s="27">
        <v>1</v>
      </c>
      <c r="S3" s="27">
        <v>0</v>
      </c>
      <c r="T3" s="27">
        <v>0</v>
      </c>
      <c r="U3" s="27" t="s">
        <v>90</v>
      </c>
      <c r="V3" s="27" t="s">
        <v>91</v>
      </c>
      <c r="W3" s="27" t="s">
        <v>87</v>
      </c>
      <c r="X3" s="42">
        <f t="shared" ref="X3:X6" si="0">SUM(Y3:AB3)</f>
        <v>0</v>
      </c>
      <c r="Y3" s="27">
        <v>0</v>
      </c>
      <c r="Z3" s="27">
        <v>0</v>
      </c>
      <c r="AA3" s="27">
        <v>0</v>
      </c>
      <c r="AB3" s="27">
        <v>0</v>
      </c>
      <c r="AC3" s="30" t="s">
        <v>100</v>
      </c>
      <c r="AD3" s="30" t="s">
        <v>101</v>
      </c>
      <c r="AE3" s="27" t="s">
        <v>89</v>
      </c>
      <c r="AF3" s="27" t="s">
        <v>89</v>
      </c>
      <c r="AG3" s="6">
        <f>+Q3</f>
        <v>0</v>
      </c>
      <c r="AH3" s="7">
        <f t="shared" ref="AH3:AH6" si="1">+X3</f>
        <v>0</v>
      </c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27">
        <v>0</v>
      </c>
      <c r="BC3" s="27">
        <v>0</v>
      </c>
      <c r="BD3" s="27"/>
      <c r="BE3" s="27"/>
      <c r="BF3" s="27"/>
      <c r="BG3" s="27"/>
      <c r="BH3" s="27"/>
      <c r="BI3" s="27"/>
      <c r="BJ3" s="27"/>
      <c r="BK3" s="27"/>
      <c r="BL3" s="27"/>
      <c r="BM3" s="40" t="s">
        <v>88</v>
      </c>
      <c r="BN3" s="27"/>
      <c r="BO3" s="41"/>
      <c r="BP3" s="41"/>
      <c r="BQ3" s="41"/>
      <c r="BR3" s="41"/>
      <c r="BS3" s="40">
        <f t="shared" ref="BS3:BS6" si="2">+BC3/P3</f>
        <v>0</v>
      </c>
      <c r="BT3" s="27">
        <f t="shared" ref="BT3:BT6" si="3">+R3</f>
        <v>1</v>
      </c>
      <c r="BU3" s="27"/>
      <c r="BV3" s="27"/>
      <c r="BW3" s="27"/>
      <c r="BX3" s="27"/>
      <c r="BY3" s="27"/>
      <c r="BZ3" s="27"/>
      <c r="CA3" s="27"/>
      <c r="CB3" s="27"/>
      <c r="CC3" s="27"/>
      <c r="CD3" s="27">
        <v>0</v>
      </c>
      <c r="CE3" s="27">
        <v>0</v>
      </c>
      <c r="CF3" s="27">
        <v>0</v>
      </c>
      <c r="CG3" s="27">
        <v>0</v>
      </c>
      <c r="CH3" s="27">
        <v>0</v>
      </c>
      <c r="CI3" s="27">
        <v>0</v>
      </c>
      <c r="CJ3" s="27">
        <v>0</v>
      </c>
      <c r="CK3" s="27">
        <v>0</v>
      </c>
      <c r="CL3" s="27">
        <v>0</v>
      </c>
      <c r="CM3" s="27">
        <v>0</v>
      </c>
      <c r="CN3" s="27">
        <v>0</v>
      </c>
      <c r="CO3" s="27">
        <v>0</v>
      </c>
      <c r="CP3" s="27"/>
      <c r="CQ3" s="40">
        <f t="shared" ref="CQ3:CQ5" si="4">+CF3/BT3</f>
        <v>0</v>
      </c>
      <c r="CR3" s="40">
        <f t="shared" ref="CR3:CR6" si="5">(BC3+CF3)/P3</f>
        <v>0</v>
      </c>
      <c r="CS3" s="44">
        <v>1</v>
      </c>
      <c r="CT3" s="44">
        <v>0</v>
      </c>
      <c r="CU3" s="44" t="s">
        <v>127</v>
      </c>
      <c r="CV3" s="44" t="s">
        <v>127</v>
      </c>
      <c r="CW3" s="44" t="s">
        <v>127</v>
      </c>
      <c r="CX3" s="44" t="s">
        <v>127</v>
      </c>
      <c r="CY3" s="44" t="s">
        <v>127</v>
      </c>
      <c r="CZ3" s="44" t="s">
        <v>127</v>
      </c>
      <c r="DA3" s="44" t="s">
        <v>127</v>
      </c>
      <c r="DB3" s="44" t="s">
        <v>127</v>
      </c>
      <c r="DC3" s="44" t="s">
        <v>127</v>
      </c>
      <c r="DD3" s="44" t="s">
        <v>127</v>
      </c>
      <c r="DE3" s="44" t="s">
        <v>127</v>
      </c>
      <c r="DF3" s="44" t="s">
        <v>127</v>
      </c>
      <c r="DG3" s="44" t="s">
        <v>127</v>
      </c>
      <c r="DH3" s="44" t="s">
        <v>127</v>
      </c>
      <c r="DI3" s="44" t="s">
        <v>127</v>
      </c>
      <c r="DJ3" s="44" t="s">
        <v>127</v>
      </c>
      <c r="DK3" s="44" t="s">
        <v>127</v>
      </c>
      <c r="DL3" s="44" t="s">
        <v>127</v>
      </c>
      <c r="DM3" s="44" t="s">
        <v>127</v>
      </c>
    </row>
    <row r="4" spans="1:117" s="5" customFormat="1" ht="45" x14ac:dyDescent="0.2">
      <c r="A4" s="27">
        <v>6</v>
      </c>
      <c r="B4" s="29" t="s">
        <v>90</v>
      </c>
      <c r="C4" s="27" t="s">
        <v>92</v>
      </c>
      <c r="D4" s="29" t="s">
        <v>93</v>
      </c>
      <c r="E4" s="27" t="s">
        <v>94</v>
      </c>
      <c r="F4" s="49"/>
      <c r="G4" s="49"/>
      <c r="H4" s="49"/>
      <c r="I4" s="27" t="s">
        <v>102</v>
      </c>
      <c r="J4" s="27" t="s">
        <v>97</v>
      </c>
      <c r="K4" s="28" t="s">
        <v>98</v>
      </c>
      <c r="L4" s="27" t="s">
        <v>103</v>
      </c>
      <c r="M4" s="29" t="s">
        <v>103</v>
      </c>
      <c r="N4" s="27" t="s">
        <v>86</v>
      </c>
      <c r="O4" s="27">
        <v>0</v>
      </c>
      <c r="P4" s="27">
        <v>1</v>
      </c>
      <c r="Q4" s="27">
        <v>0</v>
      </c>
      <c r="R4" s="27">
        <v>1</v>
      </c>
      <c r="S4" s="27">
        <v>0</v>
      </c>
      <c r="T4" s="27">
        <v>0</v>
      </c>
      <c r="U4" s="27" t="s">
        <v>90</v>
      </c>
      <c r="V4" s="27" t="s">
        <v>91</v>
      </c>
      <c r="W4" s="27" t="s">
        <v>87</v>
      </c>
      <c r="X4" s="42">
        <f t="shared" si="0"/>
        <v>0</v>
      </c>
      <c r="Y4" s="27">
        <v>0</v>
      </c>
      <c r="Z4" s="27">
        <v>0</v>
      </c>
      <c r="AA4" s="27">
        <v>0</v>
      </c>
      <c r="AB4" s="27">
        <v>0</v>
      </c>
      <c r="AC4" s="30" t="s">
        <v>104</v>
      </c>
      <c r="AD4" s="30" t="s">
        <v>105</v>
      </c>
      <c r="AE4" s="27" t="s">
        <v>89</v>
      </c>
      <c r="AF4" s="27" t="s">
        <v>89</v>
      </c>
      <c r="AG4" s="6">
        <f t="shared" ref="AG4:AG6" si="6">+Q4</f>
        <v>0</v>
      </c>
      <c r="AH4" s="7">
        <f t="shared" si="1"/>
        <v>0</v>
      </c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27">
        <v>0</v>
      </c>
      <c r="BC4" s="27">
        <v>0</v>
      </c>
      <c r="BD4" s="27"/>
      <c r="BE4" s="27"/>
      <c r="BF4" s="27"/>
      <c r="BG4" s="27"/>
      <c r="BH4" s="27"/>
      <c r="BI4" s="27"/>
      <c r="BJ4" s="27"/>
      <c r="BK4" s="27"/>
      <c r="BL4" s="27"/>
      <c r="BM4" s="40" t="s">
        <v>88</v>
      </c>
      <c r="BN4" s="27"/>
      <c r="BO4" s="41"/>
      <c r="BP4" s="41"/>
      <c r="BQ4" s="41"/>
      <c r="BR4" s="41"/>
      <c r="BS4" s="40">
        <f t="shared" si="2"/>
        <v>0</v>
      </c>
      <c r="BT4" s="27">
        <f t="shared" si="3"/>
        <v>1</v>
      </c>
      <c r="BU4" s="27"/>
      <c r="BV4" s="27"/>
      <c r="BW4" s="27"/>
      <c r="BX4" s="27"/>
      <c r="BY4" s="27"/>
      <c r="BZ4" s="27"/>
      <c r="CA4" s="27"/>
      <c r="CB4" s="27"/>
      <c r="CC4" s="27"/>
      <c r="CD4" s="27">
        <v>0</v>
      </c>
      <c r="CE4" s="27">
        <v>0</v>
      </c>
      <c r="CF4" s="27">
        <v>0</v>
      </c>
      <c r="CG4" s="27">
        <v>0</v>
      </c>
      <c r="CH4" s="27">
        <v>0</v>
      </c>
      <c r="CI4" s="27">
        <v>0</v>
      </c>
      <c r="CJ4" s="27">
        <v>0</v>
      </c>
      <c r="CK4" s="27">
        <v>0</v>
      </c>
      <c r="CL4" s="27">
        <v>0</v>
      </c>
      <c r="CM4" s="27">
        <v>0</v>
      </c>
      <c r="CN4" s="27">
        <v>0</v>
      </c>
      <c r="CO4" s="27">
        <v>0</v>
      </c>
      <c r="CP4" s="27"/>
      <c r="CQ4" s="40">
        <f t="shared" si="4"/>
        <v>0</v>
      </c>
      <c r="CR4" s="40">
        <f t="shared" si="5"/>
        <v>0</v>
      </c>
      <c r="CS4" s="44">
        <v>1</v>
      </c>
      <c r="CT4" s="44">
        <v>0</v>
      </c>
      <c r="CU4" s="44" t="s">
        <v>127</v>
      </c>
      <c r="CV4" s="44" t="s">
        <v>127</v>
      </c>
      <c r="CW4" s="44" t="s">
        <v>127</v>
      </c>
      <c r="CX4" s="44" t="s">
        <v>127</v>
      </c>
      <c r="CY4" s="44" t="s">
        <v>127</v>
      </c>
      <c r="CZ4" s="44" t="s">
        <v>127</v>
      </c>
      <c r="DA4" s="44" t="s">
        <v>127</v>
      </c>
      <c r="DB4" s="44" t="s">
        <v>127</v>
      </c>
      <c r="DC4" s="44" t="s">
        <v>127</v>
      </c>
      <c r="DD4" s="44" t="s">
        <v>127</v>
      </c>
      <c r="DE4" s="44" t="s">
        <v>127</v>
      </c>
      <c r="DF4" s="44" t="s">
        <v>127</v>
      </c>
      <c r="DG4" s="44" t="s">
        <v>127</v>
      </c>
      <c r="DH4" s="44" t="s">
        <v>127</v>
      </c>
      <c r="DI4" s="44" t="s">
        <v>127</v>
      </c>
      <c r="DJ4" s="44" t="s">
        <v>127</v>
      </c>
      <c r="DK4" s="44" t="s">
        <v>127</v>
      </c>
      <c r="DL4" s="44" t="s">
        <v>127</v>
      </c>
      <c r="DM4" s="44" t="s">
        <v>127</v>
      </c>
    </row>
    <row r="5" spans="1:117" s="5" customFormat="1" ht="115.5" customHeight="1" x14ac:dyDescent="0.2">
      <c r="A5" s="27">
        <v>6</v>
      </c>
      <c r="B5" s="29" t="s">
        <v>90</v>
      </c>
      <c r="C5" s="27" t="s">
        <v>92</v>
      </c>
      <c r="D5" s="29" t="s">
        <v>93</v>
      </c>
      <c r="E5" s="27" t="s">
        <v>94</v>
      </c>
      <c r="F5" s="49"/>
      <c r="G5" s="49"/>
      <c r="H5" s="49"/>
      <c r="I5" s="27" t="s">
        <v>106</v>
      </c>
      <c r="J5" s="27" t="s">
        <v>97</v>
      </c>
      <c r="K5" s="28" t="s">
        <v>98</v>
      </c>
      <c r="L5" s="27" t="s">
        <v>107</v>
      </c>
      <c r="M5" s="29" t="s">
        <v>107</v>
      </c>
      <c r="N5" s="27" t="s">
        <v>86</v>
      </c>
      <c r="O5" s="27">
        <v>0</v>
      </c>
      <c r="P5" s="27">
        <v>100</v>
      </c>
      <c r="Q5" s="27">
        <v>25</v>
      </c>
      <c r="R5" s="27">
        <v>25</v>
      </c>
      <c r="S5" s="27">
        <v>25</v>
      </c>
      <c r="T5" s="27">
        <v>25</v>
      </c>
      <c r="U5" s="27" t="s">
        <v>90</v>
      </c>
      <c r="V5" s="27" t="s">
        <v>91</v>
      </c>
      <c r="W5" s="27" t="s">
        <v>87</v>
      </c>
      <c r="X5" s="42">
        <f t="shared" si="0"/>
        <v>0</v>
      </c>
      <c r="Y5" s="27">
        <v>0</v>
      </c>
      <c r="Z5" s="27">
        <v>0</v>
      </c>
      <c r="AA5" s="27">
        <v>0</v>
      </c>
      <c r="AB5" s="27">
        <v>0</v>
      </c>
      <c r="AC5" s="30" t="s">
        <v>104</v>
      </c>
      <c r="AD5" s="30" t="s">
        <v>108</v>
      </c>
      <c r="AE5" s="27" t="s">
        <v>89</v>
      </c>
      <c r="AF5" s="27" t="s">
        <v>89</v>
      </c>
      <c r="AG5" s="6">
        <f t="shared" si="6"/>
        <v>25</v>
      </c>
      <c r="AH5" s="7">
        <f t="shared" si="1"/>
        <v>0</v>
      </c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27">
        <v>0</v>
      </c>
      <c r="BC5" s="27">
        <v>21.48</v>
      </c>
      <c r="BD5" s="27"/>
      <c r="BE5" s="27"/>
      <c r="BF5" s="27"/>
      <c r="BG5" s="27"/>
      <c r="BH5" s="27"/>
      <c r="BI5" s="27"/>
      <c r="BJ5" s="27"/>
      <c r="BK5" s="27"/>
      <c r="BL5" s="27"/>
      <c r="BM5" s="40">
        <f t="shared" ref="BM5:BM6" si="7">+BC5/AG5</f>
        <v>0.85919999999999996</v>
      </c>
      <c r="BN5" s="27"/>
      <c r="BO5" s="41"/>
      <c r="BP5" s="41"/>
      <c r="BQ5" s="41"/>
      <c r="BR5" s="41"/>
      <c r="BS5" s="40">
        <f t="shared" si="2"/>
        <v>0.21479999999999999</v>
      </c>
      <c r="BT5" s="27">
        <f t="shared" si="3"/>
        <v>25</v>
      </c>
      <c r="BU5" s="27"/>
      <c r="BV5" s="27"/>
      <c r="BW5" s="27"/>
      <c r="BX5" s="27"/>
      <c r="BY5" s="27"/>
      <c r="BZ5" s="27"/>
      <c r="CA5" s="27"/>
      <c r="CB5" s="27"/>
      <c r="CC5" s="27"/>
      <c r="CD5" s="27">
        <v>6</v>
      </c>
      <c r="CE5" s="27">
        <v>13</v>
      </c>
      <c r="CF5" s="27">
        <v>13</v>
      </c>
      <c r="CG5" s="27">
        <v>0</v>
      </c>
      <c r="CH5" s="27">
        <v>0</v>
      </c>
      <c r="CI5" s="27">
        <v>0</v>
      </c>
      <c r="CJ5" s="27">
        <v>0</v>
      </c>
      <c r="CK5" s="27">
        <v>0</v>
      </c>
      <c r="CL5" s="27">
        <v>0</v>
      </c>
      <c r="CM5" s="27">
        <v>0</v>
      </c>
      <c r="CN5" s="27">
        <v>0</v>
      </c>
      <c r="CO5" s="27">
        <v>0</v>
      </c>
      <c r="CP5" s="27" t="s">
        <v>109</v>
      </c>
      <c r="CQ5" s="40">
        <f t="shared" si="4"/>
        <v>0.52</v>
      </c>
      <c r="CR5" s="40">
        <f t="shared" si="5"/>
        <v>0.34480000000000005</v>
      </c>
      <c r="CS5" s="44">
        <v>25</v>
      </c>
      <c r="CT5" s="44">
        <v>8000000</v>
      </c>
      <c r="CU5" s="44" t="s">
        <v>127</v>
      </c>
      <c r="CV5" s="44" t="s">
        <v>127</v>
      </c>
      <c r="CW5" s="44" t="s">
        <v>127</v>
      </c>
      <c r="CX5" s="44" t="s">
        <v>127</v>
      </c>
      <c r="CY5" s="44" t="s">
        <v>127</v>
      </c>
      <c r="CZ5" s="44" t="s">
        <v>127</v>
      </c>
      <c r="DA5" s="44" t="s">
        <v>127</v>
      </c>
      <c r="DB5" s="44" t="s">
        <v>127</v>
      </c>
      <c r="DC5" s="44" t="s">
        <v>127</v>
      </c>
      <c r="DD5" s="44" t="s">
        <v>127</v>
      </c>
      <c r="DE5" s="44" t="s">
        <v>127</v>
      </c>
      <c r="DF5" s="44" t="s">
        <v>127</v>
      </c>
      <c r="DG5" s="44" t="s">
        <v>127</v>
      </c>
      <c r="DH5" s="44" t="s">
        <v>127</v>
      </c>
      <c r="DI5" s="44" t="s">
        <v>127</v>
      </c>
      <c r="DJ5" s="44" t="s">
        <v>127</v>
      </c>
      <c r="DK5" s="44" t="s">
        <v>127</v>
      </c>
      <c r="DL5" s="44" t="s">
        <v>127</v>
      </c>
      <c r="DM5" s="29" t="s">
        <v>128</v>
      </c>
    </row>
    <row r="6" spans="1:117" s="5" customFormat="1" ht="120" customHeight="1" thickBot="1" x14ac:dyDescent="0.25">
      <c r="A6" s="27">
        <v>6</v>
      </c>
      <c r="B6" s="29" t="s">
        <v>90</v>
      </c>
      <c r="C6" s="27" t="s">
        <v>92</v>
      </c>
      <c r="D6" s="29" t="s">
        <v>93</v>
      </c>
      <c r="E6" s="27" t="s">
        <v>94</v>
      </c>
      <c r="F6" s="49"/>
      <c r="G6" s="49"/>
      <c r="H6" s="49"/>
      <c r="I6" s="27" t="s">
        <v>110</v>
      </c>
      <c r="J6" s="27" t="s">
        <v>97</v>
      </c>
      <c r="K6" s="28" t="s">
        <v>98</v>
      </c>
      <c r="L6" s="27" t="s">
        <v>111</v>
      </c>
      <c r="M6" s="29" t="s">
        <v>111</v>
      </c>
      <c r="N6" s="27" t="s">
        <v>86</v>
      </c>
      <c r="O6" s="27">
        <v>0</v>
      </c>
      <c r="P6" s="45">
        <v>200</v>
      </c>
      <c r="Q6" s="27">
        <v>64</v>
      </c>
      <c r="R6" s="27">
        <v>50</v>
      </c>
      <c r="S6" s="27">
        <v>50</v>
      </c>
      <c r="T6" s="27">
        <v>36</v>
      </c>
      <c r="U6" s="27" t="s">
        <v>90</v>
      </c>
      <c r="V6" s="27" t="s">
        <v>91</v>
      </c>
      <c r="W6" s="27" t="s">
        <v>87</v>
      </c>
      <c r="X6" s="42">
        <f t="shared" si="0"/>
        <v>0</v>
      </c>
      <c r="Y6" s="27">
        <v>0</v>
      </c>
      <c r="Z6" s="27">
        <v>0</v>
      </c>
      <c r="AA6" s="27">
        <v>0</v>
      </c>
      <c r="AB6" s="27">
        <v>0</v>
      </c>
      <c r="AC6" s="30" t="s">
        <v>104</v>
      </c>
      <c r="AD6" s="30" t="s">
        <v>101</v>
      </c>
      <c r="AE6" s="27" t="s">
        <v>89</v>
      </c>
      <c r="AF6" s="27" t="s">
        <v>89</v>
      </c>
      <c r="AG6" s="6">
        <f t="shared" si="6"/>
        <v>64</v>
      </c>
      <c r="AH6" s="7">
        <f t="shared" si="1"/>
        <v>0</v>
      </c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27">
        <v>0</v>
      </c>
      <c r="BC6" s="27">
        <v>64</v>
      </c>
      <c r="BD6" s="27"/>
      <c r="BE6" s="27"/>
      <c r="BF6" s="27"/>
      <c r="BG6" s="27"/>
      <c r="BH6" s="27"/>
      <c r="BI6" s="27"/>
      <c r="BJ6" s="27"/>
      <c r="BK6" s="27"/>
      <c r="BL6" s="27"/>
      <c r="BM6" s="40">
        <f t="shared" si="7"/>
        <v>1</v>
      </c>
      <c r="BN6" s="27" t="s">
        <v>112</v>
      </c>
      <c r="BO6" s="41"/>
      <c r="BP6" s="41"/>
      <c r="BQ6" s="41"/>
      <c r="BR6" s="41"/>
      <c r="BS6" s="40">
        <f t="shared" si="2"/>
        <v>0.32</v>
      </c>
      <c r="BT6" s="27">
        <f t="shared" si="3"/>
        <v>50</v>
      </c>
      <c r="BU6" s="27"/>
      <c r="BV6" s="27"/>
      <c r="BW6" s="27"/>
      <c r="BX6" s="27"/>
      <c r="BY6" s="27"/>
      <c r="BZ6" s="27"/>
      <c r="CA6" s="27"/>
      <c r="CB6" s="27"/>
      <c r="CC6" s="27"/>
      <c r="CD6" s="27">
        <v>30</v>
      </c>
      <c r="CE6" s="27">
        <v>60</v>
      </c>
      <c r="CF6" s="27">
        <v>60</v>
      </c>
      <c r="CG6" s="27">
        <v>0</v>
      </c>
      <c r="CH6" s="27">
        <v>0</v>
      </c>
      <c r="CI6" s="27">
        <v>0</v>
      </c>
      <c r="CJ6" s="27">
        <v>0</v>
      </c>
      <c r="CK6" s="27">
        <v>0</v>
      </c>
      <c r="CL6" s="27">
        <v>0</v>
      </c>
      <c r="CM6" s="27">
        <v>0</v>
      </c>
      <c r="CN6" s="27">
        <v>0</v>
      </c>
      <c r="CO6" s="27">
        <v>0</v>
      </c>
      <c r="CP6" s="27" t="s">
        <v>109</v>
      </c>
      <c r="CQ6" s="40">
        <v>1</v>
      </c>
      <c r="CR6" s="40">
        <f t="shared" si="5"/>
        <v>0.62</v>
      </c>
      <c r="CS6" s="44">
        <v>50</v>
      </c>
      <c r="CT6" s="44">
        <v>0</v>
      </c>
      <c r="CU6" s="44" t="s">
        <v>127</v>
      </c>
      <c r="CV6" s="44" t="s">
        <v>127</v>
      </c>
      <c r="CW6" s="44" t="s">
        <v>127</v>
      </c>
      <c r="CX6" s="44" t="s">
        <v>127</v>
      </c>
      <c r="CY6" s="44" t="s">
        <v>127</v>
      </c>
      <c r="CZ6" s="44" t="s">
        <v>127</v>
      </c>
      <c r="DA6" s="44" t="s">
        <v>127</v>
      </c>
      <c r="DB6" s="44" t="s">
        <v>127</v>
      </c>
      <c r="DC6" s="44" t="s">
        <v>127</v>
      </c>
      <c r="DD6" s="44" t="s">
        <v>127</v>
      </c>
      <c r="DE6" s="44" t="s">
        <v>127</v>
      </c>
      <c r="DF6" s="44" t="s">
        <v>127</v>
      </c>
      <c r="DG6" s="44" t="s">
        <v>127</v>
      </c>
      <c r="DH6" s="44" t="s">
        <v>127</v>
      </c>
      <c r="DI6" s="44" t="s">
        <v>127</v>
      </c>
      <c r="DJ6" s="44" t="s">
        <v>127</v>
      </c>
      <c r="DK6" s="44" t="s">
        <v>127</v>
      </c>
      <c r="DL6" s="44" t="s">
        <v>127</v>
      </c>
      <c r="DM6" s="29" t="s">
        <v>129</v>
      </c>
    </row>
    <row r="7" spans="1:117" ht="12" customHeight="1" thickBot="1" x14ac:dyDescent="0.25">
      <c r="P7" s="24">
        <f>SUM(P3:P6)</f>
        <v>302</v>
      </c>
      <c r="BH7" s="20">
        <f>17668357894+174368302732</f>
        <v>192036660626</v>
      </c>
      <c r="BT7" s="24">
        <f>SUM(BT3:BT6)</f>
        <v>77</v>
      </c>
      <c r="CF7" s="24">
        <f>SUM(CF3:CF6)</f>
        <v>73</v>
      </c>
      <c r="CG7" s="8"/>
      <c r="CH7" s="8"/>
      <c r="CQ7" s="25">
        <f t="shared" ref="CQ7" si="8">+CF7/BT7</f>
        <v>0.94805194805194803</v>
      </c>
      <c r="CR7" s="26">
        <f t="shared" ref="CR7" si="9">(BC7+CF7)/P7</f>
        <v>0.24172185430463577</v>
      </c>
    </row>
    <row r="1039774" spans="3:3" x14ac:dyDescent="0.2">
      <c r="C1039774" s="23"/>
    </row>
  </sheetData>
  <mergeCells count="6">
    <mergeCell ref="CS1:DM1"/>
    <mergeCell ref="F3:F6"/>
    <mergeCell ref="G3:G6"/>
    <mergeCell ref="H3:H6"/>
    <mergeCell ref="AG1:BS1"/>
    <mergeCell ref="BT1:CR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CONTROLINT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Gonzalez Barrios</dc:creator>
  <cp:lastModifiedBy>Miguel Enrique Hernández Vásquez</cp:lastModifiedBy>
  <cp:lastPrinted>2017-09-27T15:53:54Z</cp:lastPrinted>
  <dcterms:created xsi:type="dcterms:W3CDTF">2017-09-26T16:52:15Z</dcterms:created>
  <dcterms:modified xsi:type="dcterms:W3CDTF">2018-02-26T19:22:07Z</dcterms:modified>
</cp:coreProperties>
</file>