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Agricultur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29" i="1" l="1"/>
  <c r="AE29" i="1"/>
  <c r="AD29" i="1"/>
  <c r="AY28" i="1"/>
  <c r="AE28" i="1"/>
  <c r="AD28" i="1"/>
  <c r="AY27" i="1"/>
  <c r="AE27" i="1"/>
  <c r="AD27" i="1"/>
  <c r="AY26" i="1"/>
  <c r="AE26" i="1"/>
  <c r="AD26" i="1"/>
  <c r="AY25" i="1"/>
  <c r="AE25" i="1"/>
  <c r="AD25" i="1"/>
  <c r="AY24" i="1"/>
  <c r="AE24" i="1"/>
  <c r="AD24" i="1"/>
  <c r="AY23" i="1"/>
  <c r="AD23" i="1"/>
  <c r="AA23" i="1"/>
  <c r="AB23" i="1" s="1"/>
  <c r="X23" i="1" s="1"/>
  <c r="AE23" i="1" s="1"/>
  <c r="Z23" i="1"/>
  <c r="AY22" i="1"/>
  <c r="AE22" i="1"/>
  <c r="AD22" i="1"/>
  <c r="AY21" i="1"/>
  <c r="AE21" i="1"/>
  <c r="AY20" i="1"/>
  <c r="AY19" i="1"/>
  <c r="AE18" i="1"/>
  <c r="AD18" i="1"/>
  <c r="BR17" i="1"/>
  <c r="AE17" i="1"/>
  <c r="AY16" i="1"/>
  <c r="AE16" i="1"/>
  <c r="BR15" i="1"/>
  <c r="AY15" i="1"/>
  <c r="AE15" i="1"/>
  <c r="AD15" i="1"/>
  <c r="BR14" i="1"/>
  <c r="AY14" i="1"/>
  <c r="AE14" i="1"/>
  <c r="BR13" i="1"/>
  <c r="AE13" i="1"/>
  <c r="BR12" i="1"/>
  <c r="AE12" i="1"/>
  <c r="BQ11" i="1"/>
  <c r="BR11" i="1" s="1"/>
  <c r="AY11" i="1"/>
  <c r="AE11" i="1"/>
  <c r="AY10" i="1"/>
  <c r="AE10" i="1"/>
  <c r="AE9" i="1"/>
  <c r="BR8" i="1"/>
  <c r="BR7" i="1"/>
  <c r="BR6" i="1"/>
  <c r="BR5" i="1"/>
  <c r="BR4" i="1"/>
  <c r="BR3" i="1"/>
</calcChain>
</file>

<file path=xl/comments1.xml><?xml version="1.0" encoding="utf-8"?>
<comments xmlns="http://schemas.openxmlformats.org/spreadsheetml/2006/main">
  <authors>
    <author>Sandra Gonzalez Barrios</author>
  </authors>
  <commentList>
    <comment ref="BA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Propios proyectados</t>
        </r>
      </text>
    </comment>
    <comment ref="BB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Participaciones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cofinaciación de la Nación </t>
        </r>
      </text>
    </comment>
    <comment ref="BD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Coofinanciación del Departamento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Regalias 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CREDITOS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OTROS RECURSOS 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GESTIONADOS</t>
        </r>
      </text>
    </comment>
    <comment ref="BI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B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BL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<sst xmlns="http://schemas.openxmlformats.org/spreadsheetml/2006/main" count="468" uniqueCount="248">
  <si>
    <t>PROGRAMACION PLAN DE ACCION 2018</t>
  </si>
  <si>
    <t>1.</t>
  </si>
  <si>
    <t xml:space="preserve">CONSTRUCCIÓN DE LA PAZ EN BOLÍVAR </t>
  </si>
  <si>
    <t>1.9</t>
  </si>
  <si>
    <r>
      <t>BOLÍVAR SÍ AVANZA, TRANSFORMANDO EL CAMPO</t>
    </r>
    <r>
      <rPr>
        <b/>
        <sz val="8"/>
        <rFont val="Corbel"/>
        <family val="2"/>
      </rPr>
      <t xml:space="preserve"> </t>
    </r>
  </si>
  <si>
    <t>A.8.1</t>
  </si>
  <si>
    <t>Incrementar a 11.508 (3.ooo productores adicionales) con proyectos productivos, agropecuarios y pesqueros para la seguridad alimentaria</t>
  </si>
  <si>
    <t>A.8.1.1</t>
  </si>
  <si>
    <t>1.9.1</t>
  </si>
  <si>
    <t>Apoyo técnico y financiero a los proyectos productivos, agropecuarios y pesqueros para la seguridad alimentaria</t>
  </si>
  <si>
    <t>3000 beneficiados con proyectos productivos, agropecuarios y pesqueros para la seguridad alimentaria</t>
  </si>
  <si>
    <t>Número de beneficiados con proyectos productivos, agropecuarios y pesqueros para la seguridad alimentaria</t>
  </si>
  <si>
    <t>INCREMENTO</t>
  </si>
  <si>
    <t>AGROPECUARIO</t>
  </si>
  <si>
    <t>A.8</t>
  </si>
  <si>
    <t>ICLD</t>
  </si>
  <si>
    <t>SECRETARÍA DE AGRICULTURA</t>
  </si>
  <si>
    <t>A.8.2</t>
  </si>
  <si>
    <t>Beneficiar a 500 productores con seguimiento y evaluación del servicio de asistencia técnica rural</t>
  </si>
  <si>
    <t>A.8.2.1</t>
  </si>
  <si>
    <t>1.9.2</t>
  </si>
  <si>
    <t>Seguimiento y evaluación al servicio de Asistencia técnica directa rural</t>
  </si>
  <si>
    <t>A.8.3</t>
  </si>
  <si>
    <t xml:space="preserve">Implementar 1 Sistema de información agropecuario en todo el Departamento </t>
  </si>
  <si>
    <t>A.8.3.1</t>
  </si>
  <si>
    <t>1.9.3</t>
  </si>
  <si>
    <t>Sistema de información agropecuario</t>
  </si>
  <si>
    <t>45 Municipios atendidos con sistema de información Agropecuario</t>
  </si>
  <si>
    <t>Número de Municipios atendidos con sistema de información Agropecuario</t>
  </si>
  <si>
    <t>A.8.4</t>
  </si>
  <si>
    <t>Beneficiar a 500 productores con la construcción de infraestructura agropecuaria y pesquera</t>
  </si>
  <si>
    <t>A.8.4.1</t>
  </si>
  <si>
    <t>1.9.4</t>
  </si>
  <si>
    <t>Construcción de infraestructura agropecuaria y pesquera</t>
  </si>
  <si>
    <t>Número de beneficiarios atendidos con infraestructura agropecuaria</t>
  </si>
  <si>
    <t>A.8.5</t>
  </si>
  <si>
    <t>Atender a 100 productores en zonas de reserva campesina</t>
  </si>
  <si>
    <t>A.8.5.1</t>
  </si>
  <si>
    <t>1.9.5</t>
  </si>
  <si>
    <t>Apoyo a las zonas de reservas campesina del Departamento de Bolívar</t>
  </si>
  <si>
    <t>100 beneficiarios atendidos en zonas de reserva campesina</t>
  </si>
  <si>
    <t>Numero de beneficiarios atendidos en zonas de reserva campesina</t>
  </si>
  <si>
    <t>A.8.6</t>
  </si>
  <si>
    <t>Plan Maestro de Distrito de Riego implementado</t>
  </si>
  <si>
    <t>A.8.6.1</t>
  </si>
  <si>
    <t>1.9.6</t>
  </si>
  <si>
    <t>Plan Maestro de Distrito de Riego</t>
  </si>
  <si>
    <t>Cuatro (4)  distritos de riego en el Departamento optimizados, construídos y/o mejorados</t>
  </si>
  <si>
    <t>Número de distritos de riego en el Departamento optimizados, construídos y/o mejorados</t>
  </si>
  <si>
    <t>A.8.7</t>
  </si>
  <si>
    <t>Diseñar 1 mapa de zonificación agrícola del Departamento</t>
  </si>
  <si>
    <t>A.8.7.1</t>
  </si>
  <si>
    <t>1.9.7</t>
  </si>
  <si>
    <t>Mapa de Zonificación agrícola  para optimizar el uso del suelo</t>
  </si>
  <si>
    <t>Un mapa de zonificación agrícola del Departamento diseñado</t>
  </si>
  <si>
    <t>Numero de mapas de zonificación agrícola del Departamento diseñados</t>
  </si>
  <si>
    <t>A.8.8</t>
  </si>
  <si>
    <t>Fortalecimiento y/o creación de 45 organizaciones de pequeños productores en el Departamento</t>
  </si>
  <si>
    <t>A.8.8.1</t>
  </si>
  <si>
    <t>1.9.8</t>
  </si>
  <si>
    <t>Fortalecimiento a organizaciones campesinas</t>
  </si>
  <si>
    <t>45  organizaciones campesinas creadas y/o fortalecidas</t>
  </si>
  <si>
    <t>Número de organizaciones campesinas creadas y/o fortalecidas</t>
  </si>
  <si>
    <t>A.8.9</t>
  </si>
  <si>
    <t>Organizar y/o participar en 8  escenarios para la comercialización de los productos agropecuarios del Departamento</t>
  </si>
  <si>
    <t>A.8.9.1</t>
  </si>
  <si>
    <t>1.9.9</t>
  </si>
  <si>
    <t>Promoción de escenarios para la comercialización y articulación entre pequeños productores y el sector productivo empresarial</t>
  </si>
  <si>
    <t>Ocho (8) escenarios creados para la comercialización y articulación entre pequeños productores y sector empresarial</t>
  </si>
  <si>
    <t xml:space="preserve">Numero de escenarios creados  para la comercialización y articulación entre pequeños productores y sector empresarial creados </t>
  </si>
  <si>
    <t>A.8.10</t>
  </si>
  <si>
    <t>Crear 1 Zonas de Interés de Desarrollo Rural Económico y Social en el Departamento</t>
  </si>
  <si>
    <t>A.8.10.1</t>
  </si>
  <si>
    <t>1.9.10</t>
  </si>
  <si>
    <t>Impulso a Zonas de Interés de Desarrollo Rural Económico y Social en el Departamento</t>
  </si>
  <si>
    <t xml:space="preserve">Un ZIDRES en el Departamento para beneficiar a familias campesinas creado </t>
  </si>
  <si>
    <t xml:space="preserve">Numero de ZIDRES en el Departamento para beneficiar a familias campesinas creado </t>
  </si>
  <si>
    <t xml:space="preserve">BOLÍVAR SÍ AVANZA, LIBRE DE POBREZA A TRAVÉS DE LA EDUCACIÓN Y LA EQUIDAD </t>
  </si>
  <si>
    <t>2.6</t>
  </si>
  <si>
    <t>SEGURIDAD ALIMENTARIA Y NUTRICIONAL</t>
  </si>
  <si>
    <t>A.2.1</t>
  </si>
  <si>
    <t xml:space="preserve">Disminuir a 58% población en inseguridad alimentaria (61,7% población
vive en inseguridad alimentaria)
</t>
  </si>
  <si>
    <t>2.6.1</t>
  </si>
  <si>
    <t>Disponibilidad y acceso a los alimentos</t>
  </si>
  <si>
    <t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</si>
  <si>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Numero de  estrategias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</si>
  <si>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SALUD</t>
  </si>
  <si>
    <t>A.2</t>
  </si>
  <si>
    <t>ND</t>
  </si>
  <si>
    <t xml:space="preserve">PLAN INDICATIVO PARA EL CUATRIENIO 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</si>
  <si>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</si>
  <si>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</si>
  <si>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</si>
  <si>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</si>
  <si>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</si>
  <si>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</si>
  <si>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</si>
  <si>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</si>
  <si>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</si>
  <si>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</si>
  <si>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</si>
  <si>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</si>
  <si>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</si>
  <si>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</si>
  <si>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</si>
  <si>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</si>
  <si>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</si>
  <si>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</si>
  <si>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</si>
  <si>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</si>
  <si>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</si>
  <si>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</si>
  <si>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</si>
  <si>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</si>
  <si>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</si>
  <si>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Valor PROG meta para  2018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</si>
  <si>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</si>
  <si>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</si>
  <si>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</si>
  <si>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</si>
  <si>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</si>
  <si>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</si>
  <si>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</si>
  <si>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</si>
  <si>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</si>
  <si>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</si>
  <si>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</si>
  <si>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</si>
  <si>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</si>
  <si>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</si>
  <si>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</si>
  <si>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</si>
  <si>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</si>
  <si>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</si>
  <si>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</si>
  <si>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</si>
  <si>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Total Recursos PROYECTADOS_2018</t>
  </si>
  <si>
    <t>Rpproyectados 2018</t>
  </si>
  <si>
    <t>SGPproyectados2018</t>
  </si>
  <si>
    <t>CNproyectados 2017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</si>
  <si>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</si>
  <si>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</si>
  <si>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</si>
  <si>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</si>
  <si>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</si>
  <si>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</si>
  <si>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</si>
  <si>
    <t xml:space="preserve">ACTIVIDADES DEL PROYECTO </t>
  </si>
  <si>
    <t>Fortalecimiento al banco de maquinaria del departamento de Bolívar</t>
  </si>
  <si>
    <t>Equipar con maquinaria agrícola y establecimiento de proyectos productivos en trece municipios.</t>
  </si>
  <si>
    <t>Suministro de 13 tractores con aparejos para siembra</t>
  </si>
  <si>
    <t>Número de municipios atendidos/ número de municipios proyectados</t>
  </si>
  <si>
    <t>Héctor Herney Olaya Santamaría</t>
  </si>
  <si>
    <t>CONTRATO PAZ</t>
  </si>
  <si>
    <t>Fortalecimiento empresarial y productivo a grupos de mujeres rurales en el departamento de Bolívar</t>
  </si>
  <si>
    <t>Beneficiar a 250 mujeres víctimas y/o vulnerables  rurales en el departamento de Bolívar</t>
  </si>
  <si>
    <t>Apoya en proyectos produc tivos en la línea avícola</t>
  </si>
  <si>
    <t>Número de mujeres beneficiadas/ números de mujeres proyecta a atender</t>
  </si>
  <si>
    <t>Implementación de siete unidades productivas agropecuarias, con gallinas ponedoras, municipio de San Fernando</t>
  </si>
  <si>
    <t>Creación de siete unidades productivas agropecuarias con gallinas ponedoras en el municipio de San Fernando</t>
  </si>
  <si>
    <t>Apoyo en proyectos productivos en la línea avícola</t>
  </si>
  <si>
    <t>Numero de beneficiarios atendidos/números de beneficiarios proyectados</t>
  </si>
  <si>
    <t xml:space="preserve">Sumistro de insumo y herramientas  para pequeños productores del departamento de Bolivar </t>
  </si>
  <si>
    <t>Beneficiar a 1.000 pequeños productores del departamento de bolivatr con el fin de aumentar la productividad y el area sembrada</t>
  </si>
  <si>
    <t xml:space="preserve">Suministro de insumos y herramientas para el cultivo de Maiz y arroz </t>
  </si>
  <si>
    <t>Número de beneficiarios atendidos/ número de beneficiarios proyectados</t>
  </si>
  <si>
    <t xml:space="preserve">Fortalecimiento a los proyectos productivos piña, jatropha y cacao </t>
  </si>
  <si>
    <t xml:space="preserve">Beneficiar a 260 pequeños productores del departamento de bolivar con el fin de realizar tranferencia de tecnologia  y fortalecer la comercialización </t>
  </si>
  <si>
    <t xml:space="preserve">Realizar transferencia de tecnologia y realizar la gestion para acuerdos de comercializacion </t>
  </si>
  <si>
    <t xml:space="preserve">Mejoramiento genetico de la raza bovina mediante transferencia de tecnologia </t>
  </si>
  <si>
    <t xml:space="preserve">Beneficiar a 350 pequeños productores del departamento de bolivar con el fin de realizar tranferencia de tecnologia  </t>
  </si>
  <si>
    <t>Sumistro de herramientas, insumos y realizar transferencia de tecnologia para el mejoramiento genetico de la raza bovina</t>
  </si>
  <si>
    <t>500  beneficiados con seguimiento y evaluación del servicio de Asistencia técnica rural</t>
  </si>
  <si>
    <t>Número de beneficiados con seguimiento y evaluación del servicio de Asistencia técnica rural</t>
  </si>
  <si>
    <t>Misional</t>
  </si>
  <si>
    <t>Implementacion del sistema de informacion geografica agropecuaria en 10 municipios</t>
  </si>
  <si>
    <t>Dotal a los municipios de herramientas para la toma de desiciones en el sector agropecuario</t>
  </si>
  <si>
    <t>Instalacion de sotwares, elaboracion de cartografia, estructuracion de las base de datos y transferencia de tecnologia en SIG</t>
  </si>
  <si>
    <t>Numero de municipios atendos/ Numero de municios proyectados</t>
  </si>
  <si>
    <t>Fortalecimiento a la Producción piscícola productiva en el departamento de Bolívar</t>
  </si>
  <si>
    <t>Beneficiar a 100  familias dedicada ala actividad pesquera en el departamento de Bolívar</t>
  </si>
  <si>
    <t>Apoyo a implementación de proyecto productivo de la cadena acuícola del  Departamento de Bolívar</t>
  </si>
  <si>
    <t>Número de familias beneficiadas/ números de familias  proyecta a atender</t>
  </si>
  <si>
    <t>PDET</t>
  </si>
  <si>
    <t>Apoyo a productores que desarrollan sus actividades en reservas campesinas del departamento de Bolívar</t>
  </si>
  <si>
    <t xml:space="preserve">Beneficiar a 50 pequeños productores del departamento de bolivar con el fin de realizar tranferencia de tecnologia  </t>
  </si>
  <si>
    <t xml:space="preserve">Realizar transferencia de tecnologia a productores de la reserva campesina del departamento de Bolivar </t>
  </si>
  <si>
    <t>Apoyo a la Rehabilitación de un  distrito   de riego y drenaje  en pequeña escala ubicado en el departamento de Bolívar.</t>
  </si>
  <si>
    <t xml:space="preserve">Rehabilitar  un distrito de riego y drenaje en pequeña escala en el departamento de Bolivar, </t>
  </si>
  <si>
    <t>Definir la tenencia de la tierra de estos predios, realización de Estudios y Diseños para la Rehabilitación,  fortalecimiento socioempresarial a las asociaciones de usuarios, formulación de Proyectos Productivos y de Rehabilitación , Ejecución</t>
  </si>
  <si>
    <t>Numero de Minidistritos Rehabilitados/ numero de minidistritos programados</t>
  </si>
  <si>
    <t xml:space="preserve">Hector herney Olaya Santa Maria </t>
  </si>
  <si>
    <t>USAID - ADR</t>
  </si>
  <si>
    <t xml:space="preserve">Elaboracion del mapa de zomificacion agricola  del departamento de Bolivar </t>
  </si>
  <si>
    <t xml:space="preserve">Dotar al departamento de Bolivar con el mapa de optimizacion del suelo </t>
  </si>
  <si>
    <t>Ejecución convenio interadministrativo de cooperacion de apoyo tecnico con  la UPRA</t>
  </si>
  <si>
    <t>Firmar un convenio interadministrativo</t>
  </si>
  <si>
    <t>Foro feria “Bolívar si avanza en desarrollo rural 2017”.</t>
  </si>
  <si>
    <t>Realizar dos foro con importantes ponentes nacionales e internacionales que nos permitan identificar estrategia, proyectos y programas para alcanzar un desarrollo rural integral en el departamento en un contexto de posconflicto</t>
  </si>
  <si>
    <t xml:space="preserve">Realización de la  Feria Agroindustrial, Ganadera y Equina del Departamento. </t>
  </si>
  <si>
    <t>Numero de eventos Realizado / Numero de eventos programados</t>
  </si>
  <si>
    <t>Reducir a 0% la población menor de 5 años con desnutrición</t>
  </si>
  <si>
    <t>A.2.1.1</t>
  </si>
  <si>
    <t>Prevalencia De Desnutrición Global O Bajo Peso Para La Edad En Menores De 5 Años</t>
  </si>
  <si>
    <t>No. de municipios beneficiados con programas y actividades para la promoción de hábitos alimenticios saludables</t>
  </si>
  <si>
    <t xml:space="preserve">SECRETARÍA DE AGRICULTURA -  SALUD Y DESARROLLO SOCIAL </t>
  </si>
  <si>
    <t>A.2.2</t>
  </si>
  <si>
    <t>A.2.2.1</t>
  </si>
  <si>
    <t>Construcción de 25 Centros de Desarrollo Integral para la atención de niños entre los 0 y 5 años de edad, que permitirá garantizar para esta población dos de sus comidas diarias necesarias.</t>
  </si>
  <si>
    <t>Numero de  Centros de Desarrollo Integral para la atención de niños entre los 0 y 5 años de edad, que permitirá garantizar para esta población dos de sus comidas diarias necesarias construidos.</t>
  </si>
  <si>
    <t>A.2.3</t>
  </si>
  <si>
    <t xml:space="preserve">Reducir a 1% los casos de desnutrición crónica en el departamento 1,41%
(PNUD-2014)
</t>
  </si>
  <si>
    <t>A.2.3.1</t>
  </si>
  <si>
    <t>2.6.2</t>
  </si>
  <si>
    <t xml:space="preserve">Prevalencia de la desnutrición crónica o retraso en talla en menores de 5 años </t>
  </si>
  <si>
    <t>Un programa de atención prioritaria a niños menores de 5 años con desnutrición crónica, suministro de servicio médico, acompañamiento y garantía de suministro de alimentos y tratamientos médicos requeridos implementado</t>
  </si>
  <si>
    <t>Numero de programas de atención prioritaria a niños menores de 5 años con desnutrición crónica, suministro de servicio médico, acompañamiento y garantía de suministro de alimentos y tratamientos médicos requeridos implementados</t>
  </si>
  <si>
    <t>A.2.4</t>
  </si>
  <si>
    <t xml:space="preserve">Reducir a 1,10% porcentaje de niños con bajo peso al nacer en Bolívar 1,5%
(PNUD -2014
</t>
  </si>
  <si>
    <t>A.2.4.1</t>
  </si>
  <si>
    <t>2.6.3</t>
  </si>
  <si>
    <t xml:space="preserve">Porcentaje de niños con bajo peso al nacer </t>
  </si>
  <si>
    <t>Un programa para el acompañamiento, orientación nutricional y  Controles prenatales y cuidados para mujeres en estado de embarazo con alta vulnerabilidad implementado</t>
  </si>
  <si>
    <t>Numero de  programas para el acompañamiento, orientación nutricional y  Controles prenatales y cuidados para mujeres en estado de embarazo con alta vulnerabilidad implementados</t>
  </si>
  <si>
    <t>A.2.5</t>
  </si>
  <si>
    <t>25 Municipios beneficiados con asistencia técnica a pequeños y medianos productores de alimentos</t>
  </si>
  <si>
    <t>A.2.5.1</t>
  </si>
  <si>
    <t>2.6.4</t>
  </si>
  <si>
    <t>Asistencia técnica a pequeños y medianos productores de alimentos</t>
  </si>
  <si>
    <t>Veinte (20)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</si>
  <si>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>No. de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</si>
  <si>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>A.2.5.2</t>
  </si>
  <si>
    <t>2.6.5</t>
  </si>
  <si>
    <t>Reducir a 20% la anemia nutricional</t>
  </si>
  <si>
    <t>A.2.5.3</t>
  </si>
  <si>
    <t>2.6.6</t>
  </si>
  <si>
    <t>Consumo y aprovechamiento biológico de los alimentos.</t>
  </si>
  <si>
    <t>100% de cobertura de estrategias de educación y comunicación para el fortalecimiento de la seguridad alimentaria y nutricional en  María la baja,  Barranco de loba, Achi, Zambrano , Turbana, Turbaco, San Estanislao, Arjona, Mahates, Carmen de Bolivar, Magangue, Santa Rosa Sur, Villanueva, Clemencia, Calamar, San Jacinto, El Guamo, Cicuco, Montecristo, San Juan Nepomuceno, Rio Viejo, Santa Catalina.</t>
  </si>
  <si>
    <t>A.2.5.4</t>
  </si>
  <si>
    <t>No de meses de duración media de la lactancia materna.</t>
  </si>
  <si>
    <t>A.2.5.5</t>
  </si>
  <si>
    <t>No. de municipios con alianzas estratégicas entre sectores.</t>
  </si>
  <si>
    <t>A.14.1</t>
  </si>
  <si>
    <t>A.14.1.1</t>
  </si>
  <si>
    <t>100% de los municipios desarrollando estrategias para fortalecer la vigilancia nutricional en los eventos de mortalidad por o asociada a desnutrición y bajo peso al nacer.</t>
  </si>
  <si>
    <t>A.14.2</t>
  </si>
  <si>
    <t>A.14.2.1</t>
  </si>
  <si>
    <t>Cobertura de Inspección Vigilancia y Control a establecimientos de interés sanitario.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</si>
</sst>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yyyy\-mm\-dd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orbel"/>
      <family val="2"/>
    </font>
    <font>
      <b/>
      <sz val="8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Corbel"/>
      <family val="2"/>
    </font>
    <font>
      <b/>
      <sz val="2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0"/>
      <name val="Calibri"/>
      <family val="2"/>
      <scheme val="minor"/>
    </font>
    <font>
      <sz val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vertical="center"/>
    </xf>
    <xf numFmtId="0" fontId="10" fillId="4" borderId="12" xfId="0" applyFont="1" applyFill="1" applyBorder="1" applyAlignment="1"/>
    <xf numFmtId="0" fontId="10" fillId="4" borderId="13" xfId="0" applyFont="1" applyFill="1" applyBorder="1" applyAlignment="1"/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0" borderId="0" xfId="0" applyFont="1"/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textRotation="90" wrapText="1"/>
    </xf>
    <xf numFmtId="0" fontId="11" fillId="3" borderId="15" xfId="0" applyFont="1" applyFill="1" applyBorder="1" applyAlignment="1">
      <alignment horizontal="center" vertical="center" textRotation="90" wrapText="1"/>
    </xf>
    <xf numFmtId="0" fontId="11" fillId="3" borderId="16" xfId="0" applyFont="1" applyFill="1" applyBorder="1" applyAlignment="1">
      <alignment horizontal="center" vertical="center" wrapText="1"/>
    </xf>
    <xf numFmtId="3" fontId="12" fillId="4" borderId="17" xfId="0" applyNumberFormat="1" applyFont="1" applyFill="1" applyBorder="1" applyAlignment="1">
      <alignment horizontal="center" vertical="center" wrapText="1"/>
    </xf>
    <xf numFmtId="4" fontId="12" fillId="4" borderId="8" xfId="0" applyNumberFormat="1" applyFont="1" applyFill="1" applyBorder="1" applyAlignment="1">
      <alignment horizontal="center" vertical="center" wrapText="1"/>
    </xf>
    <xf numFmtId="4" fontId="12" fillId="4" borderId="8" xfId="1" applyNumberFormat="1" applyFont="1" applyFill="1" applyBorder="1" applyAlignment="1">
      <alignment horizontal="center" vertical="center" wrapText="1"/>
    </xf>
    <xf numFmtId="2" fontId="12" fillId="4" borderId="8" xfId="0" applyNumberFormat="1" applyFont="1" applyFill="1" applyBorder="1" applyAlignment="1">
      <alignment horizontal="center" vertical="center" wrapText="1"/>
    </xf>
    <xf numFmtId="3" fontId="12" fillId="5" borderId="7" xfId="0" applyNumberFormat="1" applyFont="1" applyFill="1" applyBorder="1" applyAlignment="1">
      <alignment horizontal="center" vertical="center" wrapText="1"/>
    </xf>
    <xf numFmtId="4" fontId="12" fillId="5" borderId="7" xfId="0" applyNumberFormat="1" applyFont="1" applyFill="1" applyBorder="1" applyAlignment="1">
      <alignment horizontal="center" vertical="center" wrapText="1"/>
    </xf>
    <xf numFmtId="4" fontId="12" fillId="5" borderId="7" xfId="1" applyNumberFormat="1" applyFont="1" applyFill="1" applyBorder="1" applyAlignment="1">
      <alignment horizontal="center" vertical="center" wrapText="1"/>
    </xf>
    <xf numFmtId="2" fontId="12" fillId="5" borderId="7" xfId="0" applyNumberFormat="1" applyFont="1" applyFill="1" applyBorder="1" applyAlignment="1">
      <alignment horizontal="center" vertical="center" wrapText="1"/>
    </xf>
    <xf numFmtId="165" fontId="12" fillId="5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8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3" fontId="12" fillId="5" borderId="15" xfId="0" applyNumberFormat="1" applyFont="1" applyFill="1" applyBorder="1" applyAlignment="1">
      <alignment horizontal="center" vertical="center" wrapText="1"/>
    </xf>
    <xf numFmtId="4" fontId="12" fillId="4" borderId="19" xfId="0" applyNumberFormat="1" applyFont="1" applyFill="1" applyBorder="1" applyAlignment="1">
      <alignment horizontal="center" vertical="center" wrapText="1"/>
    </xf>
    <xf numFmtId="4" fontId="12" fillId="4" borderId="19" xfId="1" applyNumberFormat="1" applyFont="1" applyFill="1" applyBorder="1" applyAlignment="1">
      <alignment horizontal="center" vertical="center" wrapText="1"/>
    </xf>
    <xf numFmtId="2" fontId="12" fillId="4" borderId="19" xfId="0" applyNumberFormat="1" applyFont="1" applyFill="1" applyBorder="1" applyAlignment="1">
      <alignment horizontal="center" vertical="center" wrapText="1"/>
    </xf>
    <xf numFmtId="3" fontId="14" fillId="5" borderId="19" xfId="0" applyNumberFormat="1" applyFont="1" applyFill="1" applyBorder="1" applyAlignment="1">
      <alignment horizontal="center" vertical="center" wrapText="1"/>
    </xf>
    <xf numFmtId="4" fontId="12" fillId="5" borderId="6" xfId="1" applyNumberFormat="1" applyFont="1" applyFill="1" applyBorder="1" applyAlignment="1">
      <alignment horizontal="center" vertical="center" wrapText="1"/>
    </xf>
    <xf numFmtId="4" fontId="14" fillId="5" borderId="19" xfId="1" applyNumberFormat="1" applyFont="1" applyFill="1" applyBorder="1" applyAlignment="1">
      <alignment horizontal="center" vertical="center" wrapText="1"/>
    </xf>
    <xf numFmtId="2" fontId="12" fillId="5" borderId="6" xfId="0" applyNumberFormat="1" applyFont="1" applyFill="1" applyBorder="1" applyAlignment="1">
      <alignment horizontal="center" vertical="center" wrapText="1"/>
    </xf>
    <xf numFmtId="165" fontId="12" fillId="5" borderId="6" xfId="0" applyNumberFormat="1" applyFont="1" applyFill="1" applyBorder="1" applyAlignment="1">
      <alignment horizontal="center" vertical="center" wrapText="1"/>
    </xf>
    <xf numFmtId="2" fontId="12" fillId="5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3" fontId="12" fillId="5" borderId="8" xfId="0" applyNumberFormat="1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center" wrapText="1"/>
    </xf>
    <xf numFmtId="4" fontId="12" fillId="4" borderId="9" xfId="1" applyNumberFormat="1" applyFont="1" applyFill="1" applyBorder="1" applyAlignment="1">
      <alignment horizontal="center" vertical="center" wrapText="1"/>
    </xf>
    <xf numFmtId="2" fontId="12" fillId="4" borderId="9" xfId="0" applyNumberFormat="1" applyFont="1" applyFill="1" applyBorder="1" applyAlignment="1">
      <alignment horizontal="center" vertical="center" wrapText="1"/>
    </xf>
    <xf numFmtId="3" fontId="12" fillId="5" borderId="6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3" fontId="12" fillId="5" borderId="21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/>
    <xf numFmtId="3" fontId="7" fillId="5" borderId="22" xfId="0" applyNumberFormat="1" applyFont="1" applyFill="1" applyBorder="1" applyAlignment="1">
      <alignment horizontal="center" vertical="center" wrapText="1"/>
    </xf>
    <xf numFmtId="3" fontId="7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/>
    <xf numFmtId="165" fontId="8" fillId="0" borderId="6" xfId="0" applyNumberFormat="1" applyFont="1" applyFill="1" applyBorder="1"/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/>
    <xf numFmtId="3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9" xfId="0" applyNumberFormat="1" applyFont="1" applyFill="1" applyBorder="1"/>
    <xf numFmtId="4" fontId="14" fillId="5" borderId="6" xfId="1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6" xfId="0" applyNumberFormat="1" applyFont="1" applyFill="1" applyBorder="1" applyAlignment="1">
      <alignment horizontal="center" vertical="center" wrapText="1"/>
    </xf>
    <xf numFmtId="165" fontId="14" fillId="5" borderId="6" xfId="0" applyNumberFormat="1" applyFont="1" applyFill="1" applyBorder="1" applyAlignment="1">
      <alignment horizontal="center" vertical="center" wrapText="1"/>
    </xf>
    <xf numFmtId="3" fontId="14" fillId="5" borderId="6" xfId="1" applyNumberFormat="1" applyFont="1" applyFill="1" applyBorder="1" applyAlignment="1">
      <alignment horizontal="center" vertical="center" wrapText="1"/>
    </xf>
    <xf numFmtId="0" fontId="8" fillId="5" borderId="6" xfId="0" applyFont="1" applyFill="1" applyBorder="1"/>
    <xf numFmtId="4" fontId="14" fillId="2" borderId="6" xfId="1" applyNumberFormat="1" applyFont="1" applyFill="1" applyBorder="1" applyAlignment="1">
      <alignment horizontal="center" vertical="center" wrapText="1"/>
    </xf>
    <xf numFmtId="165" fontId="8" fillId="5" borderId="6" xfId="0" applyNumberFormat="1" applyFont="1" applyFill="1" applyBorder="1"/>
    <xf numFmtId="0" fontId="9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29"/>
  <sheetViews>
    <sheetView tabSelected="1" workbookViewId="0">
      <selection activeCell="BB2" sqref="BB2"/>
    </sheetView>
  </sheetViews>
  <sheetFormatPr baseColWidth="10" defaultRowHeight="15" x14ac:dyDescent="0.25"/>
  <cols>
    <col min="1" max="1" width="4" style="1" customWidth="1"/>
    <col min="2" max="21" width="11.42578125" style="1"/>
    <col min="22" max="22" width="12.5703125" style="1" customWidth="1"/>
    <col min="23" max="51" width="11.42578125" style="1"/>
    <col min="52" max="52" width="13.85546875" style="1" bestFit="1" customWidth="1"/>
    <col min="53" max="53" width="13" style="1" bestFit="1" customWidth="1"/>
    <col min="54" max="68" width="11.42578125" style="1"/>
    <col min="69" max="70" width="13" style="1" bestFit="1" customWidth="1"/>
    <col min="71" max="16384" width="11.42578125" style="1"/>
  </cols>
  <sheetData>
    <row r="1" spans="1:72" s="11" customFormat="1" ht="34.5" thickBot="1" x14ac:dyDescent="0.55000000000000004">
      <c r="A1" s="2" t="s">
        <v>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5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7"/>
      <c r="AY1" s="8" t="s">
        <v>0</v>
      </c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10"/>
    </row>
    <row r="2" spans="1:72" s="26" customFormat="1" ht="56.25" thickBot="1" x14ac:dyDescent="0.25">
      <c r="A2" s="12" t="s">
        <v>90</v>
      </c>
      <c r="B2" s="13" t="s">
        <v>91</v>
      </c>
      <c r="C2" s="13" t="s">
        <v>92</v>
      </c>
      <c r="D2" s="13" t="s">
        <v>93</v>
      </c>
      <c r="E2" s="14" t="s">
        <v>94</v>
      </c>
      <c r="F2" s="13" t="s">
        <v>95</v>
      </c>
      <c r="G2" s="13" t="s">
        <v>96</v>
      </c>
      <c r="H2" s="13" t="s">
        <v>97</v>
      </c>
      <c r="I2" s="14" t="s">
        <v>98</v>
      </c>
      <c r="J2" s="13" t="s">
        <v>99</v>
      </c>
      <c r="K2" s="13" t="s">
        <v>100</v>
      </c>
      <c r="L2" s="13" t="s">
        <v>101</v>
      </c>
      <c r="M2" s="13" t="s">
        <v>102</v>
      </c>
      <c r="N2" s="13" t="s">
        <v>103</v>
      </c>
      <c r="O2" s="13" t="s">
        <v>104</v>
      </c>
      <c r="P2" s="15" t="s">
        <v>105</v>
      </c>
      <c r="Q2" s="15" t="s">
        <v>106</v>
      </c>
      <c r="R2" s="15" t="s">
        <v>107</v>
      </c>
      <c r="S2" s="15" t="s">
        <v>108</v>
      </c>
      <c r="T2" s="15" t="s">
        <v>109</v>
      </c>
      <c r="U2" s="13" t="s">
        <v>110</v>
      </c>
      <c r="V2" s="13" t="s">
        <v>111</v>
      </c>
      <c r="W2" s="13" t="s">
        <v>112</v>
      </c>
      <c r="X2" s="13" t="s">
        <v>113</v>
      </c>
      <c r="Y2" s="13">
        <v>2016</v>
      </c>
      <c r="Z2" s="13">
        <v>2017</v>
      </c>
      <c r="AA2" s="13">
        <v>2018</v>
      </c>
      <c r="AB2" s="13">
        <v>2019</v>
      </c>
      <c r="AC2" s="16" t="s">
        <v>114</v>
      </c>
      <c r="AD2" s="17" t="s">
        <v>115</v>
      </c>
      <c r="AE2" s="18" t="s">
        <v>116</v>
      </c>
      <c r="AF2" s="19" t="s">
        <v>117</v>
      </c>
      <c r="AG2" s="19" t="s">
        <v>118</v>
      </c>
      <c r="AH2" s="19" t="s">
        <v>119</v>
      </c>
      <c r="AI2" s="19" t="s">
        <v>120</v>
      </c>
      <c r="AJ2" s="19" t="s">
        <v>121</v>
      </c>
      <c r="AK2" s="19" t="s">
        <v>122</v>
      </c>
      <c r="AL2" s="19" t="s">
        <v>123</v>
      </c>
      <c r="AM2" s="19" t="s">
        <v>124</v>
      </c>
      <c r="AN2" s="20" t="s">
        <v>125</v>
      </c>
      <c r="AO2" s="20" t="s">
        <v>126</v>
      </c>
      <c r="AP2" s="20" t="s">
        <v>127</v>
      </c>
      <c r="AQ2" s="20" t="s">
        <v>128</v>
      </c>
      <c r="AR2" s="20" t="s">
        <v>129</v>
      </c>
      <c r="AS2" s="20" t="s">
        <v>130</v>
      </c>
      <c r="AT2" s="20" t="s">
        <v>131</v>
      </c>
      <c r="AU2" s="20" t="s">
        <v>132</v>
      </c>
      <c r="AV2" s="20" t="s">
        <v>133</v>
      </c>
      <c r="AW2" s="20" t="s">
        <v>134</v>
      </c>
      <c r="AX2" s="20" t="s">
        <v>135</v>
      </c>
      <c r="AY2" s="21" t="s">
        <v>115</v>
      </c>
      <c r="AZ2" s="22" t="s">
        <v>136</v>
      </c>
      <c r="BA2" s="23" t="s">
        <v>137</v>
      </c>
      <c r="BB2" s="23" t="s">
        <v>138</v>
      </c>
      <c r="BC2" s="23" t="s">
        <v>139</v>
      </c>
      <c r="BD2" s="23" t="s">
        <v>140</v>
      </c>
      <c r="BE2" s="23" t="s">
        <v>141</v>
      </c>
      <c r="BF2" s="23" t="s">
        <v>142</v>
      </c>
      <c r="BG2" s="23" t="s">
        <v>143</v>
      </c>
      <c r="BH2" s="23" t="s">
        <v>144</v>
      </c>
      <c r="BI2" s="24" t="s">
        <v>145</v>
      </c>
      <c r="BJ2" s="24" t="s">
        <v>146</v>
      </c>
      <c r="BK2" s="24" t="s">
        <v>147</v>
      </c>
      <c r="BL2" s="24" t="s">
        <v>128</v>
      </c>
      <c r="BM2" s="24" t="s">
        <v>129</v>
      </c>
      <c r="BN2" s="25" t="s">
        <v>130</v>
      </c>
      <c r="BO2" s="24" t="s">
        <v>131</v>
      </c>
      <c r="BP2" s="24" t="s">
        <v>132</v>
      </c>
      <c r="BQ2" s="24" t="s">
        <v>133</v>
      </c>
      <c r="BR2" s="24" t="s">
        <v>134</v>
      </c>
      <c r="BS2" s="24" t="s">
        <v>135</v>
      </c>
    </row>
    <row r="3" spans="1:72" s="26" customFormat="1" ht="49.5" customHeight="1" x14ac:dyDescent="0.2">
      <c r="A3" s="27" t="s">
        <v>1</v>
      </c>
      <c r="B3" s="28"/>
      <c r="C3" s="29" t="s">
        <v>3</v>
      </c>
      <c r="D3" s="30" t="s">
        <v>4</v>
      </c>
      <c r="E3" s="31"/>
      <c r="F3" s="32" t="s">
        <v>6</v>
      </c>
      <c r="G3" s="28"/>
      <c r="H3" s="28"/>
      <c r="I3" s="31"/>
      <c r="J3" s="32" t="s">
        <v>8</v>
      </c>
      <c r="K3" s="32" t="s">
        <v>9</v>
      </c>
      <c r="L3" s="32" t="s">
        <v>10</v>
      </c>
      <c r="M3" s="32" t="s">
        <v>11</v>
      </c>
      <c r="N3" s="32" t="s">
        <v>12</v>
      </c>
      <c r="O3" s="29">
        <v>8508</v>
      </c>
      <c r="P3" s="33">
        <v>3000</v>
      </c>
      <c r="Q3" s="33">
        <v>1000</v>
      </c>
      <c r="R3" s="33">
        <v>1000</v>
      </c>
      <c r="S3" s="33">
        <v>500</v>
      </c>
      <c r="T3" s="33">
        <v>500</v>
      </c>
      <c r="U3" s="30" t="s">
        <v>13</v>
      </c>
      <c r="V3" s="30" t="s">
        <v>14</v>
      </c>
      <c r="W3" s="30" t="s">
        <v>15</v>
      </c>
      <c r="X3" s="30">
        <v>0</v>
      </c>
      <c r="Y3" s="30">
        <v>0</v>
      </c>
      <c r="Z3" s="30">
        <v>0</v>
      </c>
      <c r="AA3" s="30">
        <v>0</v>
      </c>
      <c r="AB3" s="30">
        <v>0</v>
      </c>
      <c r="AC3" s="34" t="s">
        <v>16</v>
      </c>
      <c r="AD3" s="35">
        <v>500</v>
      </c>
      <c r="AE3" s="36"/>
      <c r="AF3" s="37"/>
      <c r="AG3" s="37"/>
      <c r="AH3" s="37"/>
      <c r="AI3" s="37"/>
      <c r="AJ3" s="37"/>
      <c r="AK3" s="37"/>
      <c r="AL3" s="37"/>
      <c r="AM3" s="37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9"/>
      <c r="AZ3" s="40">
        <v>16354000000</v>
      </c>
      <c r="BA3" s="40">
        <v>7554000000</v>
      </c>
      <c r="BB3" s="41"/>
      <c r="BC3" s="41"/>
      <c r="BD3" s="41"/>
      <c r="BE3" s="41"/>
      <c r="BF3" s="41"/>
      <c r="BG3" s="41"/>
      <c r="BH3" s="41"/>
      <c r="BI3" s="40" t="s">
        <v>148</v>
      </c>
      <c r="BJ3" s="40" t="s">
        <v>149</v>
      </c>
      <c r="BK3" s="40" t="s">
        <v>150</v>
      </c>
      <c r="BL3" s="40" t="s">
        <v>151</v>
      </c>
      <c r="BM3" s="42" t="s">
        <v>152</v>
      </c>
      <c r="BN3" s="43">
        <v>43465</v>
      </c>
      <c r="BO3" s="42"/>
      <c r="BP3" s="42" t="s">
        <v>153</v>
      </c>
      <c r="BQ3" s="40">
        <v>7554000000</v>
      </c>
      <c r="BR3" s="40">
        <f>+BQ3</f>
        <v>7554000000</v>
      </c>
      <c r="BS3" s="44"/>
    </row>
    <row r="4" spans="1:72" s="26" customFormat="1" ht="58.5" customHeight="1" x14ac:dyDescent="0.2">
      <c r="A4" s="45"/>
      <c r="B4" s="46" t="s">
        <v>2</v>
      </c>
      <c r="C4" s="47"/>
      <c r="D4" s="46"/>
      <c r="E4" s="48"/>
      <c r="F4" s="49"/>
      <c r="G4" s="49">
        <v>0</v>
      </c>
      <c r="H4" s="49">
        <v>3000</v>
      </c>
      <c r="I4" s="48"/>
      <c r="J4" s="49"/>
      <c r="K4" s="49"/>
      <c r="L4" s="49"/>
      <c r="M4" s="49"/>
      <c r="N4" s="49"/>
      <c r="O4" s="47"/>
      <c r="P4" s="50"/>
      <c r="Q4" s="50"/>
      <c r="R4" s="50"/>
      <c r="S4" s="50"/>
      <c r="T4" s="50"/>
      <c r="U4" s="46"/>
      <c r="V4" s="46"/>
      <c r="W4" s="46"/>
      <c r="X4" s="46"/>
      <c r="Y4" s="46"/>
      <c r="Z4" s="46"/>
      <c r="AA4" s="46"/>
      <c r="AB4" s="46"/>
      <c r="AC4" s="51"/>
      <c r="AD4" s="52"/>
      <c r="AE4" s="53"/>
      <c r="AF4" s="54"/>
      <c r="AG4" s="54"/>
      <c r="AH4" s="54"/>
      <c r="AI4" s="54"/>
      <c r="AJ4" s="54"/>
      <c r="AK4" s="54"/>
      <c r="AL4" s="54"/>
      <c r="AM4" s="5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6"/>
      <c r="AZ4" s="40"/>
      <c r="BA4" s="40">
        <v>220000000</v>
      </c>
      <c r="BB4" s="40"/>
      <c r="BC4" s="40"/>
      <c r="BD4" s="40"/>
      <c r="BE4" s="40"/>
      <c r="BF4" s="40"/>
      <c r="BG4" s="40"/>
      <c r="BH4" s="40"/>
      <c r="BI4" s="40" t="s">
        <v>154</v>
      </c>
      <c r="BJ4" s="40" t="s">
        <v>155</v>
      </c>
      <c r="BK4" s="40" t="s">
        <v>156</v>
      </c>
      <c r="BL4" s="40" t="s">
        <v>157</v>
      </c>
      <c r="BM4" s="42" t="s">
        <v>152</v>
      </c>
      <c r="BN4" s="43">
        <v>43465</v>
      </c>
      <c r="BO4" s="42"/>
      <c r="BP4" s="42" t="s">
        <v>15</v>
      </c>
      <c r="BQ4" s="40">
        <v>220000000</v>
      </c>
      <c r="BR4" s="40">
        <f t="shared" ref="BR4:BR8" si="0">+BQ4</f>
        <v>220000000</v>
      </c>
      <c r="BS4" s="42"/>
    </row>
    <row r="5" spans="1:72" s="26" customFormat="1" ht="58.5" customHeight="1" x14ac:dyDescent="0.2">
      <c r="A5" s="45"/>
      <c r="B5" s="46"/>
      <c r="C5" s="47"/>
      <c r="D5" s="46"/>
      <c r="E5" s="48"/>
      <c r="F5" s="49"/>
      <c r="G5" s="49"/>
      <c r="H5" s="49"/>
      <c r="I5" s="48"/>
      <c r="J5" s="49"/>
      <c r="K5" s="49"/>
      <c r="L5" s="49"/>
      <c r="M5" s="49"/>
      <c r="N5" s="49"/>
      <c r="O5" s="47"/>
      <c r="P5" s="50"/>
      <c r="Q5" s="50"/>
      <c r="R5" s="50"/>
      <c r="S5" s="50"/>
      <c r="T5" s="50"/>
      <c r="U5" s="46"/>
      <c r="V5" s="46"/>
      <c r="W5" s="46"/>
      <c r="X5" s="46"/>
      <c r="Y5" s="46"/>
      <c r="Z5" s="46"/>
      <c r="AA5" s="46"/>
      <c r="AB5" s="46"/>
      <c r="AC5" s="51"/>
      <c r="AD5" s="52"/>
      <c r="AE5" s="53"/>
      <c r="AF5" s="54"/>
      <c r="AG5" s="54"/>
      <c r="AH5" s="54"/>
      <c r="AI5" s="54"/>
      <c r="AJ5" s="54"/>
      <c r="AK5" s="54"/>
      <c r="AL5" s="54"/>
      <c r="AM5" s="54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6"/>
      <c r="AZ5" s="40"/>
      <c r="BA5" s="40">
        <v>150000000</v>
      </c>
      <c r="BB5" s="40"/>
      <c r="BC5" s="40"/>
      <c r="BD5" s="40"/>
      <c r="BE5" s="40"/>
      <c r="BF5" s="40"/>
      <c r="BG5" s="40"/>
      <c r="BH5" s="40"/>
      <c r="BI5" s="40" t="s">
        <v>158</v>
      </c>
      <c r="BJ5" s="40" t="s">
        <v>159</v>
      </c>
      <c r="BK5" s="40" t="s">
        <v>160</v>
      </c>
      <c r="BL5" s="40" t="s">
        <v>161</v>
      </c>
      <c r="BM5" s="42" t="s">
        <v>152</v>
      </c>
      <c r="BN5" s="43">
        <v>43465</v>
      </c>
      <c r="BO5" s="42"/>
      <c r="BP5" s="42" t="s">
        <v>15</v>
      </c>
      <c r="BQ5" s="40">
        <v>150000000</v>
      </c>
      <c r="BR5" s="40">
        <f t="shared" si="0"/>
        <v>150000000</v>
      </c>
      <c r="BS5" s="42"/>
    </row>
    <row r="6" spans="1:72" s="26" customFormat="1" ht="69.75" customHeight="1" x14ac:dyDescent="0.2">
      <c r="A6" s="45"/>
      <c r="B6" s="46"/>
      <c r="C6" s="47"/>
      <c r="D6" s="46"/>
      <c r="E6" s="48"/>
      <c r="F6" s="49"/>
      <c r="G6" s="49"/>
      <c r="H6" s="49"/>
      <c r="I6" s="48"/>
      <c r="J6" s="49"/>
      <c r="K6" s="49"/>
      <c r="L6" s="49"/>
      <c r="M6" s="49"/>
      <c r="N6" s="49"/>
      <c r="O6" s="47"/>
      <c r="P6" s="50"/>
      <c r="Q6" s="50"/>
      <c r="R6" s="50"/>
      <c r="S6" s="50"/>
      <c r="T6" s="50"/>
      <c r="U6" s="46"/>
      <c r="V6" s="46"/>
      <c r="W6" s="46"/>
      <c r="X6" s="46"/>
      <c r="Y6" s="46"/>
      <c r="Z6" s="46"/>
      <c r="AA6" s="46"/>
      <c r="AB6" s="46"/>
      <c r="AC6" s="51"/>
      <c r="AD6" s="52"/>
      <c r="AE6" s="53"/>
      <c r="AF6" s="54"/>
      <c r="AG6" s="54"/>
      <c r="AH6" s="54"/>
      <c r="AI6" s="54"/>
      <c r="AJ6" s="54"/>
      <c r="AK6" s="54"/>
      <c r="AL6" s="54"/>
      <c r="AM6" s="5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6"/>
      <c r="AZ6" s="40"/>
      <c r="BA6" s="40">
        <v>360000000</v>
      </c>
      <c r="BB6" s="40"/>
      <c r="BC6" s="40"/>
      <c r="BD6" s="40"/>
      <c r="BE6" s="40"/>
      <c r="BF6" s="40"/>
      <c r="BG6" s="40"/>
      <c r="BH6" s="40"/>
      <c r="BI6" s="40" t="s">
        <v>162</v>
      </c>
      <c r="BJ6" s="40" t="s">
        <v>163</v>
      </c>
      <c r="BK6" s="40" t="s">
        <v>164</v>
      </c>
      <c r="BL6" s="40" t="s">
        <v>165</v>
      </c>
      <c r="BM6" s="42" t="s">
        <v>152</v>
      </c>
      <c r="BN6" s="43">
        <v>43465</v>
      </c>
      <c r="BO6" s="42"/>
      <c r="BP6" s="42" t="s">
        <v>15</v>
      </c>
      <c r="BQ6" s="40">
        <v>360000000</v>
      </c>
      <c r="BR6" s="40">
        <f t="shared" si="0"/>
        <v>360000000</v>
      </c>
      <c r="BS6" s="42"/>
    </row>
    <row r="7" spans="1:72" s="26" customFormat="1" ht="71.25" customHeight="1" x14ac:dyDescent="0.2">
      <c r="A7" s="45"/>
      <c r="B7" s="46"/>
      <c r="C7" s="47"/>
      <c r="D7" s="46"/>
      <c r="E7" s="48"/>
      <c r="F7" s="49"/>
      <c r="G7" s="49"/>
      <c r="H7" s="49"/>
      <c r="I7" s="48"/>
      <c r="J7" s="49"/>
      <c r="K7" s="49"/>
      <c r="L7" s="49"/>
      <c r="M7" s="49"/>
      <c r="N7" s="49"/>
      <c r="O7" s="47"/>
      <c r="P7" s="50"/>
      <c r="Q7" s="50"/>
      <c r="R7" s="50"/>
      <c r="S7" s="50"/>
      <c r="T7" s="50"/>
      <c r="U7" s="46"/>
      <c r="V7" s="46"/>
      <c r="W7" s="46"/>
      <c r="X7" s="46"/>
      <c r="Y7" s="46"/>
      <c r="Z7" s="46"/>
      <c r="AA7" s="46"/>
      <c r="AB7" s="46"/>
      <c r="AC7" s="51"/>
      <c r="AD7" s="52"/>
      <c r="AE7" s="53"/>
      <c r="AF7" s="54"/>
      <c r="AG7" s="54"/>
      <c r="AH7" s="54"/>
      <c r="AI7" s="54"/>
      <c r="AJ7" s="54"/>
      <c r="AK7" s="54"/>
      <c r="AL7" s="54"/>
      <c r="AM7" s="54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6"/>
      <c r="AZ7" s="40"/>
      <c r="BA7" s="40">
        <v>50000000</v>
      </c>
      <c r="BB7" s="40"/>
      <c r="BC7" s="40"/>
      <c r="BD7" s="40"/>
      <c r="BE7" s="40"/>
      <c r="BF7" s="40"/>
      <c r="BG7" s="40"/>
      <c r="BH7" s="40"/>
      <c r="BI7" s="40" t="s">
        <v>166</v>
      </c>
      <c r="BJ7" s="40" t="s">
        <v>167</v>
      </c>
      <c r="BK7" s="40" t="s">
        <v>168</v>
      </c>
      <c r="BL7" s="40" t="s">
        <v>165</v>
      </c>
      <c r="BM7" s="42" t="s">
        <v>152</v>
      </c>
      <c r="BN7" s="43">
        <v>43465</v>
      </c>
      <c r="BO7" s="42"/>
      <c r="BP7" s="42" t="s">
        <v>15</v>
      </c>
      <c r="BQ7" s="40">
        <v>50000000</v>
      </c>
      <c r="BR7" s="40">
        <f t="shared" si="0"/>
        <v>50000000</v>
      </c>
      <c r="BS7" s="42"/>
    </row>
    <row r="8" spans="1:72" s="26" customFormat="1" ht="57" customHeight="1" x14ac:dyDescent="0.2">
      <c r="A8" s="45"/>
      <c r="B8" s="46"/>
      <c r="C8" s="47"/>
      <c r="D8" s="46"/>
      <c r="E8" s="48"/>
      <c r="F8" s="49"/>
      <c r="G8" s="49"/>
      <c r="H8" s="49"/>
      <c r="I8" s="48"/>
      <c r="J8" s="49"/>
      <c r="K8" s="49"/>
      <c r="L8" s="49"/>
      <c r="M8" s="49"/>
      <c r="N8" s="49"/>
      <c r="O8" s="47"/>
      <c r="P8" s="50"/>
      <c r="Q8" s="50"/>
      <c r="R8" s="50"/>
      <c r="S8" s="50"/>
      <c r="T8" s="50"/>
      <c r="U8" s="46"/>
      <c r="V8" s="46"/>
      <c r="W8" s="46"/>
      <c r="X8" s="46"/>
      <c r="Y8" s="46"/>
      <c r="Z8" s="46"/>
      <c r="AA8" s="46"/>
      <c r="AB8" s="46"/>
      <c r="AC8" s="51"/>
      <c r="AD8" s="52"/>
      <c r="AE8" s="53"/>
      <c r="AF8" s="54"/>
      <c r="AG8" s="54"/>
      <c r="AH8" s="54"/>
      <c r="AI8" s="54"/>
      <c r="AJ8" s="54"/>
      <c r="AK8" s="54"/>
      <c r="AL8" s="54"/>
      <c r="AM8" s="54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6"/>
      <c r="AZ8" s="40"/>
      <c r="BA8" s="40">
        <v>770000000</v>
      </c>
      <c r="BB8" s="40"/>
      <c r="BC8" s="40"/>
      <c r="BD8" s="40"/>
      <c r="BE8" s="40"/>
      <c r="BF8" s="40"/>
      <c r="BG8" s="40"/>
      <c r="BH8" s="40"/>
      <c r="BI8" s="40" t="s">
        <v>169</v>
      </c>
      <c r="BJ8" s="40" t="s">
        <v>170</v>
      </c>
      <c r="BK8" s="40" t="s">
        <v>171</v>
      </c>
      <c r="BL8" s="40" t="s">
        <v>165</v>
      </c>
      <c r="BM8" s="42" t="s">
        <v>152</v>
      </c>
      <c r="BN8" s="43">
        <v>43465</v>
      </c>
      <c r="BO8" s="42"/>
      <c r="BP8" s="42" t="s">
        <v>15</v>
      </c>
      <c r="BQ8" s="40">
        <v>770000000</v>
      </c>
      <c r="BR8" s="40">
        <f t="shared" si="0"/>
        <v>770000000</v>
      </c>
      <c r="BS8" s="42"/>
    </row>
    <row r="9" spans="1:72" s="26" customFormat="1" ht="18.75" customHeight="1" thickBot="1" x14ac:dyDescent="0.25">
      <c r="A9" s="57"/>
      <c r="B9" s="58"/>
      <c r="C9" s="59"/>
      <c r="D9" s="58"/>
      <c r="E9" s="60" t="s">
        <v>5</v>
      </c>
      <c r="F9" s="61"/>
      <c r="G9" s="61"/>
      <c r="H9" s="61"/>
      <c r="I9" s="60" t="s">
        <v>7</v>
      </c>
      <c r="J9" s="61"/>
      <c r="K9" s="61"/>
      <c r="L9" s="61"/>
      <c r="M9" s="61"/>
      <c r="N9" s="61"/>
      <c r="O9" s="59"/>
      <c r="P9" s="62"/>
      <c r="Q9" s="62"/>
      <c r="R9" s="62"/>
      <c r="S9" s="62"/>
      <c r="T9" s="62"/>
      <c r="U9" s="58"/>
      <c r="V9" s="58"/>
      <c r="W9" s="58"/>
      <c r="X9" s="58"/>
      <c r="Y9" s="58"/>
      <c r="Z9" s="58"/>
      <c r="AA9" s="58"/>
      <c r="AB9" s="58"/>
      <c r="AC9" s="63"/>
      <c r="AD9" s="64"/>
      <c r="AE9" s="65">
        <f>+X3</f>
        <v>0</v>
      </c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7">
        <v>500</v>
      </c>
      <c r="AZ9" s="68">
        <v>0</v>
      </c>
      <c r="BA9" s="68">
        <v>0</v>
      </c>
      <c r="BB9" s="68">
        <v>0</v>
      </c>
      <c r="BC9" s="68">
        <v>0</v>
      </c>
      <c r="BD9" s="68">
        <v>0</v>
      </c>
      <c r="BE9" s="68">
        <v>0</v>
      </c>
      <c r="BF9" s="68">
        <v>0</v>
      </c>
      <c r="BG9" s="68">
        <v>0</v>
      </c>
      <c r="BH9" s="65">
        <v>0</v>
      </c>
      <c r="BI9" s="66"/>
      <c r="BJ9" s="69"/>
      <c r="BK9" s="69"/>
      <c r="BL9" s="69"/>
      <c r="BM9" s="69"/>
      <c r="BN9" s="70"/>
      <c r="BO9" s="69"/>
      <c r="BP9" s="69"/>
      <c r="BQ9" s="66"/>
      <c r="BR9" s="66"/>
      <c r="BS9" s="66"/>
    </row>
    <row r="10" spans="1:72" s="26" customFormat="1" ht="90" x14ac:dyDescent="0.2">
      <c r="A10" s="71" t="s">
        <v>1</v>
      </c>
      <c r="B10" s="72" t="s">
        <v>2</v>
      </c>
      <c r="C10" s="73" t="s">
        <v>3</v>
      </c>
      <c r="D10" s="72" t="s">
        <v>4</v>
      </c>
      <c r="E10" s="74" t="s">
        <v>17</v>
      </c>
      <c r="F10" s="74" t="s">
        <v>18</v>
      </c>
      <c r="G10" s="74">
        <v>0</v>
      </c>
      <c r="H10" s="74">
        <v>500</v>
      </c>
      <c r="I10" s="74" t="s">
        <v>19</v>
      </c>
      <c r="J10" s="74" t="s">
        <v>20</v>
      </c>
      <c r="K10" s="75" t="s">
        <v>21</v>
      </c>
      <c r="L10" s="74" t="s">
        <v>172</v>
      </c>
      <c r="M10" s="76" t="s">
        <v>173</v>
      </c>
      <c r="N10" s="74" t="s">
        <v>12</v>
      </c>
      <c r="O10" s="73">
        <v>46</v>
      </c>
      <c r="P10" s="77">
        <v>500</v>
      </c>
      <c r="Q10" s="77">
        <v>50</v>
      </c>
      <c r="R10" s="77">
        <v>150</v>
      </c>
      <c r="S10" s="77">
        <v>150</v>
      </c>
      <c r="T10" s="77">
        <v>150</v>
      </c>
      <c r="U10" s="78" t="s">
        <v>13</v>
      </c>
      <c r="V10" s="78" t="s">
        <v>14</v>
      </c>
      <c r="W10" s="78" t="s">
        <v>15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9" t="s">
        <v>16</v>
      </c>
      <c r="AD10" s="80">
        <v>46</v>
      </c>
      <c r="AE10" s="81">
        <f t="shared" ref="AE10:AE18" si="1">+X10</f>
        <v>0</v>
      </c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0">
        <f>+R10</f>
        <v>150</v>
      </c>
      <c r="AZ10" s="83">
        <v>0</v>
      </c>
      <c r="BA10" s="83">
        <v>0</v>
      </c>
      <c r="BB10" s="83">
        <v>0</v>
      </c>
      <c r="BC10" s="83">
        <v>0</v>
      </c>
      <c r="BD10" s="83">
        <v>0</v>
      </c>
      <c r="BE10" s="83">
        <v>0</v>
      </c>
      <c r="BF10" s="83">
        <v>0</v>
      </c>
      <c r="BG10" s="83">
        <v>0</v>
      </c>
      <c r="BH10" s="81">
        <v>0</v>
      </c>
      <c r="BI10" s="82"/>
      <c r="BJ10" s="82"/>
      <c r="BK10" s="82"/>
      <c r="BL10" s="82"/>
      <c r="BM10" s="82"/>
      <c r="BN10" s="84"/>
      <c r="BO10" s="82"/>
      <c r="BP10" s="82"/>
      <c r="BQ10" s="82"/>
      <c r="BR10" s="82"/>
      <c r="BS10" s="85" t="s">
        <v>174</v>
      </c>
    </row>
    <row r="11" spans="1:72" s="26" customFormat="1" ht="57" customHeight="1" x14ac:dyDescent="0.2">
      <c r="A11" s="86" t="s">
        <v>1</v>
      </c>
      <c r="B11" s="87" t="s">
        <v>2</v>
      </c>
      <c r="C11" s="88" t="s">
        <v>3</v>
      </c>
      <c r="D11" s="87" t="s">
        <v>4</v>
      </c>
      <c r="E11" s="89" t="s">
        <v>22</v>
      </c>
      <c r="F11" s="89" t="s">
        <v>23</v>
      </c>
      <c r="G11" s="89">
        <v>0</v>
      </c>
      <c r="H11" s="89">
        <v>1</v>
      </c>
      <c r="I11" s="89" t="s">
        <v>24</v>
      </c>
      <c r="J11" s="89" t="s">
        <v>25</v>
      </c>
      <c r="K11" s="90" t="s">
        <v>26</v>
      </c>
      <c r="L11" s="89" t="s">
        <v>27</v>
      </c>
      <c r="M11" s="91" t="s">
        <v>28</v>
      </c>
      <c r="N11" s="89" t="s">
        <v>12</v>
      </c>
      <c r="O11" s="88">
        <v>0</v>
      </c>
      <c r="P11" s="92">
        <v>45</v>
      </c>
      <c r="Q11" s="92">
        <v>10</v>
      </c>
      <c r="R11" s="92">
        <v>10</v>
      </c>
      <c r="S11" s="92">
        <v>10</v>
      </c>
      <c r="T11" s="92">
        <v>15</v>
      </c>
      <c r="U11" s="93" t="s">
        <v>13</v>
      </c>
      <c r="V11" s="93" t="s">
        <v>14</v>
      </c>
      <c r="W11" s="93" t="s">
        <v>15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4" t="s">
        <v>16</v>
      </c>
      <c r="AD11" s="95">
        <v>10</v>
      </c>
      <c r="AE11" s="96">
        <f t="shared" si="1"/>
        <v>0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95">
        <f>+R11</f>
        <v>10</v>
      </c>
      <c r="AZ11" s="97"/>
      <c r="BA11" s="97">
        <v>30000000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6">
        <v>0</v>
      </c>
      <c r="BI11" s="85" t="s">
        <v>175</v>
      </c>
      <c r="BJ11" s="85" t="s">
        <v>176</v>
      </c>
      <c r="BK11" s="98" t="s">
        <v>177</v>
      </c>
      <c r="BL11" s="40" t="s">
        <v>178</v>
      </c>
      <c r="BM11" s="42" t="s">
        <v>152</v>
      </c>
      <c r="BN11" s="99">
        <v>43465</v>
      </c>
      <c r="BO11" s="85"/>
      <c r="BP11" s="42" t="s">
        <v>15</v>
      </c>
      <c r="BQ11" s="40">
        <f>+BA11</f>
        <v>30000000</v>
      </c>
      <c r="BR11" s="40">
        <f>+BQ11</f>
        <v>30000000</v>
      </c>
      <c r="BS11" s="69"/>
    </row>
    <row r="12" spans="1:72" s="26" customFormat="1" ht="57.75" customHeight="1" x14ac:dyDescent="0.2">
      <c r="A12" s="86" t="s">
        <v>1</v>
      </c>
      <c r="B12" s="87" t="s">
        <v>2</v>
      </c>
      <c r="C12" s="88" t="s">
        <v>3</v>
      </c>
      <c r="D12" s="87" t="s">
        <v>4</v>
      </c>
      <c r="E12" s="89" t="s">
        <v>29</v>
      </c>
      <c r="F12" s="89" t="s">
        <v>30</v>
      </c>
      <c r="G12" s="89">
        <v>0</v>
      </c>
      <c r="H12" s="89">
        <v>500</v>
      </c>
      <c r="I12" s="89" t="s">
        <v>31</v>
      </c>
      <c r="J12" s="89" t="s">
        <v>32</v>
      </c>
      <c r="K12" s="90" t="s">
        <v>33</v>
      </c>
      <c r="L12" s="89" t="s">
        <v>34</v>
      </c>
      <c r="M12" s="91" t="s">
        <v>34</v>
      </c>
      <c r="N12" s="89" t="s">
        <v>12</v>
      </c>
      <c r="O12" s="88">
        <v>0</v>
      </c>
      <c r="P12" s="92">
        <v>500</v>
      </c>
      <c r="Q12" s="92">
        <v>0</v>
      </c>
      <c r="R12" s="92">
        <v>100</v>
      </c>
      <c r="S12" s="92">
        <v>200</v>
      </c>
      <c r="T12" s="92">
        <v>200</v>
      </c>
      <c r="U12" s="93" t="s">
        <v>13</v>
      </c>
      <c r="V12" s="93" t="s">
        <v>14</v>
      </c>
      <c r="W12" s="93" t="s">
        <v>15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  <c r="AC12" s="94" t="s">
        <v>16</v>
      </c>
      <c r="AD12" s="95">
        <v>0</v>
      </c>
      <c r="AE12" s="96">
        <f t="shared" si="1"/>
        <v>0</v>
      </c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95">
        <v>200</v>
      </c>
      <c r="AZ12" s="97"/>
      <c r="BA12" s="85">
        <v>4500000000</v>
      </c>
      <c r="BB12" s="100">
        <v>0</v>
      </c>
      <c r="BC12" s="100">
        <v>0</v>
      </c>
      <c r="BD12" s="100">
        <v>0</v>
      </c>
      <c r="BE12" s="100">
        <v>0</v>
      </c>
      <c r="BF12" s="100">
        <v>0</v>
      </c>
      <c r="BG12" s="100">
        <v>0</v>
      </c>
      <c r="BH12" s="100">
        <v>0</v>
      </c>
      <c r="BI12" s="85" t="s">
        <v>179</v>
      </c>
      <c r="BJ12" s="85" t="s">
        <v>180</v>
      </c>
      <c r="BK12" s="98" t="s">
        <v>181</v>
      </c>
      <c r="BL12" s="85" t="s">
        <v>182</v>
      </c>
      <c r="BM12" s="42" t="s">
        <v>152</v>
      </c>
      <c r="BN12" s="99">
        <v>43465</v>
      </c>
      <c r="BO12" s="98"/>
      <c r="BP12" s="42" t="s">
        <v>183</v>
      </c>
      <c r="BQ12" s="40">
        <v>4500000000</v>
      </c>
      <c r="BR12" s="40">
        <f>+BQ12</f>
        <v>4500000000</v>
      </c>
      <c r="BS12" s="101"/>
    </row>
    <row r="13" spans="1:72" s="26" customFormat="1" ht="112.5" x14ac:dyDescent="0.2">
      <c r="A13" s="86" t="s">
        <v>1</v>
      </c>
      <c r="B13" s="87" t="s">
        <v>2</v>
      </c>
      <c r="C13" s="88" t="s">
        <v>3</v>
      </c>
      <c r="D13" s="87" t="s">
        <v>4</v>
      </c>
      <c r="E13" s="89" t="s">
        <v>35</v>
      </c>
      <c r="F13" s="89" t="s">
        <v>36</v>
      </c>
      <c r="G13" s="89">
        <v>0</v>
      </c>
      <c r="H13" s="89">
        <v>100</v>
      </c>
      <c r="I13" s="89" t="s">
        <v>37</v>
      </c>
      <c r="J13" s="89" t="s">
        <v>38</v>
      </c>
      <c r="K13" s="90" t="s">
        <v>39</v>
      </c>
      <c r="L13" s="89" t="s">
        <v>40</v>
      </c>
      <c r="M13" s="91" t="s">
        <v>41</v>
      </c>
      <c r="N13" s="89" t="s">
        <v>12</v>
      </c>
      <c r="O13" s="88">
        <v>0</v>
      </c>
      <c r="P13" s="92">
        <v>100</v>
      </c>
      <c r="Q13" s="92">
        <v>0</v>
      </c>
      <c r="R13" s="92">
        <v>50</v>
      </c>
      <c r="S13" s="92">
        <v>25</v>
      </c>
      <c r="T13" s="92">
        <v>25</v>
      </c>
      <c r="U13" s="93" t="s">
        <v>13</v>
      </c>
      <c r="V13" s="93" t="s">
        <v>14</v>
      </c>
      <c r="W13" s="93" t="s">
        <v>15</v>
      </c>
      <c r="X13" s="93">
        <v>0</v>
      </c>
      <c r="Y13" s="93">
        <v>0</v>
      </c>
      <c r="Z13" s="93">
        <v>0</v>
      </c>
      <c r="AA13" s="93">
        <v>0</v>
      </c>
      <c r="AB13" s="93">
        <v>0</v>
      </c>
      <c r="AC13" s="94" t="s">
        <v>16</v>
      </c>
      <c r="AD13" s="95">
        <v>0</v>
      </c>
      <c r="AE13" s="96">
        <f t="shared" si="1"/>
        <v>0</v>
      </c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95">
        <v>25</v>
      </c>
      <c r="AZ13" s="97"/>
      <c r="BA13" s="85">
        <v>20000000</v>
      </c>
      <c r="BB13" s="100">
        <v>0</v>
      </c>
      <c r="BC13" s="100">
        <v>0</v>
      </c>
      <c r="BD13" s="100">
        <v>0</v>
      </c>
      <c r="BE13" s="100">
        <v>0</v>
      </c>
      <c r="BF13" s="100">
        <v>0</v>
      </c>
      <c r="BG13" s="100">
        <v>0</v>
      </c>
      <c r="BH13" s="100">
        <v>0</v>
      </c>
      <c r="BI13" s="85" t="s">
        <v>184</v>
      </c>
      <c r="BJ13" s="85" t="s">
        <v>185</v>
      </c>
      <c r="BK13" s="85" t="s">
        <v>186</v>
      </c>
      <c r="BL13" s="40" t="s">
        <v>165</v>
      </c>
      <c r="BM13" s="42" t="s">
        <v>152</v>
      </c>
      <c r="BN13" s="99">
        <v>43465</v>
      </c>
      <c r="BO13" s="85"/>
      <c r="BP13" s="42" t="s">
        <v>15</v>
      </c>
      <c r="BQ13" s="40">
        <v>20000000</v>
      </c>
      <c r="BR13" s="85">
        <f>+BQ13</f>
        <v>20000000</v>
      </c>
      <c r="BS13" s="85"/>
    </row>
    <row r="14" spans="1:72" s="26" customFormat="1" ht="138" customHeight="1" x14ac:dyDescent="0.2">
      <c r="A14" s="86" t="s">
        <v>1</v>
      </c>
      <c r="B14" s="87" t="s">
        <v>2</v>
      </c>
      <c r="C14" s="88" t="s">
        <v>3</v>
      </c>
      <c r="D14" s="87" t="s">
        <v>4</v>
      </c>
      <c r="E14" s="89" t="s">
        <v>42</v>
      </c>
      <c r="F14" s="89" t="s">
        <v>43</v>
      </c>
      <c r="G14" s="89">
        <v>0</v>
      </c>
      <c r="H14" s="89">
        <v>1</v>
      </c>
      <c r="I14" s="89" t="s">
        <v>44</v>
      </c>
      <c r="J14" s="89" t="s">
        <v>45</v>
      </c>
      <c r="K14" s="90" t="s">
        <v>46</v>
      </c>
      <c r="L14" s="89" t="s">
        <v>47</v>
      </c>
      <c r="M14" s="91" t="s">
        <v>48</v>
      </c>
      <c r="N14" s="89" t="s">
        <v>12</v>
      </c>
      <c r="O14" s="88">
        <v>0</v>
      </c>
      <c r="P14" s="92">
        <v>4</v>
      </c>
      <c r="Q14" s="92">
        <v>1</v>
      </c>
      <c r="R14" s="92">
        <v>1</v>
      </c>
      <c r="S14" s="92">
        <v>1</v>
      </c>
      <c r="T14" s="92">
        <v>1</v>
      </c>
      <c r="U14" s="93" t="s">
        <v>13</v>
      </c>
      <c r="V14" s="93" t="s">
        <v>14</v>
      </c>
      <c r="W14" s="93" t="s">
        <v>15</v>
      </c>
      <c r="X14" s="93">
        <v>0</v>
      </c>
      <c r="Y14" s="93">
        <v>0</v>
      </c>
      <c r="Z14" s="93">
        <v>0</v>
      </c>
      <c r="AA14" s="93">
        <v>0</v>
      </c>
      <c r="AB14" s="93">
        <v>0</v>
      </c>
      <c r="AC14" s="94" t="s">
        <v>16</v>
      </c>
      <c r="AD14" s="95">
        <v>1</v>
      </c>
      <c r="AE14" s="96">
        <f t="shared" si="1"/>
        <v>0</v>
      </c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95">
        <f>+R14</f>
        <v>1</v>
      </c>
      <c r="AZ14" s="97"/>
      <c r="BA14" s="85">
        <v>2300000000</v>
      </c>
      <c r="BB14" s="100">
        <v>0</v>
      </c>
      <c r="BC14" s="100">
        <v>0</v>
      </c>
      <c r="BD14" s="100">
        <v>0</v>
      </c>
      <c r="BE14" s="100">
        <v>0</v>
      </c>
      <c r="BF14" s="100">
        <v>0</v>
      </c>
      <c r="BG14" s="100">
        <v>0</v>
      </c>
      <c r="BH14" s="85">
        <v>700000000</v>
      </c>
      <c r="BI14" s="85" t="s">
        <v>187</v>
      </c>
      <c r="BJ14" s="85" t="s">
        <v>188</v>
      </c>
      <c r="BK14" s="85" t="s">
        <v>189</v>
      </c>
      <c r="BL14" s="85" t="s">
        <v>190</v>
      </c>
      <c r="BM14" s="85" t="s">
        <v>191</v>
      </c>
      <c r="BN14" s="99">
        <v>43465</v>
      </c>
      <c r="BO14" s="85"/>
      <c r="BP14" s="42" t="s">
        <v>192</v>
      </c>
      <c r="BQ14" s="85">
        <v>2300000000</v>
      </c>
      <c r="BR14" s="85">
        <f>+BQ14</f>
        <v>2300000000</v>
      </c>
      <c r="BS14" s="85"/>
      <c r="BT14" s="102"/>
    </row>
    <row r="15" spans="1:72" s="26" customFormat="1" ht="55.5" customHeight="1" x14ac:dyDescent="0.2">
      <c r="A15" s="86" t="s">
        <v>1</v>
      </c>
      <c r="B15" s="87" t="s">
        <v>2</v>
      </c>
      <c r="C15" s="88" t="s">
        <v>3</v>
      </c>
      <c r="D15" s="87" t="s">
        <v>4</v>
      </c>
      <c r="E15" s="89" t="s">
        <v>49</v>
      </c>
      <c r="F15" s="89" t="s">
        <v>50</v>
      </c>
      <c r="G15" s="89">
        <v>0</v>
      </c>
      <c r="H15" s="89">
        <v>1</v>
      </c>
      <c r="I15" s="89" t="s">
        <v>51</v>
      </c>
      <c r="J15" s="89" t="s">
        <v>52</v>
      </c>
      <c r="K15" s="90" t="s">
        <v>53</v>
      </c>
      <c r="L15" s="89" t="s">
        <v>54</v>
      </c>
      <c r="M15" s="91" t="s">
        <v>55</v>
      </c>
      <c r="N15" s="89" t="s">
        <v>12</v>
      </c>
      <c r="O15" s="88">
        <v>0</v>
      </c>
      <c r="P15" s="92">
        <v>1</v>
      </c>
      <c r="Q15" s="92">
        <v>0</v>
      </c>
      <c r="R15" s="92">
        <v>1</v>
      </c>
      <c r="S15" s="92">
        <v>0</v>
      </c>
      <c r="T15" s="92">
        <v>0</v>
      </c>
      <c r="U15" s="93" t="s">
        <v>13</v>
      </c>
      <c r="V15" s="93" t="s">
        <v>14</v>
      </c>
      <c r="W15" s="93" t="s">
        <v>15</v>
      </c>
      <c r="X15" s="93">
        <v>0</v>
      </c>
      <c r="Y15" s="93">
        <v>0</v>
      </c>
      <c r="Z15" s="93">
        <v>0</v>
      </c>
      <c r="AA15" s="93">
        <v>0</v>
      </c>
      <c r="AB15" s="93">
        <v>0</v>
      </c>
      <c r="AC15" s="94" t="s">
        <v>16</v>
      </c>
      <c r="AD15" s="95">
        <f>+Q15</f>
        <v>0</v>
      </c>
      <c r="AE15" s="96">
        <f t="shared" si="1"/>
        <v>0</v>
      </c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95">
        <f>+R15</f>
        <v>1</v>
      </c>
      <c r="AZ15" s="97"/>
      <c r="BA15" s="97">
        <v>20000000</v>
      </c>
      <c r="BB15" s="97">
        <v>0</v>
      </c>
      <c r="BC15" s="97">
        <v>0</v>
      </c>
      <c r="BD15" s="97">
        <v>0</v>
      </c>
      <c r="BE15" s="97">
        <v>0</v>
      </c>
      <c r="BF15" s="97">
        <v>0</v>
      </c>
      <c r="BG15" s="97">
        <v>0</v>
      </c>
      <c r="BH15" s="97">
        <v>0</v>
      </c>
      <c r="BI15" s="85" t="s">
        <v>193</v>
      </c>
      <c r="BJ15" s="85" t="s">
        <v>194</v>
      </c>
      <c r="BK15" s="85" t="s">
        <v>195</v>
      </c>
      <c r="BL15" s="85" t="s">
        <v>196</v>
      </c>
      <c r="BM15" s="85" t="s">
        <v>191</v>
      </c>
      <c r="BN15" s="99">
        <v>43465</v>
      </c>
      <c r="BO15" s="85"/>
      <c r="BP15" s="42" t="s">
        <v>15</v>
      </c>
      <c r="BQ15" s="40">
        <v>20000000</v>
      </c>
      <c r="BR15" s="85">
        <f>+BQ15</f>
        <v>20000000</v>
      </c>
      <c r="BS15" s="85"/>
    </row>
    <row r="16" spans="1:72" s="26" customFormat="1" ht="90" x14ac:dyDescent="0.2">
      <c r="A16" s="86" t="s">
        <v>1</v>
      </c>
      <c r="B16" s="87" t="s">
        <v>2</v>
      </c>
      <c r="C16" s="88" t="s">
        <v>3</v>
      </c>
      <c r="D16" s="87" t="s">
        <v>4</v>
      </c>
      <c r="E16" s="89" t="s">
        <v>56</v>
      </c>
      <c r="F16" s="89" t="s">
        <v>57</v>
      </c>
      <c r="G16" s="89">
        <v>0</v>
      </c>
      <c r="H16" s="89">
        <v>45</v>
      </c>
      <c r="I16" s="89" t="s">
        <v>58</v>
      </c>
      <c r="J16" s="89" t="s">
        <v>59</v>
      </c>
      <c r="K16" s="90" t="s">
        <v>60</v>
      </c>
      <c r="L16" s="89" t="s">
        <v>61</v>
      </c>
      <c r="M16" s="91" t="s">
        <v>62</v>
      </c>
      <c r="N16" s="89" t="s">
        <v>12</v>
      </c>
      <c r="O16" s="88">
        <v>0</v>
      </c>
      <c r="P16" s="92">
        <v>45</v>
      </c>
      <c r="Q16" s="92">
        <v>10</v>
      </c>
      <c r="R16" s="92">
        <v>10</v>
      </c>
      <c r="S16" s="92">
        <v>10</v>
      </c>
      <c r="T16" s="92">
        <v>15</v>
      </c>
      <c r="U16" s="93" t="s">
        <v>13</v>
      </c>
      <c r="V16" s="93" t="s">
        <v>14</v>
      </c>
      <c r="W16" s="93" t="s">
        <v>15</v>
      </c>
      <c r="X16" s="93">
        <v>0</v>
      </c>
      <c r="Y16" s="93">
        <v>0</v>
      </c>
      <c r="Z16" s="93">
        <v>0</v>
      </c>
      <c r="AA16" s="93">
        <v>0</v>
      </c>
      <c r="AB16" s="93">
        <v>0</v>
      </c>
      <c r="AC16" s="94" t="s">
        <v>16</v>
      </c>
      <c r="AD16" s="95">
        <v>10</v>
      </c>
      <c r="AE16" s="96">
        <f t="shared" si="1"/>
        <v>0</v>
      </c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95">
        <f>+R16</f>
        <v>10</v>
      </c>
      <c r="AZ16" s="97">
        <v>0</v>
      </c>
      <c r="BA16" s="97">
        <v>0</v>
      </c>
      <c r="BB16" s="97">
        <v>0</v>
      </c>
      <c r="BC16" s="97">
        <v>0</v>
      </c>
      <c r="BD16" s="97">
        <v>0</v>
      </c>
      <c r="BE16" s="97">
        <v>0</v>
      </c>
      <c r="BF16" s="97">
        <v>0</v>
      </c>
      <c r="BG16" s="97">
        <v>0</v>
      </c>
      <c r="BH16" s="97">
        <v>0</v>
      </c>
      <c r="BI16" s="101"/>
      <c r="BJ16" s="101"/>
      <c r="BK16" s="101"/>
      <c r="BL16" s="101"/>
      <c r="BM16" s="101"/>
      <c r="BN16" s="103"/>
      <c r="BO16" s="101"/>
      <c r="BP16" s="101"/>
      <c r="BQ16" s="69"/>
      <c r="BR16" s="69"/>
      <c r="BS16" s="85" t="s">
        <v>174</v>
      </c>
    </row>
    <row r="17" spans="1:71" s="26" customFormat="1" ht="213.75" x14ac:dyDescent="0.2">
      <c r="A17" s="86" t="s">
        <v>1</v>
      </c>
      <c r="B17" s="87" t="s">
        <v>2</v>
      </c>
      <c r="C17" s="88" t="s">
        <v>3</v>
      </c>
      <c r="D17" s="87" t="s">
        <v>4</v>
      </c>
      <c r="E17" s="89" t="s">
        <v>63</v>
      </c>
      <c r="F17" s="89" t="s">
        <v>64</v>
      </c>
      <c r="G17" s="89">
        <v>0</v>
      </c>
      <c r="H17" s="89">
        <v>8</v>
      </c>
      <c r="I17" s="89" t="s">
        <v>65</v>
      </c>
      <c r="J17" s="89" t="s">
        <v>66</v>
      </c>
      <c r="K17" s="90" t="s">
        <v>67</v>
      </c>
      <c r="L17" s="89" t="s">
        <v>68</v>
      </c>
      <c r="M17" s="91" t="s">
        <v>69</v>
      </c>
      <c r="N17" s="89" t="s">
        <v>12</v>
      </c>
      <c r="O17" s="88">
        <v>0</v>
      </c>
      <c r="P17" s="92">
        <v>8</v>
      </c>
      <c r="Q17" s="92">
        <v>1</v>
      </c>
      <c r="R17" s="92">
        <v>2</v>
      </c>
      <c r="S17" s="92">
        <v>3</v>
      </c>
      <c r="T17" s="92">
        <v>2</v>
      </c>
      <c r="U17" s="93" t="s">
        <v>13</v>
      </c>
      <c r="V17" s="93" t="s">
        <v>14</v>
      </c>
      <c r="W17" s="93" t="s">
        <v>15</v>
      </c>
      <c r="X17" s="93">
        <v>0</v>
      </c>
      <c r="Y17" s="93">
        <v>0</v>
      </c>
      <c r="Z17" s="93">
        <v>0</v>
      </c>
      <c r="AA17" s="93">
        <v>0</v>
      </c>
      <c r="AB17" s="93">
        <v>0</v>
      </c>
      <c r="AC17" s="94" t="s">
        <v>16</v>
      </c>
      <c r="AD17" s="95">
        <v>1</v>
      </c>
      <c r="AE17" s="96">
        <f t="shared" si="1"/>
        <v>0</v>
      </c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95">
        <v>3</v>
      </c>
      <c r="AZ17" s="97"/>
      <c r="BA17" s="97">
        <v>380000000</v>
      </c>
      <c r="BB17" s="97">
        <v>0</v>
      </c>
      <c r="BC17" s="97">
        <v>0</v>
      </c>
      <c r="BD17" s="97">
        <v>0</v>
      </c>
      <c r="BE17" s="97">
        <v>0</v>
      </c>
      <c r="BF17" s="97">
        <v>0</v>
      </c>
      <c r="BG17" s="97">
        <v>0</v>
      </c>
      <c r="BH17" s="97">
        <v>0</v>
      </c>
      <c r="BI17" s="85" t="s">
        <v>197</v>
      </c>
      <c r="BJ17" s="85" t="s">
        <v>198</v>
      </c>
      <c r="BK17" s="85" t="s">
        <v>199</v>
      </c>
      <c r="BL17" s="85" t="s">
        <v>200</v>
      </c>
      <c r="BM17" s="98" t="s">
        <v>191</v>
      </c>
      <c r="BN17" s="99">
        <v>43131</v>
      </c>
      <c r="BO17" s="98"/>
      <c r="BP17" s="42" t="s">
        <v>15</v>
      </c>
      <c r="BQ17" s="40">
        <v>380000000</v>
      </c>
      <c r="BR17" s="85">
        <f>+BQ17</f>
        <v>380000000</v>
      </c>
      <c r="BS17" s="85"/>
    </row>
    <row r="18" spans="1:71" s="26" customFormat="1" ht="78.75" x14ac:dyDescent="0.2">
      <c r="A18" s="86" t="s">
        <v>1</v>
      </c>
      <c r="B18" s="87" t="s">
        <v>2</v>
      </c>
      <c r="C18" s="88" t="s">
        <v>3</v>
      </c>
      <c r="D18" s="87" t="s">
        <v>4</v>
      </c>
      <c r="E18" s="89" t="s">
        <v>70</v>
      </c>
      <c r="F18" s="89" t="s">
        <v>71</v>
      </c>
      <c r="G18" s="89">
        <v>0</v>
      </c>
      <c r="H18" s="89">
        <v>1</v>
      </c>
      <c r="I18" s="89" t="s">
        <v>72</v>
      </c>
      <c r="J18" s="89" t="s">
        <v>73</v>
      </c>
      <c r="K18" s="90" t="s">
        <v>74</v>
      </c>
      <c r="L18" s="89" t="s">
        <v>75</v>
      </c>
      <c r="M18" s="91" t="s">
        <v>76</v>
      </c>
      <c r="N18" s="89" t="s">
        <v>12</v>
      </c>
      <c r="O18" s="88">
        <v>0</v>
      </c>
      <c r="P18" s="92">
        <v>1</v>
      </c>
      <c r="Q18" s="92">
        <v>0</v>
      </c>
      <c r="R18" s="92">
        <v>1</v>
      </c>
      <c r="S18" s="92">
        <v>0</v>
      </c>
      <c r="T18" s="92">
        <v>0</v>
      </c>
      <c r="U18" s="93" t="s">
        <v>13</v>
      </c>
      <c r="V18" s="93" t="s">
        <v>14</v>
      </c>
      <c r="W18" s="93" t="s">
        <v>15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4" t="s">
        <v>16</v>
      </c>
      <c r="AD18" s="95">
        <f>+Q18</f>
        <v>0</v>
      </c>
      <c r="AE18" s="96">
        <f t="shared" si="1"/>
        <v>0</v>
      </c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95">
        <v>1</v>
      </c>
      <c r="AZ18" s="97">
        <v>0</v>
      </c>
      <c r="BA18" s="97">
        <v>0</v>
      </c>
      <c r="BB18" s="97">
        <v>0</v>
      </c>
      <c r="BC18" s="97">
        <v>0</v>
      </c>
      <c r="BD18" s="97">
        <v>0</v>
      </c>
      <c r="BE18" s="97">
        <v>0</v>
      </c>
      <c r="BF18" s="97">
        <v>0</v>
      </c>
      <c r="BG18" s="97">
        <v>0</v>
      </c>
      <c r="BH18" s="97">
        <v>0</v>
      </c>
      <c r="BI18" s="101"/>
      <c r="BJ18" s="101"/>
      <c r="BK18" s="101"/>
      <c r="BL18" s="101"/>
      <c r="BM18" s="101"/>
      <c r="BN18" s="103"/>
      <c r="BO18" s="101"/>
      <c r="BP18" s="101"/>
      <c r="BQ18" s="69"/>
      <c r="BR18" s="69"/>
      <c r="BS18" s="85" t="s">
        <v>174</v>
      </c>
    </row>
    <row r="19" spans="1:71" s="26" customFormat="1" ht="112.5" x14ac:dyDescent="0.2">
      <c r="A19" s="86">
        <v>2</v>
      </c>
      <c r="B19" s="87" t="s">
        <v>77</v>
      </c>
      <c r="C19" s="88" t="s">
        <v>78</v>
      </c>
      <c r="D19" s="87" t="s">
        <v>79</v>
      </c>
      <c r="E19" s="89" t="s">
        <v>80</v>
      </c>
      <c r="F19" s="104" t="s">
        <v>201</v>
      </c>
      <c r="G19" s="105">
        <v>7.0000000000000007E-2</v>
      </c>
      <c r="H19" s="105">
        <v>0</v>
      </c>
      <c r="I19" s="89" t="s">
        <v>202</v>
      </c>
      <c r="J19" s="89" t="s">
        <v>82</v>
      </c>
      <c r="K19" s="90" t="s">
        <v>203</v>
      </c>
      <c r="L19" s="89" t="s">
        <v>204</v>
      </c>
      <c r="M19" s="89" t="s">
        <v>204</v>
      </c>
      <c r="N19" s="89" t="s">
        <v>12</v>
      </c>
      <c r="O19" s="88" t="s">
        <v>88</v>
      </c>
      <c r="P19" s="92">
        <v>45</v>
      </c>
      <c r="Q19" s="92">
        <v>0</v>
      </c>
      <c r="R19" s="92">
        <v>15</v>
      </c>
      <c r="S19" s="92">
        <v>15</v>
      </c>
      <c r="T19" s="92">
        <v>15</v>
      </c>
      <c r="U19" s="93" t="s">
        <v>86</v>
      </c>
      <c r="V19" s="93" t="s">
        <v>87</v>
      </c>
      <c r="W19" s="93"/>
      <c r="X19" s="88"/>
      <c r="Y19" s="88"/>
      <c r="Z19" s="88"/>
      <c r="AA19" s="88"/>
      <c r="AB19" s="88"/>
      <c r="AC19" s="89" t="s">
        <v>205</v>
      </c>
      <c r="AD19" s="106">
        <v>10</v>
      </c>
      <c r="AE19" s="96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106">
        <f t="shared" ref="AY19:AY29" si="2">+R19</f>
        <v>15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  <c r="BF19" s="96">
        <v>0</v>
      </c>
      <c r="BG19" s="96">
        <v>0</v>
      </c>
      <c r="BH19" s="96">
        <v>0</v>
      </c>
      <c r="BI19" s="69"/>
      <c r="BJ19" s="69"/>
      <c r="BK19" s="69"/>
      <c r="BL19" s="69"/>
      <c r="BM19" s="69"/>
      <c r="BN19" s="70"/>
      <c r="BO19" s="69"/>
      <c r="BP19" s="69"/>
      <c r="BQ19" s="69"/>
      <c r="BR19" s="69"/>
      <c r="BS19" s="69"/>
    </row>
    <row r="20" spans="1:71" s="26" customFormat="1" ht="168.75" x14ac:dyDescent="0.2">
      <c r="A20" s="86">
        <v>2</v>
      </c>
      <c r="B20" s="87" t="s">
        <v>77</v>
      </c>
      <c r="C20" s="88" t="s">
        <v>78</v>
      </c>
      <c r="D20" s="87" t="s">
        <v>79</v>
      </c>
      <c r="E20" s="89" t="s">
        <v>206</v>
      </c>
      <c r="F20" s="107"/>
      <c r="G20" s="108"/>
      <c r="H20" s="108"/>
      <c r="I20" s="89" t="s">
        <v>207</v>
      </c>
      <c r="J20" s="89" t="s">
        <v>82</v>
      </c>
      <c r="K20" s="90" t="s">
        <v>203</v>
      </c>
      <c r="L20" s="89" t="s">
        <v>208</v>
      </c>
      <c r="M20" s="89" t="s">
        <v>209</v>
      </c>
      <c r="N20" s="89" t="s">
        <v>12</v>
      </c>
      <c r="O20" s="88" t="s">
        <v>88</v>
      </c>
      <c r="P20" s="92">
        <v>25</v>
      </c>
      <c r="Q20" s="92">
        <v>0</v>
      </c>
      <c r="R20" s="92">
        <v>5</v>
      </c>
      <c r="S20" s="92">
        <v>10</v>
      </c>
      <c r="T20" s="92">
        <v>10</v>
      </c>
      <c r="U20" s="93" t="s">
        <v>86</v>
      </c>
      <c r="V20" s="93" t="s">
        <v>87</v>
      </c>
      <c r="W20" s="93"/>
      <c r="X20" s="88"/>
      <c r="Y20" s="88"/>
      <c r="Z20" s="88"/>
      <c r="AA20" s="88"/>
      <c r="AB20" s="88"/>
      <c r="AC20" s="89" t="s">
        <v>205</v>
      </c>
      <c r="AD20" s="106">
        <v>1</v>
      </c>
      <c r="AE20" s="96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106">
        <f t="shared" si="2"/>
        <v>5</v>
      </c>
      <c r="AZ20" s="96">
        <v>0</v>
      </c>
      <c r="BA20" s="96">
        <v>0</v>
      </c>
      <c r="BB20" s="96">
        <v>0</v>
      </c>
      <c r="BC20" s="96">
        <v>0</v>
      </c>
      <c r="BD20" s="96">
        <v>0</v>
      </c>
      <c r="BE20" s="96">
        <v>0</v>
      </c>
      <c r="BF20" s="96">
        <v>0</v>
      </c>
      <c r="BG20" s="96">
        <v>0</v>
      </c>
      <c r="BH20" s="96">
        <v>0</v>
      </c>
      <c r="BI20" s="69"/>
      <c r="BJ20" s="69"/>
      <c r="BK20" s="69"/>
      <c r="BL20" s="69"/>
      <c r="BM20" s="69"/>
      <c r="BN20" s="70"/>
      <c r="BO20" s="69"/>
      <c r="BP20" s="69"/>
      <c r="BQ20" s="69"/>
      <c r="BR20" s="69"/>
      <c r="BS20" s="69"/>
    </row>
    <row r="21" spans="1:71" s="26" customFormat="1" ht="213.75" x14ac:dyDescent="0.2">
      <c r="A21" s="86">
        <v>2</v>
      </c>
      <c r="B21" s="87" t="s">
        <v>77</v>
      </c>
      <c r="C21" s="88" t="s">
        <v>78</v>
      </c>
      <c r="D21" s="87" t="s">
        <v>79</v>
      </c>
      <c r="E21" s="89" t="s">
        <v>210</v>
      </c>
      <c r="F21" s="91" t="s">
        <v>211</v>
      </c>
      <c r="G21" s="89">
        <v>1.41</v>
      </c>
      <c r="H21" s="89">
        <v>1</v>
      </c>
      <c r="I21" s="89" t="s">
        <v>212</v>
      </c>
      <c r="J21" s="89" t="s">
        <v>213</v>
      </c>
      <c r="K21" s="90" t="s">
        <v>214</v>
      </c>
      <c r="L21" s="89" t="s">
        <v>215</v>
      </c>
      <c r="M21" s="91" t="s">
        <v>216</v>
      </c>
      <c r="N21" s="89" t="s">
        <v>12</v>
      </c>
      <c r="O21" s="109">
        <v>0</v>
      </c>
      <c r="P21" s="110">
        <v>1</v>
      </c>
      <c r="Q21" s="110">
        <v>0</v>
      </c>
      <c r="R21" s="110">
        <v>0</v>
      </c>
      <c r="S21" s="110">
        <v>0</v>
      </c>
      <c r="T21" s="110">
        <v>0</v>
      </c>
      <c r="U21" s="93" t="s">
        <v>86</v>
      </c>
      <c r="V21" s="93" t="s">
        <v>87</v>
      </c>
      <c r="W21" s="93" t="s">
        <v>15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9" t="s">
        <v>205</v>
      </c>
      <c r="AD21" s="106">
        <v>0</v>
      </c>
      <c r="AE21" s="96">
        <f t="shared" ref="AE21:AE29" si="3">+X21</f>
        <v>0</v>
      </c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106">
        <f t="shared" si="2"/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  <c r="BF21" s="96">
        <v>0</v>
      </c>
      <c r="BG21" s="96">
        <v>0</v>
      </c>
      <c r="BH21" s="96">
        <v>0</v>
      </c>
      <c r="BI21" s="69"/>
      <c r="BJ21" s="69"/>
      <c r="BK21" s="69"/>
      <c r="BL21" s="69"/>
      <c r="BM21" s="69"/>
      <c r="BN21" s="70"/>
      <c r="BO21" s="69"/>
      <c r="BP21" s="69"/>
      <c r="BQ21" s="69"/>
      <c r="BR21" s="69"/>
      <c r="BS21" s="69"/>
    </row>
    <row r="22" spans="1:71" s="26" customFormat="1" ht="168.75" x14ac:dyDescent="0.2">
      <c r="A22" s="86">
        <v>2</v>
      </c>
      <c r="B22" s="87" t="s">
        <v>77</v>
      </c>
      <c r="C22" s="88" t="s">
        <v>78</v>
      </c>
      <c r="D22" s="87" t="s">
        <v>79</v>
      </c>
      <c r="E22" s="89" t="s">
        <v>217</v>
      </c>
      <c r="F22" s="91" t="s">
        <v>218</v>
      </c>
      <c r="G22" s="89">
        <v>1.5</v>
      </c>
      <c r="H22" s="89">
        <v>1.1000000000000001</v>
      </c>
      <c r="I22" s="89" t="s">
        <v>219</v>
      </c>
      <c r="J22" s="89" t="s">
        <v>220</v>
      </c>
      <c r="K22" s="90" t="s">
        <v>221</v>
      </c>
      <c r="L22" s="89" t="s">
        <v>222</v>
      </c>
      <c r="M22" s="91" t="s">
        <v>223</v>
      </c>
      <c r="N22" s="89" t="s">
        <v>12</v>
      </c>
      <c r="O22" s="109">
        <v>0</v>
      </c>
      <c r="P22" s="110">
        <v>1</v>
      </c>
      <c r="Q22" s="110">
        <v>1</v>
      </c>
      <c r="R22" s="110">
        <v>0</v>
      </c>
      <c r="S22" s="110">
        <v>0</v>
      </c>
      <c r="T22" s="110">
        <v>0</v>
      </c>
      <c r="U22" s="93" t="s">
        <v>86</v>
      </c>
      <c r="V22" s="93" t="s">
        <v>87</v>
      </c>
      <c r="W22" s="93" t="s">
        <v>15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9" t="s">
        <v>205</v>
      </c>
      <c r="AD22" s="106">
        <f t="shared" ref="AD22:AD29" si="4">+Q22</f>
        <v>1</v>
      </c>
      <c r="AE22" s="96">
        <f t="shared" si="3"/>
        <v>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106">
        <f t="shared" si="2"/>
        <v>0</v>
      </c>
      <c r="AZ22" s="96">
        <v>0</v>
      </c>
      <c r="BA22" s="96">
        <v>0</v>
      </c>
      <c r="BB22" s="96">
        <v>0</v>
      </c>
      <c r="BC22" s="96">
        <v>0</v>
      </c>
      <c r="BD22" s="96">
        <v>0</v>
      </c>
      <c r="BE22" s="96">
        <v>0</v>
      </c>
      <c r="BF22" s="96">
        <v>0</v>
      </c>
      <c r="BG22" s="96">
        <v>0</v>
      </c>
      <c r="BH22" s="96">
        <v>0</v>
      </c>
      <c r="BI22" s="69"/>
      <c r="BJ22" s="69"/>
      <c r="BK22" s="69"/>
      <c r="BL22" s="69"/>
      <c r="BM22" s="69"/>
      <c r="BN22" s="70"/>
      <c r="BO22" s="69"/>
      <c r="BP22" s="69"/>
      <c r="BQ22" s="69"/>
      <c r="BR22" s="69"/>
      <c r="BS22" s="69"/>
    </row>
    <row r="23" spans="1:71" s="26" customFormat="1" ht="270" x14ac:dyDescent="0.2">
      <c r="A23" s="86">
        <v>2</v>
      </c>
      <c r="B23" s="87" t="s">
        <v>77</v>
      </c>
      <c r="C23" s="88" t="s">
        <v>78</v>
      </c>
      <c r="D23" s="87" t="s">
        <v>79</v>
      </c>
      <c r="E23" s="89" t="s">
        <v>224</v>
      </c>
      <c r="F23" s="89" t="s">
        <v>225</v>
      </c>
      <c r="G23" s="89" t="s">
        <v>88</v>
      </c>
      <c r="H23" s="89">
        <v>25</v>
      </c>
      <c r="I23" s="89" t="s">
        <v>226</v>
      </c>
      <c r="J23" s="89" t="s">
        <v>227</v>
      </c>
      <c r="K23" s="90" t="s">
        <v>228</v>
      </c>
      <c r="L23" s="89" t="s">
        <v>229</v>
      </c>
      <c r="M23" s="91" t="s">
        <v>230</v>
      </c>
      <c r="N23" s="89" t="s">
        <v>12</v>
      </c>
      <c r="O23" s="109">
        <v>0</v>
      </c>
      <c r="P23" s="110">
        <v>25</v>
      </c>
      <c r="Q23" s="110">
        <v>5</v>
      </c>
      <c r="R23" s="110">
        <v>5</v>
      </c>
      <c r="S23" s="110">
        <v>5</v>
      </c>
      <c r="T23" s="110">
        <v>10</v>
      </c>
      <c r="U23" s="109" t="s">
        <v>86</v>
      </c>
      <c r="V23" s="93" t="s">
        <v>87</v>
      </c>
      <c r="W23" s="93" t="s">
        <v>15</v>
      </c>
      <c r="X23" s="111">
        <f>SUM(Y23:AB23)</f>
        <v>1719817920</v>
      </c>
      <c r="Y23" s="112">
        <v>405000000</v>
      </c>
      <c r="Z23" s="112">
        <f>+Y23*1.04</f>
        <v>421200000</v>
      </c>
      <c r="AA23" s="112">
        <f>+Z23*1.04</f>
        <v>438048000</v>
      </c>
      <c r="AB23" s="112">
        <f>+AA23*1.04</f>
        <v>455569920</v>
      </c>
      <c r="AC23" s="89" t="s">
        <v>205</v>
      </c>
      <c r="AD23" s="106">
        <f t="shared" si="4"/>
        <v>5</v>
      </c>
      <c r="AE23" s="96">
        <f t="shared" si="3"/>
        <v>1719817920</v>
      </c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106">
        <f t="shared" si="2"/>
        <v>5</v>
      </c>
      <c r="AZ23" s="96">
        <v>0</v>
      </c>
      <c r="BA23" s="96">
        <v>0</v>
      </c>
      <c r="BB23" s="96">
        <v>0</v>
      </c>
      <c r="BC23" s="96">
        <v>0</v>
      </c>
      <c r="BD23" s="96">
        <v>0</v>
      </c>
      <c r="BE23" s="96">
        <v>0</v>
      </c>
      <c r="BF23" s="96">
        <v>0</v>
      </c>
      <c r="BG23" s="96">
        <v>0</v>
      </c>
      <c r="BH23" s="96">
        <v>0</v>
      </c>
      <c r="BI23" s="69"/>
      <c r="BJ23" s="69"/>
      <c r="BK23" s="69"/>
      <c r="BL23" s="69"/>
      <c r="BM23" s="69"/>
      <c r="BN23" s="70"/>
      <c r="BO23" s="69"/>
      <c r="BP23" s="69"/>
      <c r="BQ23" s="69"/>
      <c r="BR23" s="69"/>
      <c r="BS23" s="69"/>
    </row>
    <row r="24" spans="1:71" s="26" customFormat="1" ht="270" x14ac:dyDescent="0.2">
      <c r="A24" s="86">
        <v>2</v>
      </c>
      <c r="B24" s="87" t="s">
        <v>77</v>
      </c>
      <c r="C24" s="88" t="s">
        <v>78</v>
      </c>
      <c r="D24" s="87" t="s">
        <v>79</v>
      </c>
      <c r="E24" s="89" t="s">
        <v>224</v>
      </c>
      <c r="F24" s="91" t="s">
        <v>81</v>
      </c>
      <c r="G24" s="89">
        <v>61.7</v>
      </c>
      <c r="H24" s="89">
        <v>58</v>
      </c>
      <c r="I24" s="89" t="s">
        <v>231</v>
      </c>
      <c r="J24" s="89" t="s">
        <v>232</v>
      </c>
      <c r="K24" s="90" t="s">
        <v>83</v>
      </c>
      <c r="L24" s="89" t="s">
        <v>84</v>
      </c>
      <c r="M24" s="91" t="s">
        <v>85</v>
      </c>
      <c r="N24" s="89" t="s">
        <v>12</v>
      </c>
      <c r="O24" s="88">
        <v>0</v>
      </c>
      <c r="P24" s="92">
        <v>1</v>
      </c>
      <c r="Q24" s="92">
        <v>1</v>
      </c>
      <c r="R24" s="92">
        <v>0</v>
      </c>
      <c r="S24" s="92">
        <v>0</v>
      </c>
      <c r="T24" s="110">
        <v>0</v>
      </c>
      <c r="U24" s="109" t="s">
        <v>86</v>
      </c>
      <c r="V24" s="93" t="s">
        <v>87</v>
      </c>
      <c r="W24" s="93" t="s">
        <v>15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9" t="s">
        <v>205</v>
      </c>
      <c r="AD24" s="106">
        <f t="shared" si="4"/>
        <v>1</v>
      </c>
      <c r="AE24" s="96">
        <f t="shared" si="3"/>
        <v>0</v>
      </c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106">
        <f t="shared" si="2"/>
        <v>0</v>
      </c>
      <c r="AZ24" s="96">
        <v>0</v>
      </c>
      <c r="BA24" s="96">
        <v>0</v>
      </c>
      <c r="BB24" s="96">
        <v>0</v>
      </c>
      <c r="BC24" s="96">
        <v>0</v>
      </c>
      <c r="BD24" s="96">
        <v>0</v>
      </c>
      <c r="BE24" s="96">
        <v>0</v>
      </c>
      <c r="BF24" s="96">
        <v>0</v>
      </c>
      <c r="BG24" s="96">
        <v>0</v>
      </c>
      <c r="BH24" s="96">
        <v>0</v>
      </c>
      <c r="BI24" s="69"/>
      <c r="BJ24" s="69"/>
      <c r="BK24" s="69"/>
      <c r="BL24" s="69"/>
      <c r="BM24" s="69"/>
      <c r="BN24" s="70"/>
      <c r="BO24" s="69"/>
      <c r="BP24" s="69"/>
      <c r="BQ24" s="69"/>
      <c r="BR24" s="69"/>
      <c r="BS24" s="69"/>
    </row>
    <row r="25" spans="1:71" s="26" customFormat="1" ht="371.25" x14ac:dyDescent="0.2">
      <c r="A25" s="86">
        <v>2</v>
      </c>
      <c r="B25" s="87" t="s">
        <v>77</v>
      </c>
      <c r="C25" s="88" t="s">
        <v>78</v>
      </c>
      <c r="D25" s="87" t="s">
        <v>79</v>
      </c>
      <c r="E25" s="89" t="s">
        <v>224</v>
      </c>
      <c r="F25" s="113" t="s">
        <v>233</v>
      </c>
      <c r="G25" s="113">
        <v>22.8</v>
      </c>
      <c r="H25" s="113">
        <v>20</v>
      </c>
      <c r="I25" s="89" t="s">
        <v>234</v>
      </c>
      <c r="J25" s="89" t="s">
        <v>235</v>
      </c>
      <c r="K25" s="90" t="s">
        <v>236</v>
      </c>
      <c r="L25" s="89" t="s">
        <v>237</v>
      </c>
      <c r="M25" s="91" t="s">
        <v>237</v>
      </c>
      <c r="N25" s="89" t="s">
        <v>12</v>
      </c>
      <c r="O25" s="88">
        <v>0</v>
      </c>
      <c r="P25" s="92">
        <v>100</v>
      </c>
      <c r="Q25" s="92">
        <v>25</v>
      </c>
      <c r="R25" s="92">
        <v>25</v>
      </c>
      <c r="S25" s="92">
        <v>25</v>
      </c>
      <c r="T25" s="110">
        <v>25</v>
      </c>
      <c r="U25" s="109" t="s">
        <v>86</v>
      </c>
      <c r="V25" s="93" t="s">
        <v>87</v>
      </c>
      <c r="W25" s="93" t="s">
        <v>15</v>
      </c>
      <c r="X25" s="88">
        <v>0</v>
      </c>
      <c r="Y25" s="88">
        <v>0</v>
      </c>
      <c r="Z25" s="88">
        <v>0</v>
      </c>
      <c r="AA25" s="88">
        <v>0</v>
      </c>
      <c r="AB25" s="88">
        <v>0</v>
      </c>
      <c r="AC25" s="89" t="s">
        <v>205</v>
      </c>
      <c r="AD25" s="106">
        <f t="shared" si="4"/>
        <v>25</v>
      </c>
      <c r="AE25" s="96">
        <f t="shared" si="3"/>
        <v>0</v>
      </c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106">
        <f t="shared" si="2"/>
        <v>25</v>
      </c>
      <c r="AZ25" s="96">
        <v>0</v>
      </c>
      <c r="BA25" s="96">
        <v>0</v>
      </c>
      <c r="BB25" s="96">
        <v>0</v>
      </c>
      <c r="BC25" s="96">
        <v>0</v>
      </c>
      <c r="BD25" s="96">
        <v>0</v>
      </c>
      <c r="BE25" s="96">
        <v>0</v>
      </c>
      <c r="BF25" s="96">
        <v>0</v>
      </c>
      <c r="BG25" s="96">
        <v>0</v>
      </c>
      <c r="BH25" s="96">
        <v>0</v>
      </c>
      <c r="BI25" s="69"/>
      <c r="BJ25" s="69"/>
      <c r="BK25" s="69"/>
      <c r="BL25" s="69"/>
      <c r="BM25" s="69"/>
      <c r="BN25" s="70"/>
      <c r="BO25" s="69"/>
      <c r="BP25" s="69"/>
      <c r="BQ25" s="69"/>
      <c r="BR25" s="69"/>
      <c r="BS25" s="69"/>
    </row>
    <row r="26" spans="1:71" s="26" customFormat="1" ht="78.75" x14ac:dyDescent="0.2">
      <c r="A26" s="86">
        <v>2</v>
      </c>
      <c r="B26" s="87" t="s">
        <v>77</v>
      </c>
      <c r="C26" s="88" t="s">
        <v>78</v>
      </c>
      <c r="D26" s="87" t="s">
        <v>79</v>
      </c>
      <c r="E26" s="89" t="s">
        <v>224</v>
      </c>
      <c r="F26" s="113"/>
      <c r="G26" s="113"/>
      <c r="H26" s="113"/>
      <c r="I26" s="89" t="s">
        <v>238</v>
      </c>
      <c r="J26" s="89" t="s">
        <v>235</v>
      </c>
      <c r="K26" s="90" t="s">
        <v>236</v>
      </c>
      <c r="L26" s="89" t="s">
        <v>239</v>
      </c>
      <c r="M26" s="91" t="s">
        <v>239</v>
      </c>
      <c r="N26" s="89" t="s">
        <v>12</v>
      </c>
      <c r="O26" s="88">
        <v>1</v>
      </c>
      <c r="P26" s="92">
        <v>8</v>
      </c>
      <c r="Q26" s="92">
        <v>2</v>
      </c>
      <c r="R26" s="92">
        <v>2</v>
      </c>
      <c r="S26" s="92">
        <v>2</v>
      </c>
      <c r="T26" s="110">
        <v>2</v>
      </c>
      <c r="U26" s="109" t="s">
        <v>86</v>
      </c>
      <c r="V26" s="93" t="s">
        <v>87</v>
      </c>
      <c r="W26" s="93" t="s">
        <v>15</v>
      </c>
      <c r="X26" s="88">
        <v>0</v>
      </c>
      <c r="Y26" s="88">
        <v>0</v>
      </c>
      <c r="Z26" s="88">
        <v>0</v>
      </c>
      <c r="AA26" s="88">
        <v>0</v>
      </c>
      <c r="AB26" s="88">
        <v>0</v>
      </c>
      <c r="AC26" s="89" t="s">
        <v>205</v>
      </c>
      <c r="AD26" s="106">
        <f t="shared" si="4"/>
        <v>2</v>
      </c>
      <c r="AE26" s="96">
        <f t="shared" si="3"/>
        <v>0</v>
      </c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106">
        <f t="shared" si="2"/>
        <v>2</v>
      </c>
      <c r="AZ26" s="96">
        <v>0</v>
      </c>
      <c r="BA26" s="96">
        <v>0</v>
      </c>
      <c r="BB26" s="96">
        <v>0</v>
      </c>
      <c r="BC26" s="96">
        <v>0</v>
      </c>
      <c r="BD26" s="96">
        <v>0</v>
      </c>
      <c r="BE26" s="96">
        <v>0</v>
      </c>
      <c r="BF26" s="96">
        <v>0</v>
      </c>
      <c r="BG26" s="96">
        <v>0</v>
      </c>
      <c r="BH26" s="96">
        <v>0</v>
      </c>
      <c r="BI26" s="69"/>
      <c r="BJ26" s="69"/>
      <c r="BK26" s="69"/>
      <c r="BL26" s="69"/>
      <c r="BM26" s="69"/>
      <c r="BN26" s="70"/>
      <c r="BO26" s="69"/>
      <c r="BP26" s="69"/>
      <c r="BQ26" s="69"/>
      <c r="BR26" s="69"/>
      <c r="BS26" s="69"/>
    </row>
    <row r="27" spans="1:71" s="26" customFormat="1" ht="78.75" x14ac:dyDescent="0.2">
      <c r="A27" s="86">
        <v>2</v>
      </c>
      <c r="B27" s="87" t="s">
        <v>77</v>
      </c>
      <c r="C27" s="88" t="s">
        <v>78</v>
      </c>
      <c r="D27" s="87" t="s">
        <v>79</v>
      </c>
      <c r="E27" s="89" t="s">
        <v>224</v>
      </c>
      <c r="F27" s="113"/>
      <c r="G27" s="113"/>
      <c r="H27" s="113"/>
      <c r="I27" s="89" t="s">
        <v>240</v>
      </c>
      <c r="J27" s="89" t="s">
        <v>235</v>
      </c>
      <c r="K27" s="90" t="s">
        <v>236</v>
      </c>
      <c r="L27" s="89" t="s">
        <v>241</v>
      </c>
      <c r="M27" s="91" t="s">
        <v>241</v>
      </c>
      <c r="N27" s="89" t="s">
        <v>12</v>
      </c>
      <c r="O27" s="88" t="s">
        <v>88</v>
      </c>
      <c r="P27" s="92">
        <v>22</v>
      </c>
      <c r="Q27" s="92">
        <v>5</v>
      </c>
      <c r="R27" s="92">
        <v>5</v>
      </c>
      <c r="S27" s="92">
        <v>5</v>
      </c>
      <c r="T27" s="110">
        <v>7</v>
      </c>
      <c r="U27" s="109" t="s">
        <v>86</v>
      </c>
      <c r="V27" s="93" t="s">
        <v>87</v>
      </c>
      <c r="W27" s="93" t="s">
        <v>15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9" t="s">
        <v>205</v>
      </c>
      <c r="AD27" s="106">
        <f t="shared" si="4"/>
        <v>5</v>
      </c>
      <c r="AE27" s="96">
        <f t="shared" si="3"/>
        <v>0</v>
      </c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106">
        <f t="shared" si="2"/>
        <v>5</v>
      </c>
      <c r="AZ27" s="96">
        <v>0</v>
      </c>
      <c r="BA27" s="96">
        <v>0</v>
      </c>
      <c r="BB27" s="96">
        <v>0</v>
      </c>
      <c r="BC27" s="96">
        <v>0</v>
      </c>
      <c r="BD27" s="96">
        <v>0</v>
      </c>
      <c r="BE27" s="96">
        <v>0</v>
      </c>
      <c r="BF27" s="96">
        <v>0</v>
      </c>
      <c r="BG27" s="96">
        <v>0</v>
      </c>
      <c r="BH27" s="96">
        <v>0</v>
      </c>
      <c r="BI27" s="69"/>
      <c r="BJ27" s="69"/>
      <c r="BK27" s="69"/>
      <c r="BL27" s="69"/>
      <c r="BM27" s="69"/>
      <c r="BN27" s="70"/>
      <c r="BO27" s="69"/>
      <c r="BP27" s="69"/>
      <c r="BQ27" s="69"/>
      <c r="BR27" s="69"/>
      <c r="BS27" s="69"/>
    </row>
    <row r="28" spans="1:71" s="26" customFormat="1" ht="146.25" x14ac:dyDescent="0.2">
      <c r="A28" s="86">
        <v>2</v>
      </c>
      <c r="B28" s="87" t="s">
        <v>77</v>
      </c>
      <c r="C28" s="88" t="s">
        <v>78</v>
      </c>
      <c r="D28" s="87" t="s">
        <v>79</v>
      </c>
      <c r="E28" s="89" t="s">
        <v>242</v>
      </c>
      <c r="F28" s="113"/>
      <c r="G28" s="113"/>
      <c r="H28" s="113"/>
      <c r="I28" s="89" t="s">
        <v>243</v>
      </c>
      <c r="J28" s="89" t="s">
        <v>235</v>
      </c>
      <c r="K28" s="90" t="s">
        <v>236</v>
      </c>
      <c r="L28" s="89" t="s">
        <v>244</v>
      </c>
      <c r="M28" s="91" t="s">
        <v>244</v>
      </c>
      <c r="N28" s="89" t="s">
        <v>12</v>
      </c>
      <c r="O28" s="88" t="s">
        <v>88</v>
      </c>
      <c r="P28" s="92">
        <v>100</v>
      </c>
      <c r="Q28" s="92">
        <v>25</v>
      </c>
      <c r="R28" s="92">
        <v>25</v>
      </c>
      <c r="S28" s="92">
        <v>25</v>
      </c>
      <c r="T28" s="110">
        <v>25</v>
      </c>
      <c r="U28" s="109" t="s">
        <v>86</v>
      </c>
      <c r="V28" s="93" t="s">
        <v>87</v>
      </c>
      <c r="W28" s="93" t="s">
        <v>15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9" t="s">
        <v>205</v>
      </c>
      <c r="AD28" s="106">
        <f t="shared" si="4"/>
        <v>25</v>
      </c>
      <c r="AE28" s="96">
        <f t="shared" si="3"/>
        <v>0</v>
      </c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106">
        <f t="shared" si="2"/>
        <v>25</v>
      </c>
      <c r="AZ28" s="96">
        <v>0</v>
      </c>
      <c r="BA28" s="96">
        <v>0</v>
      </c>
      <c r="BB28" s="96">
        <v>0</v>
      </c>
      <c r="BC28" s="96">
        <v>0</v>
      </c>
      <c r="BD28" s="96">
        <v>0</v>
      </c>
      <c r="BE28" s="96">
        <v>0</v>
      </c>
      <c r="BF28" s="96">
        <v>0</v>
      </c>
      <c r="BG28" s="96">
        <v>0</v>
      </c>
      <c r="BH28" s="96">
        <v>0</v>
      </c>
      <c r="BI28" s="69"/>
      <c r="BJ28" s="69"/>
      <c r="BK28" s="69"/>
      <c r="BL28" s="69"/>
      <c r="BM28" s="69"/>
      <c r="BN28" s="70"/>
      <c r="BO28" s="69"/>
      <c r="BP28" s="69"/>
      <c r="BQ28" s="69"/>
      <c r="BR28" s="69"/>
      <c r="BS28" s="69"/>
    </row>
    <row r="29" spans="1:71" s="26" customFormat="1" ht="78.75" x14ac:dyDescent="0.2">
      <c r="A29" s="86">
        <v>2</v>
      </c>
      <c r="B29" s="87" t="s">
        <v>77</v>
      </c>
      <c r="C29" s="88" t="s">
        <v>78</v>
      </c>
      <c r="D29" s="87" t="s">
        <v>79</v>
      </c>
      <c r="E29" s="89" t="s">
        <v>245</v>
      </c>
      <c r="F29" s="113"/>
      <c r="G29" s="113"/>
      <c r="H29" s="113"/>
      <c r="I29" s="89" t="s">
        <v>246</v>
      </c>
      <c r="J29" s="89" t="s">
        <v>235</v>
      </c>
      <c r="K29" s="90" t="s">
        <v>236</v>
      </c>
      <c r="L29" s="89" t="s">
        <v>247</v>
      </c>
      <c r="M29" s="91" t="s">
        <v>247</v>
      </c>
      <c r="N29" s="89" t="s">
        <v>12</v>
      </c>
      <c r="O29" s="88" t="s">
        <v>88</v>
      </c>
      <c r="P29" s="92">
        <v>90</v>
      </c>
      <c r="Q29" s="92">
        <v>10</v>
      </c>
      <c r="R29" s="92">
        <v>20</v>
      </c>
      <c r="S29" s="92">
        <v>30</v>
      </c>
      <c r="T29" s="110">
        <v>30</v>
      </c>
      <c r="U29" s="109" t="s">
        <v>86</v>
      </c>
      <c r="V29" s="93" t="s">
        <v>87</v>
      </c>
      <c r="W29" s="93" t="s">
        <v>15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9" t="s">
        <v>205</v>
      </c>
      <c r="AD29" s="106">
        <f t="shared" si="4"/>
        <v>10</v>
      </c>
      <c r="AE29" s="96">
        <f t="shared" si="3"/>
        <v>0</v>
      </c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106">
        <f t="shared" si="2"/>
        <v>20</v>
      </c>
      <c r="AZ29" s="96">
        <v>0</v>
      </c>
      <c r="BA29" s="96">
        <v>0</v>
      </c>
      <c r="BB29" s="96">
        <v>0</v>
      </c>
      <c r="BC29" s="96">
        <v>0</v>
      </c>
      <c r="BD29" s="96">
        <v>0</v>
      </c>
      <c r="BE29" s="96">
        <v>0</v>
      </c>
      <c r="BF29" s="96">
        <v>0</v>
      </c>
      <c r="BG29" s="96">
        <v>0</v>
      </c>
      <c r="BH29" s="96">
        <v>0</v>
      </c>
      <c r="BI29" s="69"/>
      <c r="BJ29" s="69"/>
      <c r="BK29" s="69"/>
      <c r="BL29" s="69"/>
      <c r="BM29" s="69"/>
      <c r="BN29" s="70"/>
      <c r="BO29" s="69"/>
      <c r="BP29" s="69"/>
      <c r="BQ29" s="69"/>
      <c r="BR29" s="69"/>
      <c r="BS29" s="69"/>
    </row>
  </sheetData>
  <mergeCells count="36">
    <mergeCell ref="F19:F20"/>
    <mergeCell ref="G19:G20"/>
    <mergeCell ref="H19:H20"/>
    <mergeCell ref="F25:F29"/>
    <mergeCell ref="G25:G29"/>
    <mergeCell ref="H25:H29"/>
    <mergeCell ref="AB3:AB9"/>
    <mergeCell ref="AC3:AC9"/>
    <mergeCell ref="AD3:AD9"/>
    <mergeCell ref="B4:B9"/>
    <mergeCell ref="G4:G9"/>
    <mergeCell ref="H4:H9"/>
    <mergeCell ref="A1:AC1"/>
    <mergeCell ref="AY1:BS1"/>
    <mergeCell ref="A3:A9"/>
    <mergeCell ref="C3:C9"/>
    <mergeCell ref="D3:D9"/>
    <mergeCell ref="F3:F9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S3:S9"/>
    <mergeCell ref="T3:T9"/>
    <mergeCell ref="U3:U9"/>
    <mergeCell ref="V3:V9"/>
    <mergeCell ref="W3:W9"/>
    <mergeCell ref="X3:X9"/>
    <mergeCell ref="Y3:Y9"/>
    <mergeCell ref="Z3:Z9"/>
    <mergeCell ref="AA3:AA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2017-12-26T19:32:37Z</dcterms:created>
  <dcterms:modified xsi:type="dcterms:W3CDTF">2018-02-26T14:30:26Z</dcterms:modified>
</cp:coreProperties>
</file>