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hernandezv\Documents\PLANES DE ACCION 2018\Secretaria General\"/>
    </mc:Choice>
  </mc:AlternateContent>
  <bookViews>
    <workbookView xWindow="0" yWindow="0" windowWidth="21600" windowHeight="9735"/>
  </bookViews>
  <sheets>
    <sheet name="SEC GENERAL" sheetId="1" r:id="rId1"/>
  </sheets>
  <definedNames>
    <definedName name="_xlnm._FilterDatabase" localSheetId="0" hidden="1">'SEC GENERAL'!$A$2:$DI$2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P15" i="1" l="1"/>
  <c r="BO15" i="1"/>
  <c r="AG15" i="1"/>
  <c r="BM15" i="1" s="1"/>
  <c r="X15" i="1"/>
  <c r="AH15" i="1" s="1"/>
  <c r="BP14" i="1"/>
  <c r="BO14" i="1"/>
  <c r="AG14" i="1"/>
  <c r="X14" i="1"/>
  <c r="AH14" i="1" s="1"/>
  <c r="BP13" i="1"/>
  <c r="BO13" i="1"/>
  <c r="AG13" i="1"/>
  <c r="BM13" i="1" s="1"/>
  <c r="X13" i="1"/>
  <c r="AH13" i="1" s="1"/>
  <c r="BP12" i="1"/>
  <c r="BO12" i="1"/>
  <c r="AG12" i="1"/>
  <c r="BM12" i="1" s="1"/>
  <c r="X12" i="1"/>
  <c r="AH12" i="1" s="1"/>
  <c r="BP11" i="1"/>
  <c r="BO11" i="1"/>
  <c r="AG11" i="1"/>
  <c r="BM11" i="1" s="1"/>
  <c r="X11" i="1"/>
  <c r="AH11" i="1" s="1"/>
  <c r="BP10" i="1"/>
  <c r="BO10" i="1"/>
  <c r="BM10" i="1"/>
  <c r="X10" i="1"/>
  <c r="AH10" i="1" s="1"/>
  <c r="BO9" i="1"/>
  <c r="AG9" i="1"/>
  <c r="BM9" i="1" s="1"/>
  <c r="X9" i="1"/>
  <c r="AH9" i="1" s="1"/>
  <c r="BP8" i="1"/>
  <c r="BO8" i="1"/>
  <c r="AG8" i="1"/>
  <c r="X8" i="1"/>
  <c r="AH8" i="1" s="1"/>
  <c r="BP7" i="1"/>
  <c r="BO7" i="1"/>
  <c r="AG7" i="1"/>
  <c r="BM7" i="1" s="1"/>
  <c r="X7" i="1"/>
  <c r="AH7" i="1" s="1"/>
  <c r="BP6" i="1"/>
  <c r="BO6" i="1"/>
  <c r="BM6" i="1"/>
  <c r="X6" i="1"/>
  <c r="AH6" i="1" s="1"/>
  <c r="BP5" i="1"/>
  <c r="BO5" i="1"/>
  <c r="AG5" i="1"/>
  <c r="BM5" i="1" s="1"/>
  <c r="X5" i="1"/>
  <c r="AH5" i="1" s="1"/>
  <c r="BP4" i="1"/>
  <c r="BO4" i="1"/>
  <c r="AG4" i="1"/>
  <c r="X4" i="1"/>
  <c r="AH4" i="1" s="1"/>
  <c r="BP3" i="1"/>
  <c r="BO3" i="1"/>
  <c r="AG3" i="1"/>
  <c r="X3" i="1"/>
  <c r="AH3" i="1" s="1"/>
</calcChain>
</file>

<file path=xl/comments1.xml><?xml version="1.0" encoding="utf-8"?>
<comments xmlns="http://schemas.openxmlformats.org/spreadsheetml/2006/main">
  <authors>
    <author>Sandra Gonzalez Barrios</author>
  </authors>
  <commentList>
    <comment ref="CQ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Recursos Propios proyectados</t>
        </r>
      </text>
    </comment>
    <comment ref="CR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Sistema General de Participaciones </t>
        </r>
      </text>
    </comment>
    <comment ref="CS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cofinaciación de la Nación </t>
        </r>
      </text>
    </comment>
    <comment ref="CT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Coofinanciación del Departamento</t>
        </r>
      </text>
    </comment>
    <comment ref="CU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Sistema General de Regalias </t>
        </r>
      </text>
    </comment>
    <comment ref="CV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CREDITOS</t>
        </r>
      </text>
    </comment>
    <comment ref="CW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OTROS RECURSOS </t>
        </r>
      </text>
    </comment>
    <comment ref="CX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RECURSOS GESTIONADOS</t>
        </r>
      </text>
    </comment>
    <comment ref="CY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NOMBRE DE PROYECTO PARA CUMPLIR CON LA META </t>
        </r>
      </text>
    </comment>
    <comment ref="CZ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OBJETIVOS DEL PROYECTO </t>
        </r>
      </text>
    </comment>
    <comment ref="DB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INDICADORES DE GESTION DEL PROYECTO</t>
        </r>
      </text>
    </comment>
  </commentList>
</comments>
</file>

<file path=xl/sharedStrings.xml><?xml version="1.0" encoding="utf-8"?>
<sst xmlns="http://schemas.openxmlformats.org/spreadsheetml/2006/main" count="352" uniqueCount="184">
  <si>
    <t>EJECUCION PLAN DE ACCION 2017 - CORTE A DICIEMBRE 31 DE 2017</t>
  </si>
  <si>
    <t>PROGRAMACION PLAN DE ACCION 2018</t>
  </si>
  <si>
    <t>No.</t>
  </si>
  <si>
    <t xml:space="preserve">EJE ESTRATEGICO </t>
  </si>
  <si>
    <t>No. Programa</t>
  </si>
  <si>
    <t xml:space="preserve">PROGRAMA </t>
  </si>
  <si>
    <t>CODIGO META RESULTADO</t>
  </si>
  <si>
    <t xml:space="preserve">META DE RESULTADO </t>
  </si>
  <si>
    <t xml:space="preserve"> Línea Base  Resultado</t>
  </si>
  <si>
    <t xml:space="preserve"> Meta  Res Cuatrenio 2019</t>
  </si>
  <si>
    <t xml:space="preserve">CODIGO META PRODUCTO </t>
  </si>
  <si>
    <t>No. Sub Programa</t>
  </si>
  <si>
    <t xml:space="preserve">SUBPROGRAMA </t>
  </si>
  <si>
    <t xml:space="preserve">META DE PRODUCTO </t>
  </si>
  <si>
    <t xml:space="preserve">INDICADOR DE PRODUCTO </t>
  </si>
  <si>
    <t xml:space="preserve">TIPO DE META </t>
  </si>
  <si>
    <t>LINEA BASE</t>
  </si>
  <si>
    <t>META PARA EL CUTRIENIO</t>
  </si>
  <si>
    <t>META AÑO 1</t>
  </si>
  <si>
    <t>META AÑO 2</t>
  </si>
  <si>
    <t>META AÑO 3</t>
  </si>
  <si>
    <t>META AÑO 4</t>
  </si>
  <si>
    <t>SECTOR COMPETENCIA</t>
  </si>
  <si>
    <t>CODIGO FUT</t>
  </si>
  <si>
    <t>Fuente</t>
  </si>
  <si>
    <t xml:space="preserve">TOTAL CUATRIENIO </t>
  </si>
  <si>
    <t>Secretaría</t>
  </si>
  <si>
    <t>MODIFICACION DECRETO 54 DE 2017</t>
  </si>
  <si>
    <t xml:space="preserve">OBSERVACIONES META DE PRODUCTO </t>
  </si>
  <si>
    <t>OBSERVACION META DE RESULTADO</t>
  </si>
  <si>
    <t>Valor PROG meta para  2016</t>
  </si>
  <si>
    <t>Total Recursos PROYECTADOS_2016</t>
  </si>
  <si>
    <t>RPproyectados2016</t>
  </si>
  <si>
    <t>SGPproyectados2016</t>
  </si>
  <si>
    <t>CNproyectados2016</t>
  </si>
  <si>
    <t>CDproyectados2016</t>
  </si>
  <si>
    <t>SGRproyectados2016</t>
  </si>
  <si>
    <t>CreditoProyectado2016</t>
  </si>
  <si>
    <t>OtrosProyectado2016</t>
  </si>
  <si>
    <t>Rec Gestionados 2016</t>
  </si>
  <si>
    <t>PROYECTO 2016</t>
  </si>
  <si>
    <t>OBJETIVOS 2016</t>
  </si>
  <si>
    <t>ACTIVIDADES</t>
  </si>
  <si>
    <t xml:space="preserve">INDICADORES DE GESTION </t>
  </si>
  <si>
    <t xml:space="preserve">RESPONSABLE </t>
  </si>
  <si>
    <t>FECHA DE TERMINACION DE LA ACTIVIDAD</t>
  </si>
  <si>
    <t>RUBRO PRESUPUESTAL</t>
  </si>
  <si>
    <t>FUENTE</t>
  </si>
  <si>
    <t xml:space="preserve">MONTO </t>
  </si>
  <si>
    <t>TOTAL</t>
  </si>
  <si>
    <t>OBSEVACIONES</t>
  </si>
  <si>
    <t>Valor Ejecucion de la Meta a sep 2016</t>
  </si>
  <si>
    <t>Valor Ejecucion de la Meta a dic 2016</t>
  </si>
  <si>
    <t>Total Recursos ejecutados dic_2016</t>
  </si>
  <si>
    <t>Rpejecutados dic 2016</t>
  </si>
  <si>
    <t>SGPejecutados dic 2016</t>
  </si>
  <si>
    <t>Cnejecutados dic 2016</t>
  </si>
  <si>
    <t>Cdejecutados dic 2016</t>
  </si>
  <si>
    <t>SGRejecutados dic 2016</t>
  </si>
  <si>
    <t>Creditoejecutado dic 2016</t>
  </si>
  <si>
    <t>Otrosejecutados dic 2016</t>
  </si>
  <si>
    <t>Rec Gestionados dic 2016</t>
  </si>
  <si>
    <t>% CUMP META 2016</t>
  </si>
  <si>
    <t>OBSERVACIONES</t>
  </si>
  <si>
    <t>CUMP DEL PDD</t>
  </si>
  <si>
    <t>Valor PROG meta para  2017</t>
  </si>
  <si>
    <t>Total Recursos PROYECTADOS_2017</t>
  </si>
  <si>
    <t>Rpproyectados 2017</t>
  </si>
  <si>
    <t>SGPproyectados2017</t>
  </si>
  <si>
    <t>CNproyectados 2017</t>
  </si>
  <si>
    <t>Cdproyectados 2017</t>
  </si>
  <si>
    <t>SGRproyectados2017</t>
  </si>
  <si>
    <t>CreditoProyectado 2017</t>
  </si>
  <si>
    <t>OtrosProyectado2017</t>
  </si>
  <si>
    <t>Rec Gestionados 2017</t>
  </si>
  <si>
    <t>Valor Ejecucion de la Meta a MARZO 2017</t>
  </si>
  <si>
    <t>Valor Ejecucion de la Meta a JUNIO 2017</t>
  </si>
  <si>
    <t>Valor Ejecucion de la Meta a SEP 2017</t>
  </si>
  <si>
    <t>Valor Ejecucion de la Meta a DIC 2017</t>
  </si>
  <si>
    <t>Total Recursos ejecutados SEP_2017</t>
  </si>
  <si>
    <t>Rpejecutados SEP_2017</t>
  </si>
  <si>
    <t>SGPejecutados  SEP_2017</t>
  </si>
  <si>
    <t>Cnejecutados SEP_2017</t>
  </si>
  <si>
    <t>Cdejecutados  SEP_2017</t>
  </si>
  <si>
    <t>SGRejecutados  SEP_2017</t>
  </si>
  <si>
    <t>Creditoejecutado  SEP_2017</t>
  </si>
  <si>
    <t>Otrosejecutados  SEP_2017</t>
  </si>
  <si>
    <t>Rec Gestionados  SEP_2017</t>
  </si>
  <si>
    <t xml:space="preserve">ACTIVIDADES DEL PROYECTO </t>
  </si>
  <si>
    <t>INCREMENTO</t>
  </si>
  <si>
    <t>ICLD</t>
  </si>
  <si>
    <t>NO ES META DE RESULTADO</t>
  </si>
  <si>
    <t>NA</t>
  </si>
  <si>
    <t>OK</t>
  </si>
  <si>
    <t>ND</t>
  </si>
  <si>
    <t>SECRETARIA GENERAL - TIC</t>
  </si>
  <si>
    <t xml:space="preserve">FORTALECIMIENTO INSTITUCIONAL </t>
  </si>
  <si>
    <t>A.17</t>
  </si>
  <si>
    <t>SECRETARIA GENERAL</t>
  </si>
  <si>
    <t>6.5</t>
  </si>
  <si>
    <t>CONSOLIDACIÓN DE UNA GESTIÓN ADMINISTRATIVA DE CALIDAD</t>
  </si>
  <si>
    <t>A.17.15</t>
  </si>
  <si>
    <t>Contar con un inventario físico de los bienes muebles devolutivos y de consumo de la Gobernación actualizado</t>
  </si>
  <si>
    <t>A.17.15.1</t>
  </si>
  <si>
    <t>6.5.1</t>
  </si>
  <si>
    <t>Inventario Físico de bienes muebles devolutivos y de consumo</t>
  </si>
  <si>
    <t>Un (1) inventario físico de los bienes muebles devolutivos y de consumo de la Gobernación actualizado.</t>
  </si>
  <si>
    <t>SECRETARIA GENERAL - DIRECCION DE LOGISTICA</t>
  </si>
  <si>
    <t>A.17.16</t>
  </si>
  <si>
    <t>Contar con un inventario físico, y programa de saneamiento y normalización de los bienes inmuebles de la Gobernación de Bolívar</t>
  </si>
  <si>
    <t>A.17.16.1</t>
  </si>
  <si>
    <t>6.5.2</t>
  </si>
  <si>
    <t>Inventario físico, saneamiento y normalización de bienes inmuebles de la Gobernación de Bolívar</t>
  </si>
  <si>
    <t>Un (1) inventario físico y programa de saneamiento y normalización de los bienes inmuebles de la Gobernación de Bolívar.</t>
  </si>
  <si>
    <t>A.17.17</t>
  </si>
  <si>
    <t>Implementar un eficaz modelo gerencial en la gobernación de bolívar mediante la adopción del  90%  del Modelo Estándar de Control Interno(MECI)</t>
  </si>
  <si>
    <t>A.17.17.1</t>
  </si>
  <si>
    <t>6.5.3</t>
  </si>
  <si>
    <t>Modelo Estándar de Control Interno(MECI)</t>
  </si>
  <si>
    <t>90% de los elementos del MECI implementados en la gobernación de bolívar</t>
  </si>
  <si>
    <t>SECRETARIA GENERAL - DIRECCION DE FUNCION PUBLICA</t>
  </si>
  <si>
    <t>A.17.18</t>
  </si>
  <si>
    <t>Optimizar la preservación documental y archivística de nuestra entidad, alcanzando un puntaje de 80 ptos en  los  estándares de gestión documental</t>
  </si>
  <si>
    <t>A.17.18.1</t>
  </si>
  <si>
    <t>6.5.4</t>
  </si>
  <si>
    <t>Gestión Documental</t>
  </si>
  <si>
    <t>95% de los documentos del archivo de la Gobernación de Bolívar han sido organizados, digitalizados y administrados de acuerdo a la normatividad archivística</t>
  </si>
  <si>
    <t>A.17.19</t>
  </si>
  <si>
    <t>Fortalecer las capacidades de la gestión para la gobernabilidad de la administración, mediante la implementación del 90% de las  funciones del SIGOB.</t>
  </si>
  <si>
    <t>A.17.19.1</t>
  </si>
  <si>
    <t>6.5.5</t>
  </si>
  <si>
    <t>Sistema de Gestión para la Gobernabilidad</t>
  </si>
  <si>
    <t>Funciones de SIGOB implementadas en la gobernación de Bolívar.</t>
  </si>
  <si>
    <t>A.17.20</t>
  </si>
  <si>
    <t>Mejorar en un 100% los niveles de competitividad de nuestros funcionarios</t>
  </si>
  <si>
    <t>A.17.20.1</t>
  </si>
  <si>
    <t>6.5.6</t>
  </si>
  <si>
    <t>Coaching</t>
  </si>
  <si>
    <t>Un (1) taller  de coaching implementado en un 100% entre los funcionarios de la Gobernación de Bolívar.</t>
  </si>
  <si>
    <t>SECRETARIA GENERAL - DIRECCION FUNCION PUBLICA</t>
  </si>
  <si>
    <t xml:space="preserve">SE GESTIONO CON EL SENA </t>
  </si>
  <si>
    <t>A.17.21</t>
  </si>
  <si>
    <t>Optimizar la atención al público prestada por la gobernación de bolívar, mediante el fortalecimiento del 100% de los protocolos de servicio en atención al usuario</t>
  </si>
  <si>
    <t>A.17.21.1</t>
  </si>
  <si>
    <t>6.5.7</t>
  </si>
  <si>
    <t>Atención al usuario</t>
  </si>
  <si>
    <t>Un (1) taller de atención al público implementado entre los funcionarios.</t>
  </si>
  <si>
    <t>A.17.22</t>
  </si>
  <si>
    <t>Implementar en un 100% el plan institucional de bienestar social laboral, estímulos e incentivos de la Gobernación de Bolívar</t>
  </si>
  <si>
    <t>A.17.22.1</t>
  </si>
  <si>
    <t>6.5.8</t>
  </si>
  <si>
    <t>Desarrollo del Talento Humano</t>
  </si>
  <si>
    <t>Incrementado en un 100% el nivel de satisfacción del clima laboral de los empleados.</t>
  </si>
  <si>
    <t xml:space="preserve">SE REALIZO ENCUESTA PARA DETERMINAR EL CLIMA LABORAL EN LA ENTIDAD </t>
  </si>
  <si>
    <t>A.17.22.2</t>
  </si>
  <si>
    <t>350 empleados atendidos en sus necesidades de protección y servicio</t>
  </si>
  <si>
    <t>A.17.22.3</t>
  </si>
  <si>
    <t>Aumentar a 70% el nivel de implementación del Sistema de Gestión de la Seguridad y Salud en el Trabajo SG-SST</t>
  </si>
  <si>
    <t xml:space="preserve">EVALUCION DEL DECRETO 1111 DEL SISTEMA DE SEGURIDAD Y SALUD EN EL TRABAJO PORCENTAJE DEL 35% </t>
  </si>
  <si>
    <t>A.17.22.4</t>
  </si>
  <si>
    <t>300 funcionarios capacitados para el fortalecimiento de sus competencias laborales.</t>
  </si>
  <si>
    <t>A.17.22.5</t>
  </si>
  <si>
    <t>Estructura organizacional modernizada</t>
  </si>
  <si>
    <t xml:space="preserve">SE REALZO MEDIANTE LOS DECRETOS 54-57-58 DE 2017, EN DONDE SE ADOPTA LA NUEVA PLANTA DE PERSONAL - MANUAL DE FUNCIONES Y NUEVA ESTRUCTURA DE LA GOBERNACION DE BOLIVAR </t>
  </si>
  <si>
    <t>A.17.23</t>
  </si>
  <si>
    <t>Incrementar en un 10% la implementación de acciones para la consolidación de un Gobierno Departamental en Línea</t>
  </si>
  <si>
    <t>A.17.23.1</t>
  </si>
  <si>
    <t>6.5.9</t>
  </si>
  <si>
    <t>Gobierno en línea</t>
  </si>
  <si>
    <t>80% Plataformas tecnológicas para la interconexión interna y externa del Gobierno Departamental.</t>
  </si>
  <si>
    <t>Plataformas tecnológicas para la interconexión interna y externa del Gobierno Departamental.</t>
  </si>
  <si>
    <t>EJECUCION PLAN DE ACCION  CON CORTE A 30 DE DICIEMBRE  DE 2017</t>
  </si>
  <si>
    <t>Valor PROG meta para  2018</t>
  </si>
  <si>
    <t>Total Recursos PROYECTADOS_2018</t>
  </si>
  <si>
    <t>Rpproyectados 2018</t>
  </si>
  <si>
    <t>SGPproyectados2018</t>
  </si>
  <si>
    <t>CNproyectados 2018</t>
  </si>
  <si>
    <t>Cdproyectados 2018</t>
  </si>
  <si>
    <t>SGRproyectados2018</t>
  </si>
  <si>
    <t>CreditoProyectado 2018</t>
  </si>
  <si>
    <t>OtrosProyectado2018</t>
  </si>
  <si>
    <t>Rec Gestionados 2018</t>
  </si>
  <si>
    <t>PROYECTO 2018</t>
  </si>
  <si>
    <t>OBJETIVOS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</si>
</sst>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sz val="8"/>
      <color theme="1"/>
      <name val="Corbe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textRotation="90" wrapText="1"/>
    </xf>
    <xf numFmtId="0" fontId="5" fillId="5" borderId="8" xfId="0" applyFont="1" applyFill="1" applyBorder="1" applyAlignment="1">
      <alignment horizontal="center" vertical="center" wrapText="1"/>
    </xf>
    <xf numFmtId="3" fontId="6" fillId="6" borderId="8" xfId="0" applyNumberFormat="1" applyFont="1" applyFill="1" applyBorder="1" applyAlignment="1">
      <alignment horizontal="center" vertical="center" wrapText="1"/>
    </xf>
    <xf numFmtId="4" fontId="6" fillId="6" borderId="8" xfId="0" applyNumberFormat="1" applyFont="1" applyFill="1" applyBorder="1" applyAlignment="1">
      <alignment horizontal="center" vertical="center" wrapText="1"/>
    </xf>
    <xf numFmtId="4" fontId="6" fillId="6" borderId="8" xfId="1" applyNumberFormat="1" applyFont="1" applyFill="1" applyBorder="1" applyAlignment="1">
      <alignment horizontal="center" vertical="center" wrapText="1"/>
    </xf>
    <xf numFmtId="2" fontId="6" fillId="6" borderId="8" xfId="0" applyNumberFormat="1" applyFont="1" applyFill="1" applyBorder="1" applyAlignment="1">
      <alignment horizontal="center" vertical="center" wrapText="1"/>
    </xf>
    <xf numFmtId="43" fontId="6" fillId="6" borderId="8" xfId="1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3" fontId="6" fillId="7" borderId="8" xfId="0" applyNumberFormat="1" applyFont="1" applyFill="1" applyBorder="1" applyAlignment="1">
      <alignment horizontal="center" vertical="center" wrapText="1"/>
    </xf>
    <xf numFmtId="4" fontId="6" fillId="7" borderId="8" xfId="0" applyNumberFormat="1" applyFont="1" applyFill="1" applyBorder="1" applyAlignment="1">
      <alignment horizontal="center" vertical="center" wrapText="1"/>
    </xf>
    <xf numFmtId="4" fontId="6" fillId="7" borderId="8" xfId="1" applyNumberFormat="1" applyFont="1" applyFill="1" applyBorder="1" applyAlignment="1">
      <alignment horizontal="center" vertical="center" wrapText="1"/>
    </xf>
    <xf numFmtId="164" fontId="6" fillId="6" borderId="8" xfId="1" applyNumberFormat="1" applyFont="1" applyFill="1" applyBorder="1" applyAlignment="1">
      <alignment horizontal="center" vertical="center" wrapText="1"/>
    </xf>
    <xf numFmtId="3" fontId="6" fillId="4" borderId="8" xfId="0" applyNumberFormat="1" applyFont="1" applyFill="1" applyBorder="1" applyAlignment="1">
      <alignment horizontal="center" vertical="center" wrapText="1"/>
    </xf>
    <xf numFmtId="4" fontId="6" fillId="4" borderId="8" xfId="0" applyNumberFormat="1" applyFont="1" applyFill="1" applyBorder="1" applyAlignment="1">
      <alignment horizontal="center" vertical="center" wrapText="1"/>
    </xf>
    <xf numFmtId="4" fontId="6" fillId="4" borderId="8" xfId="1" applyNumberFormat="1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>
      <alignment horizontal="center" vertical="center"/>
    </xf>
    <xf numFmtId="43" fontId="5" fillId="0" borderId="8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9" fontId="5" fillId="0" borderId="8" xfId="2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5" fillId="0" borderId="8" xfId="0" applyFont="1" applyBorder="1"/>
    <xf numFmtId="0" fontId="5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/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 wrapText="1"/>
    </xf>
    <xf numFmtId="3" fontId="7" fillId="0" borderId="8" xfId="0" applyNumberFormat="1" applyFont="1" applyBorder="1" applyAlignment="1">
      <alignment horizontal="center" vertical="center"/>
    </xf>
    <xf numFmtId="164" fontId="5" fillId="0" borderId="8" xfId="1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5" fillId="8" borderId="8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I15"/>
  <sheetViews>
    <sheetView tabSelected="1" topLeftCell="CB1" workbookViewId="0">
      <selection activeCell="CQ4" sqref="CQ4"/>
    </sheetView>
  </sheetViews>
  <sheetFormatPr baseColWidth="10" defaultRowHeight="15" x14ac:dyDescent="0.25"/>
  <sheetData>
    <row r="1" spans="1:113" ht="33.75" x14ac:dyDescent="0.25">
      <c r="A1" s="1" t="s">
        <v>171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42">
        <v>2016</v>
      </c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4" t="s">
        <v>0</v>
      </c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5" t="s">
        <v>1</v>
      </c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7"/>
    </row>
    <row r="2" spans="1:113" ht="45" x14ac:dyDescent="0.25">
      <c r="A2" s="4" t="s">
        <v>2</v>
      </c>
      <c r="B2" s="4" t="s">
        <v>3</v>
      </c>
      <c r="C2" s="4" t="s">
        <v>4</v>
      </c>
      <c r="D2" s="4" t="s">
        <v>5</v>
      </c>
      <c r="E2" s="5" t="s">
        <v>6</v>
      </c>
      <c r="F2" s="4" t="s">
        <v>7</v>
      </c>
      <c r="G2" s="4" t="s">
        <v>8</v>
      </c>
      <c r="H2" s="4" t="s">
        <v>9</v>
      </c>
      <c r="I2" s="5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5" t="s">
        <v>17</v>
      </c>
      <c r="Q2" s="5" t="s">
        <v>18</v>
      </c>
      <c r="R2" s="5" t="s">
        <v>19</v>
      </c>
      <c r="S2" s="5" t="s">
        <v>20</v>
      </c>
      <c r="T2" s="5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>
        <v>2016</v>
      </c>
      <c r="Z2" s="4">
        <v>2017</v>
      </c>
      <c r="AA2" s="4">
        <v>2018</v>
      </c>
      <c r="AB2" s="4">
        <v>2019</v>
      </c>
      <c r="AC2" s="4" t="s">
        <v>26</v>
      </c>
      <c r="AD2" s="4" t="s">
        <v>27</v>
      </c>
      <c r="AE2" s="6" t="s">
        <v>28</v>
      </c>
      <c r="AF2" s="6" t="s">
        <v>29</v>
      </c>
      <c r="AG2" s="7" t="s">
        <v>30</v>
      </c>
      <c r="AH2" s="8" t="s">
        <v>31</v>
      </c>
      <c r="AI2" s="9" t="s">
        <v>32</v>
      </c>
      <c r="AJ2" s="9" t="s">
        <v>33</v>
      </c>
      <c r="AK2" s="9" t="s">
        <v>34</v>
      </c>
      <c r="AL2" s="9" t="s">
        <v>35</v>
      </c>
      <c r="AM2" s="9" t="s">
        <v>36</v>
      </c>
      <c r="AN2" s="9" t="s">
        <v>37</v>
      </c>
      <c r="AO2" s="9" t="s">
        <v>38</v>
      </c>
      <c r="AP2" s="9" t="s">
        <v>39</v>
      </c>
      <c r="AQ2" s="10" t="s">
        <v>40</v>
      </c>
      <c r="AR2" s="10" t="s">
        <v>41</v>
      </c>
      <c r="AS2" s="10" t="s">
        <v>42</v>
      </c>
      <c r="AT2" s="10" t="s">
        <v>43</v>
      </c>
      <c r="AU2" s="10" t="s">
        <v>44</v>
      </c>
      <c r="AV2" s="10" t="s">
        <v>45</v>
      </c>
      <c r="AW2" s="10" t="s">
        <v>46</v>
      </c>
      <c r="AX2" s="10" t="s">
        <v>47</v>
      </c>
      <c r="AY2" s="10" t="s">
        <v>48</v>
      </c>
      <c r="AZ2" s="10" t="s">
        <v>49</v>
      </c>
      <c r="BA2" s="10" t="s">
        <v>50</v>
      </c>
      <c r="BB2" s="7" t="s">
        <v>51</v>
      </c>
      <c r="BC2" s="7" t="s">
        <v>52</v>
      </c>
      <c r="BD2" s="11" t="s">
        <v>53</v>
      </c>
      <c r="BE2" s="11" t="s">
        <v>54</v>
      </c>
      <c r="BF2" s="11" t="s">
        <v>55</v>
      </c>
      <c r="BG2" s="11" t="s">
        <v>56</v>
      </c>
      <c r="BH2" s="9" t="s">
        <v>57</v>
      </c>
      <c r="BI2" s="9" t="s">
        <v>58</v>
      </c>
      <c r="BJ2" s="9" t="s">
        <v>59</v>
      </c>
      <c r="BK2" s="9" t="s">
        <v>60</v>
      </c>
      <c r="BL2" s="9" t="s">
        <v>61</v>
      </c>
      <c r="BM2" s="12" t="s">
        <v>62</v>
      </c>
      <c r="BN2" s="12" t="s">
        <v>63</v>
      </c>
      <c r="BO2" s="12" t="s">
        <v>64</v>
      </c>
      <c r="BP2" s="13" t="s">
        <v>65</v>
      </c>
      <c r="BQ2" s="14" t="s">
        <v>66</v>
      </c>
      <c r="BR2" s="15" t="s">
        <v>67</v>
      </c>
      <c r="BS2" s="15" t="s">
        <v>68</v>
      </c>
      <c r="BT2" s="15" t="s">
        <v>69</v>
      </c>
      <c r="BU2" s="15" t="s">
        <v>70</v>
      </c>
      <c r="BV2" s="15" t="s">
        <v>71</v>
      </c>
      <c r="BW2" s="15" t="s">
        <v>72</v>
      </c>
      <c r="BX2" s="15" t="s">
        <v>73</v>
      </c>
      <c r="BY2" s="15" t="s">
        <v>74</v>
      </c>
      <c r="BZ2" s="13" t="s">
        <v>75</v>
      </c>
      <c r="CA2" s="13" t="s">
        <v>76</v>
      </c>
      <c r="CB2" s="13" t="s">
        <v>77</v>
      </c>
      <c r="CC2" s="13" t="s">
        <v>78</v>
      </c>
      <c r="CD2" s="12" t="s">
        <v>64</v>
      </c>
      <c r="CE2" s="16" t="s">
        <v>79</v>
      </c>
      <c r="CF2" s="16" t="s">
        <v>80</v>
      </c>
      <c r="CG2" s="11" t="s">
        <v>81</v>
      </c>
      <c r="CH2" s="11" t="s">
        <v>82</v>
      </c>
      <c r="CI2" s="9" t="s">
        <v>83</v>
      </c>
      <c r="CJ2" s="9" t="s">
        <v>84</v>
      </c>
      <c r="CK2" s="9" t="s">
        <v>85</v>
      </c>
      <c r="CL2" s="9" t="s">
        <v>86</v>
      </c>
      <c r="CM2" s="9" t="s">
        <v>87</v>
      </c>
      <c r="CN2" s="12" t="s">
        <v>63</v>
      </c>
      <c r="CO2" s="17" t="s">
        <v>172</v>
      </c>
      <c r="CP2" s="18" t="s">
        <v>173</v>
      </c>
      <c r="CQ2" s="19" t="s">
        <v>174</v>
      </c>
      <c r="CR2" s="19" t="s">
        <v>175</v>
      </c>
      <c r="CS2" s="19" t="s">
        <v>176</v>
      </c>
      <c r="CT2" s="19" t="s">
        <v>177</v>
      </c>
      <c r="CU2" s="19" t="s">
        <v>178</v>
      </c>
      <c r="CV2" s="19" t="s">
        <v>179</v>
      </c>
      <c r="CW2" s="19" t="s">
        <v>180</v>
      </c>
      <c r="CX2" s="19" t="s">
        <v>181</v>
      </c>
      <c r="CY2" s="20" t="s">
        <v>182</v>
      </c>
      <c r="CZ2" s="20" t="s">
        <v>183</v>
      </c>
      <c r="DA2" s="20" t="s">
        <v>88</v>
      </c>
      <c r="DB2" s="20" t="s">
        <v>43</v>
      </c>
      <c r="DC2" s="20" t="s">
        <v>44</v>
      </c>
      <c r="DD2" s="20" t="s">
        <v>45</v>
      </c>
      <c r="DE2" s="20" t="s">
        <v>46</v>
      </c>
      <c r="DF2" s="20" t="s">
        <v>47</v>
      </c>
      <c r="DG2" s="20" t="s">
        <v>48</v>
      </c>
      <c r="DH2" s="20" t="s">
        <v>49</v>
      </c>
      <c r="DI2" s="20" t="s">
        <v>50</v>
      </c>
    </row>
    <row r="3" spans="1:113" ht="90" x14ac:dyDescent="0.25">
      <c r="A3" s="28">
        <v>6</v>
      </c>
      <c r="B3" s="34" t="s">
        <v>96</v>
      </c>
      <c r="C3" s="35" t="s">
        <v>99</v>
      </c>
      <c r="D3" s="34" t="s">
        <v>100</v>
      </c>
      <c r="E3" s="23" t="s">
        <v>101</v>
      </c>
      <c r="F3" s="23" t="s">
        <v>102</v>
      </c>
      <c r="G3" s="23">
        <v>0</v>
      </c>
      <c r="H3" s="23">
        <v>1</v>
      </c>
      <c r="I3" s="23" t="s">
        <v>103</v>
      </c>
      <c r="J3" s="23" t="s">
        <v>104</v>
      </c>
      <c r="K3" s="36" t="s">
        <v>105</v>
      </c>
      <c r="L3" s="23" t="s">
        <v>106</v>
      </c>
      <c r="M3" s="38" t="s">
        <v>106</v>
      </c>
      <c r="N3" s="23" t="s">
        <v>89</v>
      </c>
      <c r="O3" s="35">
        <v>0</v>
      </c>
      <c r="P3" s="37">
        <v>1</v>
      </c>
      <c r="Q3" s="37">
        <v>0</v>
      </c>
      <c r="R3" s="37">
        <v>1</v>
      </c>
      <c r="S3" s="37">
        <v>0</v>
      </c>
      <c r="T3" s="37">
        <v>0</v>
      </c>
      <c r="U3" s="21" t="s">
        <v>96</v>
      </c>
      <c r="V3" s="21" t="s">
        <v>97</v>
      </c>
      <c r="W3" s="21" t="s">
        <v>90</v>
      </c>
      <c r="X3" s="39">
        <f t="shared" ref="X3:X15" si="0">SUM(Y3:AB3)</f>
        <v>0</v>
      </c>
      <c r="Y3" s="35">
        <v>0</v>
      </c>
      <c r="Z3" s="35">
        <v>0</v>
      </c>
      <c r="AA3" s="35">
        <v>0</v>
      </c>
      <c r="AB3" s="35">
        <v>0</v>
      </c>
      <c r="AC3" s="23" t="s">
        <v>98</v>
      </c>
      <c r="AD3" s="23" t="s">
        <v>107</v>
      </c>
      <c r="AE3" s="22" t="s">
        <v>93</v>
      </c>
      <c r="AF3" s="22" t="s">
        <v>91</v>
      </c>
      <c r="AG3" s="24">
        <f t="shared" ref="AG3:AG15" si="1">+Q3</f>
        <v>0</v>
      </c>
      <c r="AH3" s="25">
        <f t="shared" ref="AH3:AH15" si="2">+X3</f>
        <v>0</v>
      </c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26">
        <v>0</v>
      </c>
      <c r="BC3" s="26">
        <v>0</v>
      </c>
      <c r="BD3" s="28"/>
      <c r="BE3" s="28"/>
      <c r="BF3" s="28"/>
      <c r="BG3" s="28"/>
      <c r="BH3" s="28"/>
      <c r="BI3" s="28"/>
      <c r="BJ3" s="28"/>
      <c r="BK3" s="28"/>
      <c r="BL3" s="28"/>
      <c r="BM3" s="29" t="s">
        <v>92</v>
      </c>
      <c r="BN3" s="22"/>
      <c r="BO3" s="29">
        <f t="shared" ref="BO3:BO8" si="3">+BC3/P3</f>
        <v>0</v>
      </c>
      <c r="BP3" s="26">
        <f t="shared" ref="BP3:BP15" si="4">+R3</f>
        <v>1</v>
      </c>
      <c r="BQ3" s="26"/>
      <c r="BR3" s="26"/>
      <c r="BS3" s="26"/>
      <c r="BT3" s="26"/>
      <c r="BU3" s="26"/>
      <c r="BV3" s="26"/>
      <c r="BW3" s="26"/>
      <c r="BX3" s="26"/>
      <c r="BY3" s="26"/>
      <c r="BZ3" s="26">
        <v>0</v>
      </c>
      <c r="CA3" s="26">
        <v>0</v>
      </c>
      <c r="CB3" s="26">
        <v>1</v>
      </c>
      <c r="CC3" s="48">
        <v>1</v>
      </c>
      <c r="CD3" s="29">
        <v>1</v>
      </c>
      <c r="CE3" s="40">
        <v>401250000</v>
      </c>
      <c r="CF3" s="40">
        <v>401250000</v>
      </c>
      <c r="CG3" s="26"/>
      <c r="CH3" s="26"/>
      <c r="CI3" s="26"/>
      <c r="CJ3" s="26"/>
      <c r="CK3" s="26"/>
      <c r="CL3" s="26"/>
      <c r="CM3" s="26"/>
      <c r="CN3" s="32"/>
      <c r="CO3" s="30">
        <v>0</v>
      </c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</row>
    <row r="4" spans="1:113" ht="112.5" x14ac:dyDescent="0.25">
      <c r="A4" s="28">
        <v>6</v>
      </c>
      <c r="B4" s="34" t="s">
        <v>96</v>
      </c>
      <c r="C4" s="35" t="s">
        <v>99</v>
      </c>
      <c r="D4" s="34" t="s">
        <v>100</v>
      </c>
      <c r="E4" s="23" t="s">
        <v>108</v>
      </c>
      <c r="F4" s="23" t="s">
        <v>109</v>
      </c>
      <c r="G4" s="23">
        <v>0</v>
      </c>
      <c r="H4" s="23">
        <v>1</v>
      </c>
      <c r="I4" s="23" t="s">
        <v>110</v>
      </c>
      <c r="J4" s="23" t="s">
        <v>111</v>
      </c>
      <c r="K4" s="36" t="s">
        <v>112</v>
      </c>
      <c r="L4" s="23" t="s">
        <v>113</v>
      </c>
      <c r="M4" s="38" t="s">
        <v>113</v>
      </c>
      <c r="N4" s="23" t="s">
        <v>89</v>
      </c>
      <c r="O4" s="35">
        <v>0</v>
      </c>
      <c r="P4" s="37">
        <v>1</v>
      </c>
      <c r="Q4" s="37">
        <v>0</v>
      </c>
      <c r="R4" s="37">
        <v>0</v>
      </c>
      <c r="S4" s="37">
        <v>1</v>
      </c>
      <c r="T4" s="37">
        <v>0</v>
      </c>
      <c r="U4" s="21" t="s">
        <v>96</v>
      </c>
      <c r="V4" s="21" t="s">
        <v>97</v>
      </c>
      <c r="W4" s="21" t="s">
        <v>90</v>
      </c>
      <c r="X4" s="39">
        <f t="shared" si="0"/>
        <v>0</v>
      </c>
      <c r="Y4" s="35">
        <v>0</v>
      </c>
      <c r="Z4" s="35">
        <v>0</v>
      </c>
      <c r="AA4" s="35">
        <v>0</v>
      </c>
      <c r="AB4" s="35">
        <v>0</v>
      </c>
      <c r="AC4" s="23" t="s">
        <v>98</v>
      </c>
      <c r="AD4" s="23" t="s">
        <v>107</v>
      </c>
      <c r="AE4" s="22" t="s">
        <v>93</v>
      </c>
      <c r="AF4" s="22" t="s">
        <v>91</v>
      </c>
      <c r="AG4" s="24">
        <f t="shared" si="1"/>
        <v>0</v>
      </c>
      <c r="AH4" s="25">
        <f t="shared" si="2"/>
        <v>0</v>
      </c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26">
        <v>0</v>
      </c>
      <c r="BC4" s="26">
        <v>0</v>
      </c>
      <c r="BD4" s="28"/>
      <c r="BE4" s="28"/>
      <c r="BF4" s="28"/>
      <c r="BG4" s="28"/>
      <c r="BH4" s="28"/>
      <c r="BI4" s="28"/>
      <c r="BJ4" s="28"/>
      <c r="BK4" s="28"/>
      <c r="BL4" s="28"/>
      <c r="BM4" s="29" t="s">
        <v>92</v>
      </c>
      <c r="BN4" s="22"/>
      <c r="BO4" s="29">
        <f t="shared" si="3"/>
        <v>0</v>
      </c>
      <c r="BP4" s="26">
        <f t="shared" si="4"/>
        <v>0</v>
      </c>
      <c r="BQ4" s="26"/>
      <c r="BR4" s="26"/>
      <c r="BS4" s="26"/>
      <c r="BT4" s="26"/>
      <c r="BU4" s="26"/>
      <c r="BV4" s="26"/>
      <c r="BW4" s="26"/>
      <c r="BX4" s="26"/>
      <c r="BY4" s="26"/>
      <c r="BZ4" s="26">
        <v>0</v>
      </c>
      <c r="CA4" s="26">
        <v>0</v>
      </c>
      <c r="CB4" s="26">
        <v>0</v>
      </c>
      <c r="CC4" s="48">
        <v>0</v>
      </c>
      <c r="CD4" s="29">
        <v>0</v>
      </c>
      <c r="CE4" s="40">
        <v>610474336</v>
      </c>
      <c r="CF4" s="40">
        <v>610474336</v>
      </c>
      <c r="CG4" s="26"/>
      <c r="CH4" s="26"/>
      <c r="CI4" s="26"/>
      <c r="CJ4" s="26"/>
      <c r="CK4" s="26"/>
      <c r="CL4" s="26"/>
      <c r="CM4" s="26"/>
      <c r="CN4" s="32"/>
      <c r="CO4" s="30">
        <v>0</v>
      </c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</row>
    <row r="5" spans="1:113" ht="135" x14ac:dyDescent="0.25">
      <c r="A5" s="28">
        <v>6</v>
      </c>
      <c r="B5" s="34" t="s">
        <v>96</v>
      </c>
      <c r="C5" s="35" t="s">
        <v>99</v>
      </c>
      <c r="D5" s="34" t="s">
        <v>100</v>
      </c>
      <c r="E5" s="23" t="s">
        <v>114</v>
      </c>
      <c r="F5" s="23" t="s">
        <v>115</v>
      </c>
      <c r="G5" s="23">
        <v>30</v>
      </c>
      <c r="H5" s="23">
        <v>90</v>
      </c>
      <c r="I5" s="23" t="s">
        <v>116</v>
      </c>
      <c r="J5" s="23" t="s">
        <v>117</v>
      </c>
      <c r="K5" s="36" t="s">
        <v>118</v>
      </c>
      <c r="L5" s="23" t="s">
        <v>119</v>
      </c>
      <c r="M5" s="38" t="s">
        <v>119</v>
      </c>
      <c r="N5" s="23" t="s">
        <v>89</v>
      </c>
      <c r="O5" s="35">
        <v>30</v>
      </c>
      <c r="P5" s="37">
        <v>90</v>
      </c>
      <c r="Q5" s="37">
        <v>10</v>
      </c>
      <c r="R5" s="37">
        <v>10</v>
      </c>
      <c r="S5" s="37">
        <v>20</v>
      </c>
      <c r="T5" s="37">
        <v>20</v>
      </c>
      <c r="U5" s="21" t="s">
        <v>96</v>
      </c>
      <c r="V5" s="21" t="s">
        <v>97</v>
      </c>
      <c r="W5" s="21" t="s">
        <v>90</v>
      </c>
      <c r="X5" s="39">
        <f t="shared" si="0"/>
        <v>0</v>
      </c>
      <c r="Y5" s="35">
        <v>0</v>
      </c>
      <c r="Z5" s="35">
        <v>0</v>
      </c>
      <c r="AA5" s="35">
        <v>0</v>
      </c>
      <c r="AB5" s="35">
        <v>0</v>
      </c>
      <c r="AC5" s="23" t="s">
        <v>98</v>
      </c>
      <c r="AD5" s="23" t="s">
        <v>120</v>
      </c>
      <c r="AE5" s="22" t="s">
        <v>93</v>
      </c>
      <c r="AF5" s="22" t="s">
        <v>91</v>
      </c>
      <c r="AG5" s="24">
        <f t="shared" si="1"/>
        <v>10</v>
      </c>
      <c r="AH5" s="25">
        <f t="shared" si="2"/>
        <v>0</v>
      </c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26">
        <v>10</v>
      </c>
      <c r="BC5" s="26">
        <v>10</v>
      </c>
      <c r="BD5" s="28"/>
      <c r="BE5" s="28"/>
      <c r="BF5" s="28"/>
      <c r="BG5" s="28"/>
      <c r="BH5" s="28"/>
      <c r="BI5" s="28"/>
      <c r="BJ5" s="28"/>
      <c r="BK5" s="28"/>
      <c r="BL5" s="28"/>
      <c r="BM5" s="29">
        <f t="shared" ref="BM5:BM15" si="5">+BC5/AG5</f>
        <v>1</v>
      </c>
      <c r="BN5" s="22"/>
      <c r="BO5" s="29">
        <f t="shared" si="3"/>
        <v>0.1111111111111111</v>
      </c>
      <c r="BP5" s="26">
        <f t="shared" si="4"/>
        <v>10</v>
      </c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>
        <v>10</v>
      </c>
      <c r="CB5" s="26">
        <v>10</v>
      </c>
      <c r="CC5" s="48">
        <v>1</v>
      </c>
      <c r="CD5" s="29">
        <v>1</v>
      </c>
      <c r="CE5" s="26"/>
      <c r="CF5" s="26"/>
      <c r="CG5" s="26"/>
      <c r="CH5" s="26"/>
      <c r="CI5" s="26"/>
      <c r="CJ5" s="26"/>
      <c r="CK5" s="26"/>
      <c r="CL5" s="26"/>
      <c r="CM5" s="26"/>
      <c r="CN5" s="32"/>
      <c r="CO5" s="30">
        <v>1</v>
      </c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</row>
    <row r="6" spans="1:113" ht="135" x14ac:dyDescent="0.25">
      <c r="A6" s="28">
        <v>6</v>
      </c>
      <c r="B6" s="34" t="s">
        <v>96</v>
      </c>
      <c r="C6" s="35" t="s">
        <v>99</v>
      </c>
      <c r="D6" s="34" t="s">
        <v>100</v>
      </c>
      <c r="E6" s="23" t="s">
        <v>121</v>
      </c>
      <c r="F6" s="23" t="s">
        <v>122</v>
      </c>
      <c r="G6" s="23">
        <v>69</v>
      </c>
      <c r="H6" s="23">
        <v>80</v>
      </c>
      <c r="I6" s="23" t="s">
        <v>123</v>
      </c>
      <c r="J6" s="23" t="s">
        <v>124</v>
      </c>
      <c r="K6" s="36" t="s">
        <v>125</v>
      </c>
      <c r="L6" s="23" t="s">
        <v>126</v>
      </c>
      <c r="M6" s="38" t="s">
        <v>126</v>
      </c>
      <c r="N6" s="23" t="s">
        <v>89</v>
      </c>
      <c r="O6" s="35">
        <v>69</v>
      </c>
      <c r="P6" s="37">
        <v>26</v>
      </c>
      <c r="Q6" s="37">
        <v>20</v>
      </c>
      <c r="R6" s="37">
        <v>2</v>
      </c>
      <c r="S6" s="37">
        <v>2</v>
      </c>
      <c r="T6" s="37">
        <v>2</v>
      </c>
      <c r="U6" s="21" t="s">
        <v>96</v>
      </c>
      <c r="V6" s="21" t="s">
        <v>97</v>
      </c>
      <c r="W6" s="21" t="s">
        <v>90</v>
      </c>
      <c r="X6" s="39">
        <f t="shared" si="0"/>
        <v>0</v>
      </c>
      <c r="Y6" s="35">
        <v>0</v>
      </c>
      <c r="Z6" s="35">
        <v>0</v>
      </c>
      <c r="AA6" s="35">
        <v>0</v>
      </c>
      <c r="AB6" s="35">
        <v>0</v>
      </c>
      <c r="AC6" s="23" t="s">
        <v>98</v>
      </c>
      <c r="AD6" s="23" t="s">
        <v>107</v>
      </c>
      <c r="AE6" s="22" t="s">
        <v>93</v>
      </c>
      <c r="AF6" s="22" t="s">
        <v>91</v>
      </c>
      <c r="AG6" s="24">
        <v>20</v>
      </c>
      <c r="AH6" s="25">
        <f t="shared" si="2"/>
        <v>0</v>
      </c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26">
        <v>20</v>
      </c>
      <c r="BC6" s="26">
        <v>20</v>
      </c>
      <c r="BD6" s="27">
        <v>28000000</v>
      </c>
      <c r="BE6" s="27">
        <v>28000000</v>
      </c>
      <c r="BF6" s="28"/>
      <c r="BG6" s="28"/>
      <c r="BH6" s="28"/>
      <c r="BI6" s="28"/>
      <c r="BJ6" s="28"/>
      <c r="BK6" s="28"/>
      <c r="BL6" s="28"/>
      <c r="BM6" s="29">
        <f t="shared" si="5"/>
        <v>1</v>
      </c>
      <c r="BN6" s="22"/>
      <c r="BO6" s="29">
        <f t="shared" si="3"/>
        <v>0.76923076923076927</v>
      </c>
      <c r="BP6" s="26">
        <f t="shared" si="4"/>
        <v>2</v>
      </c>
      <c r="BQ6" s="26"/>
      <c r="BR6" s="26"/>
      <c r="BS6" s="26"/>
      <c r="BT6" s="26"/>
      <c r="BU6" s="26"/>
      <c r="BV6" s="26"/>
      <c r="BW6" s="26"/>
      <c r="BX6" s="26"/>
      <c r="BY6" s="26"/>
      <c r="BZ6" s="26">
        <v>0</v>
      </c>
      <c r="CA6" s="26">
        <v>2</v>
      </c>
      <c r="CB6" s="26">
        <v>1.5</v>
      </c>
      <c r="CC6" s="48">
        <v>10</v>
      </c>
      <c r="CD6" s="29">
        <v>0.22222222222222221</v>
      </c>
      <c r="CE6" s="26"/>
      <c r="CF6" s="26"/>
      <c r="CG6" s="26"/>
      <c r="CH6" s="26"/>
      <c r="CI6" s="26"/>
      <c r="CJ6" s="26"/>
      <c r="CK6" s="26"/>
      <c r="CL6" s="26"/>
      <c r="CM6" s="26"/>
      <c r="CN6" s="32"/>
      <c r="CO6" s="30">
        <v>20</v>
      </c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</row>
    <row r="7" spans="1:113" ht="135" x14ac:dyDescent="0.25">
      <c r="A7" s="28">
        <v>6</v>
      </c>
      <c r="B7" s="34" t="s">
        <v>96</v>
      </c>
      <c r="C7" s="35" t="s">
        <v>99</v>
      </c>
      <c r="D7" s="34" t="s">
        <v>100</v>
      </c>
      <c r="E7" s="23" t="s">
        <v>127</v>
      </c>
      <c r="F7" s="23" t="s">
        <v>128</v>
      </c>
      <c r="G7" s="23">
        <v>30</v>
      </c>
      <c r="H7" s="23">
        <v>90</v>
      </c>
      <c r="I7" s="23" t="s">
        <v>129</v>
      </c>
      <c r="J7" s="23" t="s">
        <v>130</v>
      </c>
      <c r="K7" s="36" t="s">
        <v>131</v>
      </c>
      <c r="L7" s="23" t="s">
        <v>132</v>
      </c>
      <c r="M7" s="38" t="s">
        <v>132</v>
      </c>
      <c r="N7" s="23" t="s">
        <v>89</v>
      </c>
      <c r="O7" s="35">
        <v>30</v>
      </c>
      <c r="P7" s="37">
        <v>90</v>
      </c>
      <c r="Q7" s="37">
        <v>10</v>
      </c>
      <c r="R7" s="37">
        <v>10</v>
      </c>
      <c r="S7" s="37">
        <v>20</v>
      </c>
      <c r="T7" s="37">
        <v>20</v>
      </c>
      <c r="U7" s="21" t="s">
        <v>96</v>
      </c>
      <c r="V7" s="21" t="s">
        <v>97</v>
      </c>
      <c r="W7" s="21" t="s">
        <v>90</v>
      </c>
      <c r="X7" s="39">
        <f t="shared" si="0"/>
        <v>0</v>
      </c>
      <c r="Y7" s="35">
        <v>0</v>
      </c>
      <c r="Z7" s="35">
        <v>0</v>
      </c>
      <c r="AA7" s="35">
        <v>0</v>
      </c>
      <c r="AB7" s="35">
        <v>0</v>
      </c>
      <c r="AC7" s="23" t="s">
        <v>98</v>
      </c>
      <c r="AD7" s="23" t="s">
        <v>98</v>
      </c>
      <c r="AE7" s="22" t="s">
        <v>93</v>
      </c>
      <c r="AF7" s="22" t="s">
        <v>91</v>
      </c>
      <c r="AG7" s="24">
        <f t="shared" si="1"/>
        <v>10</v>
      </c>
      <c r="AH7" s="25">
        <f t="shared" si="2"/>
        <v>0</v>
      </c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26">
        <v>10</v>
      </c>
      <c r="BC7" s="26">
        <v>10</v>
      </c>
      <c r="BD7" s="27">
        <v>70000000</v>
      </c>
      <c r="BE7" s="27"/>
      <c r="BF7" s="28"/>
      <c r="BG7" s="28"/>
      <c r="BH7" s="28"/>
      <c r="BI7" s="28"/>
      <c r="BJ7" s="28"/>
      <c r="BK7" s="28"/>
      <c r="BL7" s="28"/>
      <c r="BM7" s="29">
        <f t="shared" si="5"/>
        <v>1</v>
      </c>
      <c r="BN7" s="22"/>
      <c r="BO7" s="29">
        <f t="shared" si="3"/>
        <v>0.1111111111111111</v>
      </c>
      <c r="BP7" s="26">
        <f t="shared" si="4"/>
        <v>10</v>
      </c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>
        <v>10</v>
      </c>
      <c r="CB7" s="26">
        <v>10</v>
      </c>
      <c r="CC7" s="48">
        <v>2</v>
      </c>
      <c r="CD7" s="29">
        <v>0.84615384615384615</v>
      </c>
      <c r="CE7" s="26"/>
      <c r="CF7" s="26"/>
      <c r="CG7" s="26"/>
      <c r="CH7" s="26"/>
      <c r="CI7" s="26"/>
      <c r="CJ7" s="26"/>
      <c r="CK7" s="26"/>
      <c r="CL7" s="26"/>
      <c r="CM7" s="26"/>
      <c r="CN7" s="32"/>
      <c r="CO7" s="30">
        <v>2</v>
      </c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</row>
    <row r="8" spans="1:113" ht="90" x14ac:dyDescent="0.25">
      <c r="A8" s="28">
        <v>6</v>
      </c>
      <c r="B8" s="34" t="s">
        <v>96</v>
      </c>
      <c r="C8" s="35" t="s">
        <v>99</v>
      </c>
      <c r="D8" s="34" t="s">
        <v>100</v>
      </c>
      <c r="E8" s="23" t="s">
        <v>133</v>
      </c>
      <c r="F8" s="23" t="s">
        <v>134</v>
      </c>
      <c r="G8" s="23">
        <v>0</v>
      </c>
      <c r="H8" s="23">
        <v>1</v>
      </c>
      <c r="I8" s="23" t="s">
        <v>135</v>
      </c>
      <c r="J8" s="23" t="s">
        <v>136</v>
      </c>
      <c r="K8" s="36" t="s">
        <v>137</v>
      </c>
      <c r="L8" s="23" t="s">
        <v>138</v>
      </c>
      <c r="M8" s="38" t="s">
        <v>138</v>
      </c>
      <c r="N8" s="23" t="s">
        <v>89</v>
      </c>
      <c r="O8" s="35">
        <v>0</v>
      </c>
      <c r="P8" s="37">
        <v>1</v>
      </c>
      <c r="Q8" s="37">
        <v>0</v>
      </c>
      <c r="R8" s="37">
        <v>1</v>
      </c>
      <c r="S8" s="37">
        <v>0</v>
      </c>
      <c r="T8" s="37">
        <v>0</v>
      </c>
      <c r="U8" s="21" t="s">
        <v>96</v>
      </c>
      <c r="V8" s="21" t="s">
        <v>97</v>
      </c>
      <c r="W8" s="21" t="s">
        <v>90</v>
      </c>
      <c r="X8" s="39">
        <f t="shared" si="0"/>
        <v>0</v>
      </c>
      <c r="Y8" s="35">
        <v>0</v>
      </c>
      <c r="Z8" s="35">
        <v>0</v>
      </c>
      <c r="AA8" s="35">
        <v>0</v>
      </c>
      <c r="AB8" s="35">
        <v>0</v>
      </c>
      <c r="AC8" s="23" t="s">
        <v>98</v>
      </c>
      <c r="AD8" s="23" t="s">
        <v>139</v>
      </c>
      <c r="AE8" s="22" t="s">
        <v>93</v>
      </c>
      <c r="AF8" s="22" t="s">
        <v>91</v>
      </c>
      <c r="AG8" s="24">
        <f t="shared" si="1"/>
        <v>0</v>
      </c>
      <c r="AH8" s="25">
        <f t="shared" si="2"/>
        <v>0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26">
        <v>0</v>
      </c>
      <c r="BC8" s="26">
        <v>0</v>
      </c>
      <c r="BD8" s="28"/>
      <c r="BE8" s="28"/>
      <c r="BF8" s="28"/>
      <c r="BG8" s="28"/>
      <c r="BH8" s="28"/>
      <c r="BI8" s="28"/>
      <c r="BJ8" s="28"/>
      <c r="BK8" s="28"/>
      <c r="BL8" s="28"/>
      <c r="BM8" s="29" t="s">
        <v>92</v>
      </c>
      <c r="BN8" s="22"/>
      <c r="BO8" s="29">
        <f t="shared" si="3"/>
        <v>0</v>
      </c>
      <c r="BP8" s="26">
        <f t="shared" si="4"/>
        <v>1</v>
      </c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>
        <v>0</v>
      </c>
      <c r="CB8" s="26">
        <v>1</v>
      </c>
      <c r="CC8" s="48">
        <v>10</v>
      </c>
      <c r="CD8" s="29">
        <v>0.22222222222222221</v>
      </c>
      <c r="CE8" s="26"/>
      <c r="CF8" s="26"/>
      <c r="CG8" s="26"/>
      <c r="CH8" s="26"/>
      <c r="CI8" s="26"/>
      <c r="CJ8" s="26"/>
      <c r="CK8" s="26"/>
      <c r="CL8" s="26"/>
      <c r="CM8" s="26"/>
      <c r="CN8" s="32" t="s">
        <v>140</v>
      </c>
      <c r="CO8" s="30">
        <v>20</v>
      </c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</row>
    <row r="9" spans="1:113" ht="146.25" x14ac:dyDescent="0.25">
      <c r="A9" s="28">
        <v>6</v>
      </c>
      <c r="B9" s="34" t="s">
        <v>96</v>
      </c>
      <c r="C9" s="35" t="s">
        <v>99</v>
      </c>
      <c r="D9" s="34" t="s">
        <v>100</v>
      </c>
      <c r="E9" s="23" t="s">
        <v>141</v>
      </c>
      <c r="F9" s="23" t="s">
        <v>142</v>
      </c>
      <c r="G9" s="23" t="s">
        <v>94</v>
      </c>
      <c r="H9" s="23">
        <v>100</v>
      </c>
      <c r="I9" s="23" t="s">
        <v>143</v>
      </c>
      <c r="J9" s="23" t="s">
        <v>144</v>
      </c>
      <c r="K9" s="36" t="s">
        <v>145</v>
      </c>
      <c r="L9" s="23" t="s">
        <v>146</v>
      </c>
      <c r="M9" s="38" t="s">
        <v>146</v>
      </c>
      <c r="N9" s="23" t="s">
        <v>89</v>
      </c>
      <c r="O9" s="35" t="s">
        <v>94</v>
      </c>
      <c r="P9" s="37">
        <v>1</v>
      </c>
      <c r="Q9" s="37">
        <v>1</v>
      </c>
      <c r="R9" s="37">
        <v>0</v>
      </c>
      <c r="S9" s="37">
        <v>0</v>
      </c>
      <c r="T9" s="37">
        <v>0</v>
      </c>
      <c r="U9" s="21" t="s">
        <v>96</v>
      </c>
      <c r="V9" s="21" t="s">
        <v>97</v>
      </c>
      <c r="W9" s="21" t="s">
        <v>90</v>
      </c>
      <c r="X9" s="39">
        <f t="shared" si="0"/>
        <v>0</v>
      </c>
      <c r="Y9" s="35">
        <v>0</v>
      </c>
      <c r="Z9" s="35">
        <v>0</v>
      </c>
      <c r="AA9" s="35">
        <v>0</v>
      </c>
      <c r="AB9" s="35">
        <v>0</v>
      </c>
      <c r="AC9" s="23" t="s">
        <v>98</v>
      </c>
      <c r="AD9" s="23" t="s">
        <v>98</v>
      </c>
      <c r="AE9" s="22" t="s">
        <v>93</v>
      </c>
      <c r="AF9" s="22" t="s">
        <v>91</v>
      </c>
      <c r="AG9" s="24">
        <f t="shared" si="1"/>
        <v>1</v>
      </c>
      <c r="AH9" s="25">
        <f t="shared" si="2"/>
        <v>0</v>
      </c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26">
        <v>0</v>
      </c>
      <c r="BC9" s="26">
        <v>0</v>
      </c>
      <c r="BD9" s="28"/>
      <c r="BE9" s="28"/>
      <c r="BF9" s="28"/>
      <c r="BG9" s="28"/>
      <c r="BH9" s="28"/>
      <c r="BI9" s="28"/>
      <c r="BJ9" s="28"/>
      <c r="BK9" s="28"/>
      <c r="BL9" s="28"/>
      <c r="BM9" s="29">
        <f t="shared" si="5"/>
        <v>0</v>
      </c>
      <c r="BN9" s="22"/>
      <c r="BO9" s="29">
        <f t="shared" ref="BO9:BO15" si="6">+BC9/P9</f>
        <v>0</v>
      </c>
      <c r="BP9" s="26">
        <v>0</v>
      </c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>
        <v>0</v>
      </c>
      <c r="CB9" s="26">
        <v>0</v>
      </c>
      <c r="CC9" s="48">
        <v>1</v>
      </c>
      <c r="CD9" s="29">
        <v>1</v>
      </c>
      <c r="CE9" s="26"/>
      <c r="CF9" s="26"/>
      <c r="CG9" s="26"/>
      <c r="CH9" s="26"/>
      <c r="CI9" s="26"/>
      <c r="CJ9" s="26"/>
      <c r="CK9" s="26"/>
      <c r="CL9" s="26"/>
      <c r="CM9" s="26"/>
      <c r="CN9" s="32"/>
      <c r="CO9" s="30">
        <v>0</v>
      </c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</row>
    <row r="10" spans="1:113" ht="67.5" x14ac:dyDescent="0.25">
      <c r="A10" s="28">
        <v>6</v>
      </c>
      <c r="B10" s="34" t="s">
        <v>96</v>
      </c>
      <c r="C10" s="35" t="s">
        <v>99</v>
      </c>
      <c r="D10" s="34" t="s">
        <v>100</v>
      </c>
      <c r="E10" s="23" t="s">
        <v>147</v>
      </c>
      <c r="F10" s="41" t="s">
        <v>148</v>
      </c>
      <c r="G10" s="41">
        <v>0</v>
      </c>
      <c r="H10" s="41">
        <v>100</v>
      </c>
      <c r="I10" s="23" t="s">
        <v>149</v>
      </c>
      <c r="J10" s="23" t="s">
        <v>150</v>
      </c>
      <c r="K10" s="36" t="s">
        <v>151</v>
      </c>
      <c r="L10" s="23" t="s">
        <v>152</v>
      </c>
      <c r="M10" s="38" t="s">
        <v>152</v>
      </c>
      <c r="N10" s="23" t="s">
        <v>89</v>
      </c>
      <c r="O10" s="35">
        <v>90</v>
      </c>
      <c r="P10" s="37">
        <v>100</v>
      </c>
      <c r="Q10" s="37">
        <v>100</v>
      </c>
      <c r="R10" s="37">
        <v>100</v>
      </c>
      <c r="S10" s="37">
        <v>100</v>
      </c>
      <c r="T10" s="37">
        <v>100</v>
      </c>
      <c r="U10" s="21" t="s">
        <v>96</v>
      </c>
      <c r="V10" s="21" t="s">
        <v>97</v>
      </c>
      <c r="W10" s="21" t="s">
        <v>90</v>
      </c>
      <c r="X10" s="39">
        <f t="shared" si="0"/>
        <v>0</v>
      </c>
      <c r="Y10" s="35">
        <v>0</v>
      </c>
      <c r="Z10" s="35">
        <v>0</v>
      </c>
      <c r="AA10" s="35">
        <v>0</v>
      </c>
      <c r="AB10" s="35">
        <v>0</v>
      </c>
      <c r="AC10" s="23" t="s">
        <v>98</v>
      </c>
      <c r="AD10" s="23" t="s">
        <v>139</v>
      </c>
      <c r="AE10" s="22" t="s">
        <v>93</v>
      </c>
      <c r="AF10" s="22" t="s">
        <v>91</v>
      </c>
      <c r="AG10" s="24">
        <v>60</v>
      </c>
      <c r="AH10" s="25">
        <f t="shared" si="2"/>
        <v>0</v>
      </c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26">
        <v>60</v>
      </c>
      <c r="BC10" s="26">
        <v>60</v>
      </c>
      <c r="BD10" s="28"/>
      <c r="BE10" s="28"/>
      <c r="BF10" s="28"/>
      <c r="BG10" s="28"/>
      <c r="BH10" s="28"/>
      <c r="BI10" s="28"/>
      <c r="BJ10" s="28"/>
      <c r="BK10" s="28"/>
      <c r="BL10" s="28"/>
      <c r="BM10" s="29">
        <f t="shared" si="5"/>
        <v>1</v>
      </c>
      <c r="BN10" s="22"/>
      <c r="BO10" s="29">
        <f t="shared" si="6"/>
        <v>0.6</v>
      </c>
      <c r="BP10" s="26">
        <f t="shared" si="4"/>
        <v>100</v>
      </c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>
        <v>30</v>
      </c>
      <c r="CB10" s="26">
        <v>30</v>
      </c>
      <c r="CC10" s="48">
        <v>0</v>
      </c>
      <c r="CD10" s="29">
        <v>0</v>
      </c>
      <c r="CE10" s="26"/>
      <c r="CF10" s="26"/>
      <c r="CG10" s="26"/>
      <c r="CH10" s="26"/>
      <c r="CI10" s="26"/>
      <c r="CJ10" s="26"/>
      <c r="CK10" s="26"/>
      <c r="CL10" s="26"/>
      <c r="CM10" s="26"/>
      <c r="CN10" s="32" t="s">
        <v>153</v>
      </c>
      <c r="CO10" s="30">
        <v>0</v>
      </c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</row>
    <row r="11" spans="1:113" ht="67.5" x14ac:dyDescent="0.25">
      <c r="A11" s="28">
        <v>6</v>
      </c>
      <c r="B11" s="34" t="s">
        <v>96</v>
      </c>
      <c r="C11" s="35" t="s">
        <v>99</v>
      </c>
      <c r="D11" s="34" t="s">
        <v>100</v>
      </c>
      <c r="E11" s="23" t="s">
        <v>147</v>
      </c>
      <c r="F11" s="41"/>
      <c r="G11" s="41"/>
      <c r="H11" s="41"/>
      <c r="I11" s="23" t="s">
        <v>154</v>
      </c>
      <c r="J11" s="23" t="s">
        <v>150</v>
      </c>
      <c r="K11" s="36" t="s">
        <v>151</v>
      </c>
      <c r="L11" s="23" t="s">
        <v>155</v>
      </c>
      <c r="M11" s="38" t="s">
        <v>155</v>
      </c>
      <c r="N11" s="23" t="s">
        <v>89</v>
      </c>
      <c r="O11" s="35">
        <v>260</v>
      </c>
      <c r="P11" s="37">
        <v>300</v>
      </c>
      <c r="Q11" s="37">
        <v>50</v>
      </c>
      <c r="R11" s="37">
        <v>50</v>
      </c>
      <c r="S11" s="37">
        <v>100</v>
      </c>
      <c r="T11" s="37">
        <v>100</v>
      </c>
      <c r="U11" s="21" t="s">
        <v>96</v>
      </c>
      <c r="V11" s="21" t="s">
        <v>97</v>
      </c>
      <c r="W11" s="21" t="s">
        <v>90</v>
      </c>
      <c r="X11" s="39">
        <f t="shared" si="0"/>
        <v>0</v>
      </c>
      <c r="Y11" s="35">
        <v>0</v>
      </c>
      <c r="Z11" s="35">
        <v>0</v>
      </c>
      <c r="AA11" s="35">
        <v>0</v>
      </c>
      <c r="AB11" s="35">
        <v>0</v>
      </c>
      <c r="AC11" s="23" t="s">
        <v>98</v>
      </c>
      <c r="AD11" s="23" t="s">
        <v>139</v>
      </c>
      <c r="AE11" s="22" t="s">
        <v>93</v>
      </c>
      <c r="AF11" s="22" t="s">
        <v>91</v>
      </c>
      <c r="AG11" s="24">
        <f t="shared" si="1"/>
        <v>50</v>
      </c>
      <c r="AH11" s="25">
        <f t="shared" si="2"/>
        <v>0</v>
      </c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26">
        <v>15</v>
      </c>
      <c r="BC11" s="26">
        <v>50</v>
      </c>
      <c r="BD11" s="28"/>
      <c r="BE11" s="28"/>
      <c r="BF11" s="28"/>
      <c r="BG11" s="28"/>
      <c r="BH11" s="28"/>
      <c r="BI11" s="28"/>
      <c r="BJ11" s="28"/>
      <c r="BK11" s="28"/>
      <c r="BL11" s="28"/>
      <c r="BM11" s="29">
        <f t="shared" si="5"/>
        <v>1</v>
      </c>
      <c r="BN11" s="22"/>
      <c r="BO11" s="29">
        <f t="shared" si="6"/>
        <v>0.16666666666666666</v>
      </c>
      <c r="BP11" s="26">
        <f t="shared" si="4"/>
        <v>50</v>
      </c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>
        <v>50</v>
      </c>
      <c r="CB11" s="26">
        <v>50</v>
      </c>
      <c r="CC11" s="48">
        <v>30</v>
      </c>
      <c r="CD11" s="29">
        <v>0.45</v>
      </c>
      <c r="CE11" s="26"/>
      <c r="CF11" s="26"/>
      <c r="CG11" s="26"/>
      <c r="CH11" s="26"/>
      <c r="CI11" s="26"/>
      <c r="CJ11" s="26"/>
      <c r="CK11" s="26"/>
      <c r="CL11" s="26"/>
      <c r="CM11" s="26"/>
      <c r="CN11" s="32"/>
      <c r="CO11" s="30">
        <v>100</v>
      </c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</row>
    <row r="12" spans="1:113" ht="90" x14ac:dyDescent="0.25">
      <c r="A12" s="28">
        <v>6</v>
      </c>
      <c r="B12" s="34" t="s">
        <v>96</v>
      </c>
      <c r="C12" s="35" t="s">
        <v>99</v>
      </c>
      <c r="D12" s="34" t="s">
        <v>100</v>
      </c>
      <c r="E12" s="23" t="s">
        <v>147</v>
      </c>
      <c r="F12" s="41"/>
      <c r="G12" s="41"/>
      <c r="H12" s="41"/>
      <c r="I12" s="23" t="s">
        <v>156</v>
      </c>
      <c r="J12" s="23" t="s">
        <v>150</v>
      </c>
      <c r="K12" s="36" t="s">
        <v>151</v>
      </c>
      <c r="L12" s="23" t="s">
        <v>157</v>
      </c>
      <c r="M12" s="38" t="s">
        <v>157</v>
      </c>
      <c r="N12" s="23" t="s">
        <v>89</v>
      </c>
      <c r="O12" s="35">
        <v>10</v>
      </c>
      <c r="P12" s="37">
        <v>70</v>
      </c>
      <c r="Q12" s="37">
        <v>10</v>
      </c>
      <c r="R12" s="37">
        <v>25</v>
      </c>
      <c r="S12" s="37">
        <v>20</v>
      </c>
      <c r="T12" s="37">
        <v>15</v>
      </c>
      <c r="U12" s="21" t="s">
        <v>96</v>
      </c>
      <c r="V12" s="21" t="s">
        <v>97</v>
      </c>
      <c r="W12" s="21" t="s">
        <v>90</v>
      </c>
      <c r="X12" s="39">
        <f t="shared" si="0"/>
        <v>0</v>
      </c>
      <c r="Y12" s="35">
        <v>0</v>
      </c>
      <c r="Z12" s="35">
        <v>0</v>
      </c>
      <c r="AA12" s="35">
        <v>0</v>
      </c>
      <c r="AB12" s="35">
        <v>0</v>
      </c>
      <c r="AC12" s="23" t="s">
        <v>98</v>
      </c>
      <c r="AD12" s="23" t="s">
        <v>139</v>
      </c>
      <c r="AE12" s="22" t="s">
        <v>93</v>
      </c>
      <c r="AF12" s="22" t="s">
        <v>91</v>
      </c>
      <c r="AG12" s="24">
        <f t="shared" si="1"/>
        <v>10</v>
      </c>
      <c r="AH12" s="25">
        <f t="shared" si="2"/>
        <v>0</v>
      </c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26">
        <v>10</v>
      </c>
      <c r="BC12" s="26">
        <v>10</v>
      </c>
      <c r="BD12" s="28"/>
      <c r="BE12" s="28"/>
      <c r="BF12" s="28"/>
      <c r="BG12" s="28"/>
      <c r="BH12" s="28"/>
      <c r="BI12" s="28"/>
      <c r="BJ12" s="28"/>
      <c r="BK12" s="28"/>
      <c r="BL12" s="28"/>
      <c r="BM12" s="29">
        <f t="shared" si="5"/>
        <v>1</v>
      </c>
      <c r="BN12" s="22"/>
      <c r="BO12" s="29">
        <f t="shared" si="6"/>
        <v>0.14285714285714285</v>
      </c>
      <c r="BP12" s="26">
        <f t="shared" si="4"/>
        <v>25</v>
      </c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>
        <v>10</v>
      </c>
      <c r="CB12" s="26">
        <v>25</v>
      </c>
      <c r="CC12" s="48">
        <v>50</v>
      </c>
      <c r="CD12" s="29">
        <v>0.33333333333333331</v>
      </c>
      <c r="CE12" s="26"/>
      <c r="CF12" s="26"/>
      <c r="CG12" s="26"/>
      <c r="CH12" s="26"/>
      <c r="CI12" s="26"/>
      <c r="CJ12" s="26"/>
      <c r="CK12" s="26"/>
      <c r="CL12" s="26"/>
      <c r="CM12" s="26"/>
      <c r="CN12" s="32" t="s">
        <v>158</v>
      </c>
      <c r="CO12" s="30">
        <v>100</v>
      </c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</row>
    <row r="13" spans="1:113" ht="90" x14ac:dyDescent="0.25">
      <c r="A13" s="28"/>
      <c r="B13" s="34" t="s">
        <v>96</v>
      </c>
      <c r="C13" s="35" t="s">
        <v>99</v>
      </c>
      <c r="D13" s="34" t="s">
        <v>100</v>
      </c>
      <c r="E13" s="23" t="s">
        <v>147</v>
      </c>
      <c r="F13" s="41"/>
      <c r="G13" s="41"/>
      <c r="H13" s="41"/>
      <c r="I13" s="23" t="s">
        <v>159</v>
      </c>
      <c r="J13" s="23"/>
      <c r="K13" s="36" t="s">
        <v>151</v>
      </c>
      <c r="L13" s="23" t="s">
        <v>160</v>
      </c>
      <c r="M13" s="38" t="s">
        <v>160</v>
      </c>
      <c r="N13" s="23" t="s">
        <v>89</v>
      </c>
      <c r="O13" s="35">
        <v>196</v>
      </c>
      <c r="P13" s="37">
        <v>300</v>
      </c>
      <c r="Q13" s="37">
        <v>50</v>
      </c>
      <c r="R13" s="37">
        <v>250</v>
      </c>
      <c r="S13" s="37">
        <v>0</v>
      </c>
      <c r="T13" s="37">
        <v>0</v>
      </c>
      <c r="U13" s="21" t="s">
        <v>96</v>
      </c>
      <c r="V13" s="21" t="s">
        <v>97</v>
      </c>
      <c r="W13" s="21" t="s">
        <v>90</v>
      </c>
      <c r="X13" s="39">
        <f>SUM(Y13:AB13)</f>
        <v>0</v>
      </c>
      <c r="Y13" s="35">
        <v>0</v>
      </c>
      <c r="Z13" s="35">
        <v>0</v>
      </c>
      <c r="AA13" s="35">
        <v>0</v>
      </c>
      <c r="AB13" s="35">
        <v>0</v>
      </c>
      <c r="AC13" s="23" t="s">
        <v>98</v>
      </c>
      <c r="AD13" s="23" t="s">
        <v>139</v>
      </c>
      <c r="AE13" s="22" t="s">
        <v>93</v>
      </c>
      <c r="AF13" s="22" t="s">
        <v>91</v>
      </c>
      <c r="AG13" s="24">
        <f t="shared" si="1"/>
        <v>50</v>
      </c>
      <c r="AH13" s="25">
        <f t="shared" si="2"/>
        <v>0</v>
      </c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26">
        <v>50</v>
      </c>
      <c r="BC13" s="26">
        <v>50</v>
      </c>
      <c r="BD13" s="28"/>
      <c r="BE13" s="28"/>
      <c r="BF13" s="28"/>
      <c r="BG13" s="28"/>
      <c r="BH13" s="28"/>
      <c r="BI13" s="28"/>
      <c r="BJ13" s="28"/>
      <c r="BK13" s="28"/>
      <c r="BL13" s="28"/>
      <c r="BM13" s="29">
        <f t="shared" si="5"/>
        <v>1</v>
      </c>
      <c r="BN13" s="22"/>
      <c r="BO13" s="29">
        <f t="shared" si="6"/>
        <v>0.16666666666666666</v>
      </c>
      <c r="BP13" s="26">
        <f t="shared" si="4"/>
        <v>250</v>
      </c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>
        <v>50</v>
      </c>
      <c r="CB13" s="26">
        <v>552</v>
      </c>
      <c r="CC13" s="48">
        <v>25</v>
      </c>
      <c r="CD13" s="29">
        <v>0.5</v>
      </c>
      <c r="CE13" s="26"/>
      <c r="CF13" s="26"/>
      <c r="CG13" s="26"/>
      <c r="CH13" s="26"/>
      <c r="CI13" s="26"/>
      <c r="CJ13" s="26"/>
      <c r="CK13" s="26"/>
      <c r="CL13" s="26"/>
      <c r="CM13" s="26"/>
      <c r="CN13" s="32"/>
      <c r="CO13" s="30">
        <v>20</v>
      </c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</row>
    <row r="14" spans="1:113" ht="168.75" x14ac:dyDescent="0.25">
      <c r="A14" s="28">
        <v>6</v>
      </c>
      <c r="B14" s="34" t="s">
        <v>96</v>
      </c>
      <c r="C14" s="35" t="s">
        <v>99</v>
      </c>
      <c r="D14" s="34" t="s">
        <v>100</v>
      </c>
      <c r="E14" s="23" t="s">
        <v>147</v>
      </c>
      <c r="F14" s="41"/>
      <c r="G14" s="41"/>
      <c r="H14" s="41"/>
      <c r="I14" s="23" t="s">
        <v>161</v>
      </c>
      <c r="J14" s="23" t="s">
        <v>150</v>
      </c>
      <c r="K14" s="36" t="s">
        <v>151</v>
      </c>
      <c r="L14" s="23" t="s">
        <v>162</v>
      </c>
      <c r="M14" s="38" t="s">
        <v>162</v>
      </c>
      <c r="N14" s="23" t="s">
        <v>89</v>
      </c>
      <c r="O14" s="35" t="s">
        <v>94</v>
      </c>
      <c r="P14" s="37">
        <v>100</v>
      </c>
      <c r="Q14" s="37">
        <v>0</v>
      </c>
      <c r="R14" s="37">
        <v>100</v>
      </c>
      <c r="S14" s="37">
        <v>0</v>
      </c>
      <c r="T14" s="37">
        <v>0</v>
      </c>
      <c r="U14" s="21" t="s">
        <v>96</v>
      </c>
      <c r="V14" s="21" t="s">
        <v>97</v>
      </c>
      <c r="W14" s="21" t="s">
        <v>90</v>
      </c>
      <c r="X14" s="39">
        <f t="shared" si="0"/>
        <v>0</v>
      </c>
      <c r="Y14" s="35">
        <v>0</v>
      </c>
      <c r="Z14" s="35">
        <v>0</v>
      </c>
      <c r="AA14" s="35">
        <v>0</v>
      </c>
      <c r="AB14" s="35">
        <v>0</v>
      </c>
      <c r="AC14" s="23" t="s">
        <v>98</v>
      </c>
      <c r="AD14" s="23" t="s">
        <v>139</v>
      </c>
      <c r="AE14" s="22" t="s">
        <v>93</v>
      </c>
      <c r="AF14" s="22" t="s">
        <v>91</v>
      </c>
      <c r="AG14" s="24">
        <f t="shared" si="1"/>
        <v>0</v>
      </c>
      <c r="AH14" s="25">
        <f t="shared" si="2"/>
        <v>0</v>
      </c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26">
        <v>0</v>
      </c>
      <c r="BC14" s="26">
        <v>0</v>
      </c>
      <c r="BD14" s="28"/>
      <c r="BE14" s="28"/>
      <c r="BF14" s="28"/>
      <c r="BG14" s="28"/>
      <c r="BH14" s="28"/>
      <c r="BI14" s="28"/>
      <c r="BJ14" s="28"/>
      <c r="BK14" s="28"/>
      <c r="BL14" s="28"/>
      <c r="BM14" s="29" t="s">
        <v>92</v>
      </c>
      <c r="BN14" s="22"/>
      <c r="BO14" s="29">
        <f t="shared" si="6"/>
        <v>0</v>
      </c>
      <c r="BP14" s="26">
        <f t="shared" si="4"/>
        <v>100</v>
      </c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>
        <v>100</v>
      </c>
      <c r="CB14" s="26">
        <v>100</v>
      </c>
      <c r="CC14" s="48">
        <v>552</v>
      </c>
      <c r="CD14" s="29">
        <v>1</v>
      </c>
      <c r="CE14" s="26"/>
      <c r="CF14" s="26"/>
      <c r="CG14" s="26"/>
      <c r="CH14" s="26"/>
      <c r="CI14" s="26"/>
      <c r="CJ14" s="26"/>
      <c r="CK14" s="26"/>
      <c r="CL14" s="26"/>
      <c r="CM14" s="26"/>
      <c r="CN14" s="32" t="s">
        <v>163</v>
      </c>
      <c r="CO14" s="30">
        <v>0</v>
      </c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</row>
    <row r="15" spans="1:113" ht="101.25" x14ac:dyDescent="0.25">
      <c r="A15" s="28">
        <v>6</v>
      </c>
      <c r="B15" s="34" t="s">
        <v>96</v>
      </c>
      <c r="C15" s="35" t="s">
        <v>99</v>
      </c>
      <c r="D15" s="34" t="s">
        <v>100</v>
      </c>
      <c r="E15" s="23" t="s">
        <v>164</v>
      </c>
      <c r="F15" s="23" t="s">
        <v>165</v>
      </c>
      <c r="G15" s="23">
        <v>0</v>
      </c>
      <c r="H15" s="23">
        <v>10</v>
      </c>
      <c r="I15" s="23" t="s">
        <v>166</v>
      </c>
      <c r="J15" s="23" t="s">
        <v>167</v>
      </c>
      <c r="K15" s="36" t="s">
        <v>168</v>
      </c>
      <c r="L15" s="23" t="s">
        <v>169</v>
      </c>
      <c r="M15" s="38" t="s">
        <v>170</v>
      </c>
      <c r="N15" s="23" t="s">
        <v>89</v>
      </c>
      <c r="O15" s="35">
        <v>10</v>
      </c>
      <c r="P15" s="37">
        <v>80</v>
      </c>
      <c r="Q15" s="37">
        <v>20</v>
      </c>
      <c r="R15" s="37">
        <v>20</v>
      </c>
      <c r="S15" s="37">
        <v>20</v>
      </c>
      <c r="T15" s="37">
        <v>20</v>
      </c>
      <c r="U15" s="21" t="s">
        <v>96</v>
      </c>
      <c r="V15" s="21" t="s">
        <v>97</v>
      </c>
      <c r="W15" s="21" t="s">
        <v>90</v>
      </c>
      <c r="X15" s="39">
        <f t="shared" si="0"/>
        <v>0</v>
      </c>
      <c r="Y15" s="35">
        <v>0</v>
      </c>
      <c r="Z15" s="35">
        <v>0</v>
      </c>
      <c r="AA15" s="35">
        <v>0</v>
      </c>
      <c r="AB15" s="35">
        <v>0</v>
      </c>
      <c r="AC15" s="23" t="s">
        <v>98</v>
      </c>
      <c r="AD15" s="23" t="s">
        <v>95</v>
      </c>
      <c r="AE15" s="22" t="s">
        <v>93</v>
      </c>
      <c r="AF15" s="22" t="s">
        <v>93</v>
      </c>
      <c r="AG15" s="24">
        <f t="shared" si="1"/>
        <v>20</v>
      </c>
      <c r="AH15" s="25">
        <f t="shared" si="2"/>
        <v>0</v>
      </c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26">
        <v>0</v>
      </c>
      <c r="BC15" s="26">
        <v>20</v>
      </c>
      <c r="BD15" s="28"/>
      <c r="BE15" s="28"/>
      <c r="BF15" s="28"/>
      <c r="BG15" s="28"/>
      <c r="BH15" s="28"/>
      <c r="BI15" s="28"/>
      <c r="BJ15" s="28"/>
      <c r="BK15" s="28"/>
      <c r="BL15" s="28"/>
      <c r="BM15" s="29">
        <f t="shared" si="5"/>
        <v>1</v>
      </c>
      <c r="BN15" s="22"/>
      <c r="BO15" s="29">
        <f t="shared" si="6"/>
        <v>0.25</v>
      </c>
      <c r="BP15" s="26">
        <f t="shared" si="4"/>
        <v>20</v>
      </c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>
        <v>20</v>
      </c>
      <c r="CB15" s="26">
        <v>20</v>
      </c>
      <c r="CC15" s="48">
        <v>100</v>
      </c>
      <c r="CD15" s="29">
        <v>1</v>
      </c>
      <c r="CE15" s="26"/>
      <c r="CF15" s="26"/>
      <c r="CG15" s="26"/>
      <c r="CH15" s="26"/>
      <c r="CI15" s="26"/>
      <c r="CJ15" s="26"/>
      <c r="CK15" s="26"/>
      <c r="CL15" s="26"/>
      <c r="CM15" s="26"/>
      <c r="CN15" s="32"/>
      <c r="CO15" s="30">
        <v>20</v>
      </c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</row>
  </sheetData>
  <mergeCells count="6">
    <mergeCell ref="AG1:BO1"/>
    <mergeCell ref="BP1:CN1"/>
    <mergeCell ref="CO1:DI1"/>
    <mergeCell ref="F10:F14"/>
    <mergeCell ref="G10:G14"/>
    <mergeCell ref="H10:H1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 GENERAL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Enrique Hernández Vásquez</dc:creator>
  <cp:lastModifiedBy>Miguel Enrique Hernández Vásquez</cp:lastModifiedBy>
  <dcterms:created xsi:type="dcterms:W3CDTF">2018-02-27T17:16:11Z</dcterms:created>
  <dcterms:modified xsi:type="dcterms:W3CDTF">2018-02-27T17:36:11Z</dcterms:modified>
</cp:coreProperties>
</file>