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vml" ContentType="application/vnd.openxmlformats-officedocument.vmlDrawing"/>
  <Default Extension="jpg" ContentType="image/jpe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CESAR/Library/Mobile Documents/com~apple~CloudDocs/"/>
    </mc:Choice>
  </mc:AlternateContent>
  <bookViews>
    <workbookView xWindow="0" yWindow="780" windowWidth="34200" windowHeight="21460" tabRatio="500" activeTab="2"/>
  </bookViews>
  <sheets>
    <sheet name="INSTRUCTIVO" sheetId="3" r:id="rId1"/>
    <sheet name="MATRIZ PDD 2026" sheetId="1" r:id="rId2"/>
    <sheet name="CONSOLIDADO" sheetId="20" r:id="rId3"/>
    <sheet name="SERICIOS PUBLICOS" sheetId="4" r:id="rId4"/>
    <sheet name="GENERAL" sheetId="5" r:id="rId5"/>
    <sheet name="IGUALDAD" sheetId="6" r:id="rId6"/>
    <sheet name="SEGURIDAD" sheetId="7" r:id="rId7"/>
    <sheet name="RIESGOS" sheetId="8" r:id="rId8"/>
    <sheet name="MOVILIDAD" sheetId="9" r:id="rId9"/>
    <sheet name="MUJER" sheetId="10" r:id="rId10"/>
    <sheet name="SALUD" sheetId="11" r:id="rId11"/>
    <sheet name="HACIENDA" sheetId="12" r:id="rId12"/>
    <sheet name="INFRAESTRUCTURA" sheetId="13" r:id="rId13"/>
    <sheet name="EDUCACION" sheetId="14" r:id="rId14"/>
    <sheet name="DESARROLLO ECONOMICO" sheetId="15" r:id="rId15"/>
    <sheet name="AGUAS DE BOLIVAR" sheetId="16" r:id="rId16"/>
    <sheet name="MINAS" sheetId="17" r:id="rId17"/>
    <sheet name="TIC" sheetId="18" r:id="rId18"/>
    <sheet name="IDERBOL" sheetId="19" r:id="rId19"/>
  </sheets>
  <definedNames>
    <definedName name="_xlnm._FilterDatabase" localSheetId="2" hidden="1">CONSOLIDADO!$A$1:$AI$239</definedName>
    <definedName name="_xlnm._FilterDatabase" localSheetId="1" hidden="1">'MATRIZ PDD 2026'!$A$1:$AI$335</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I209" i="20" l="1"/>
  <c r="AA209" i="20"/>
  <c r="AC209" i="20"/>
  <c r="AE209" i="20"/>
  <c r="AD209" i="20"/>
  <c r="AB209" i="20"/>
  <c r="V209" i="20"/>
  <c r="T209" i="20"/>
  <c r="AI208" i="20"/>
  <c r="AA208" i="20"/>
  <c r="AC208" i="20"/>
  <c r="AE208" i="20"/>
  <c r="AD208" i="20"/>
  <c r="AB208" i="20"/>
  <c r="V208" i="20"/>
  <c r="T208" i="20"/>
  <c r="AI207" i="20"/>
  <c r="AA207" i="20"/>
  <c r="AC207" i="20"/>
  <c r="AE207" i="20"/>
  <c r="AD207" i="20"/>
  <c r="AB207" i="20"/>
  <c r="V207" i="20"/>
  <c r="T207" i="20"/>
  <c r="AI206" i="20"/>
  <c r="AA206" i="20"/>
  <c r="AC206" i="20"/>
  <c r="AE206" i="20"/>
  <c r="AD206" i="20"/>
  <c r="AB206" i="20"/>
  <c r="V206" i="20"/>
  <c r="T206" i="20"/>
  <c r="AI205" i="20"/>
  <c r="AA205" i="20"/>
  <c r="AC205" i="20"/>
  <c r="AE205" i="20"/>
  <c r="AD205" i="20"/>
  <c r="AB205" i="20"/>
  <c r="V205" i="20"/>
  <c r="T205" i="20"/>
  <c r="AI204" i="20"/>
  <c r="AA204" i="20"/>
  <c r="AC204" i="20"/>
  <c r="AE204" i="20"/>
  <c r="AD204" i="20"/>
  <c r="AB204" i="20"/>
  <c r="V204" i="20"/>
  <c r="T204" i="20"/>
  <c r="AI203" i="20"/>
  <c r="AA203" i="20"/>
  <c r="AC203" i="20"/>
  <c r="AE203" i="20"/>
  <c r="AD203" i="20"/>
  <c r="AB203" i="20"/>
  <c r="V203" i="20"/>
  <c r="T203" i="20"/>
  <c r="AI202" i="20"/>
  <c r="AA202" i="20"/>
  <c r="AC202" i="20"/>
  <c r="AE202" i="20"/>
  <c r="AD202" i="20"/>
  <c r="AB202" i="20"/>
  <c r="V202" i="20"/>
  <c r="T202" i="20"/>
  <c r="AI201" i="20"/>
  <c r="AA201" i="20"/>
  <c r="AC201" i="20"/>
  <c r="AE201" i="20"/>
  <c r="AD201" i="20"/>
  <c r="AB201" i="20"/>
  <c r="V201" i="20"/>
  <c r="T201" i="20"/>
  <c r="AI200" i="20"/>
  <c r="AA200" i="20"/>
  <c r="AC200" i="20"/>
  <c r="AE200" i="20"/>
  <c r="AD200" i="20"/>
  <c r="AB200" i="20"/>
  <c r="V200" i="20"/>
  <c r="T200" i="20"/>
  <c r="AI199" i="20"/>
  <c r="AA199" i="20"/>
  <c r="AC199" i="20"/>
  <c r="AE199" i="20"/>
  <c r="AD199" i="20"/>
  <c r="AB199" i="20"/>
  <c r="V199" i="20"/>
  <c r="T199" i="20"/>
  <c r="AI12" i="18"/>
  <c r="AA12" i="18"/>
  <c r="AC12" i="18"/>
  <c r="AE12" i="18"/>
  <c r="AD12" i="18"/>
  <c r="AB12" i="18"/>
  <c r="V12" i="18"/>
  <c r="T12" i="18"/>
  <c r="AI11" i="18"/>
  <c r="AA11" i="18"/>
  <c r="AC11" i="18"/>
  <c r="AE11" i="18"/>
  <c r="AD11" i="18"/>
  <c r="AB11" i="18"/>
  <c r="V11" i="18"/>
  <c r="T11" i="18"/>
  <c r="AI10" i="18"/>
  <c r="AA10" i="18"/>
  <c r="AC10" i="18"/>
  <c r="AE10" i="18"/>
  <c r="AD10" i="18"/>
  <c r="AB10" i="18"/>
  <c r="V10" i="18"/>
  <c r="T10" i="18"/>
  <c r="AI9" i="18"/>
  <c r="AA9" i="18"/>
  <c r="AC9" i="18"/>
  <c r="AE9" i="18"/>
  <c r="AD9" i="18"/>
  <c r="AB9" i="18"/>
  <c r="V9" i="18"/>
  <c r="T9" i="18"/>
  <c r="AI8" i="18"/>
  <c r="AA8" i="18"/>
  <c r="AC8" i="18"/>
  <c r="AE8" i="18"/>
  <c r="AD8" i="18"/>
  <c r="AB8" i="18"/>
  <c r="V8" i="18"/>
  <c r="T8" i="18"/>
  <c r="AI7" i="18"/>
  <c r="AA7" i="18"/>
  <c r="AC7" i="18"/>
  <c r="AE7" i="18"/>
  <c r="AD7" i="18"/>
  <c r="AB7" i="18"/>
  <c r="V7" i="18"/>
  <c r="T7" i="18"/>
  <c r="AI6" i="18"/>
  <c r="AA6" i="18"/>
  <c r="AC6" i="18"/>
  <c r="AE6" i="18"/>
  <c r="AD6" i="18"/>
  <c r="AB6" i="18"/>
  <c r="V6" i="18"/>
  <c r="T6" i="18"/>
  <c r="AI5" i="18"/>
  <c r="AA5" i="18"/>
  <c r="AC5" i="18"/>
  <c r="AE5" i="18"/>
  <c r="AD5" i="18"/>
  <c r="AB5" i="18"/>
  <c r="V5" i="18"/>
  <c r="T5" i="18"/>
  <c r="AI4" i="18"/>
  <c r="AA4" i="18"/>
  <c r="AC4" i="18"/>
  <c r="AE4" i="18"/>
  <c r="AD4" i="18"/>
  <c r="AB4" i="18"/>
  <c r="V4" i="18"/>
  <c r="T4" i="18"/>
  <c r="AI3" i="18"/>
  <c r="AA3" i="18"/>
  <c r="AC3" i="18"/>
  <c r="AE3" i="18"/>
  <c r="AD3" i="18"/>
  <c r="AB3" i="18"/>
  <c r="V3" i="18"/>
  <c r="T3" i="18"/>
  <c r="AI2" i="18"/>
  <c r="AA2" i="18"/>
  <c r="AC2" i="18"/>
  <c r="AE2" i="18"/>
  <c r="AD2" i="18"/>
  <c r="AB2" i="18"/>
  <c r="V2" i="18"/>
  <c r="T2" i="18"/>
  <c r="AI325" i="1"/>
  <c r="AI326" i="1"/>
  <c r="AI327" i="1"/>
  <c r="AI328" i="1"/>
  <c r="AI329" i="1"/>
  <c r="AI330" i="1"/>
  <c r="AI331" i="1"/>
  <c r="AI332" i="1"/>
  <c r="AI333" i="1"/>
  <c r="AI334" i="1"/>
  <c r="AI335" i="1"/>
  <c r="AI324" i="1"/>
  <c r="AA325" i="1"/>
  <c r="AB325" i="1"/>
  <c r="AC325" i="1"/>
  <c r="AD325" i="1"/>
  <c r="AE325" i="1"/>
  <c r="AA326" i="1"/>
  <c r="AB326" i="1"/>
  <c r="AC326" i="1"/>
  <c r="AD326" i="1"/>
  <c r="AE326" i="1"/>
  <c r="AA327" i="1"/>
  <c r="AB327" i="1"/>
  <c r="AC327" i="1"/>
  <c r="AD327" i="1"/>
  <c r="AE327" i="1"/>
  <c r="AA328" i="1"/>
  <c r="AB328" i="1"/>
  <c r="AC328" i="1"/>
  <c r="AD328" i="1"/>
  <c r="AE328" i="1"/>
  <c r="AA329" i="1"/>
  <c r="AB329" i="1"/>
  <c r="AC329" i="1"/>
  <c r="AD329" i="1"/>
  <c r="AE329" i="1"/>
  <c r="AA330" i="1"/>
  <c r="AB330" i="1"/>
  <c r="AC330" i="1"/>
  <c r="AD330" i="1"/>
  <c r="AE330" i="1"/>
  <c r="AA331" i="1"/>
  <c r="AB331" i="1"/>
  <c r="AC331" i="1"/>
  <c r="AD331" i="1"/>
  <c r="AE331" i="1"/>
  <c r="AA332" i="1"/>
  <c r="AB332" i="1"/>
  <c r="AC332" i="1"/>
  <c r="AD332" i="1"/>
  <c r="AE332" i="1"/>
  <c r="AA333" i="1"/>
  <c r="AB333" i="1"/>
  <c r="AC333" i="1"/>
  <c r="AD333" i="1"/>
  <c r="AE333" i="1"/>
  <c r="AA334" i="1"/>
  <c r="AB334" i="1"/>
  <c r="AC334" i="1"/>
  <c r="AD334" i="1"/>
  <c r="AE334" i="1"/>
  <c r="AA335" i="1"/>
  <c r="AB335" i="1"/>
  <c r="AC335" i="1"/>
  <c r="AD335" i="1"/>
  <c r="AE335" i="1"/>
  <c r="V328" i="1"/>
  <c r="V329" i="1"/>
  <c r="V330" i="1"/>
  <c r="V331" i="1"/>
  <c r="V332" i="1"/>
  <c r="V333" i="1"/>
  <c r="V334" i="1"/>
  <c r="V335" i="1"/>
  <c r="V325" i="1"/>
  <c r="V326" i="1"/>
  <c r="V327" i="1"/>
  <c r="T331" i="1"/>
  <c r="T332" i="1"/>
  <c r="T333" i="1"/>
  <c r="T334" i="1"/>
  <c r="T335" i="1"/>
  <c r="T325" i="1"/>
  <c r="T326" i="1"/>
  <c r="T327" i="1"/>
  <c r="T328" i="1"/>
  <c r="T329" i="1"/>
  <c r="T330" i="1"/>
  <c r="T3"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2" i="1"/>
  <c r="AA2" i="1"/>
  <c r="AC2" i="1"/>
  <c r="AI323" i="1"/>
  <c r="AA323" i="1"/>
  <c r="AC323" i="1"/>
  <c r="AE323" i="1"/>
  <c r="AD323" i="1"/>
  <c r="AB323" i="1"/>
  <c r="V323" i="1"/>
  <c r="AI322" i="1"/>
  <c r="AA322" i="1"/>
  <c r="AC322" i="1"/>
  <c r="AE322" i="1"/>
  <c r="AD322" i="1"/>
  <c r="AB322" i="1"/>
  <c r="V322" i="1"/>
  <c r="AI321" i="1"/>
  <c r="AA321" i="1"/>
  <c r="AC321" i="1"/>
  <c r="AE321" i="1"/>
  <c r="AD321" i="1"/>
  <c r="AB321" i="1"/>
  <c r="V321" i="1"/>
  <c r="AI320" i="1"/>
  <c r="AA320" i="1"/>
  <c r="AC320" i="1"/>
  <c r="AE320" i="1"/>
  <c r="AD320" i="1"/>
  <c r="AB320" i="1"/>
  <c r="V320" i="1"/>
  <c r="AI319" i="1"/>
  <c r="AA319" i="1"/>
  <c r="AC319" i="1"/>
  <c r="AE319" i="1"/>
  <c r="AD319" i="1"/>
  <c r="AB319" i="1"/>
  <c r="V319" i="1"/>
  <c r="AI318" i="1"/>
  <c r="AA318" i="1"/>
  <c r="AC318" i="1"/>
  <c r="AE318" i="1"/>
  <c r="AD318" i="1"/>
  <c r="AB318" i="1"/>
  <c r="V318" i="1"/>
  <c r="AI317" i="1"/>
  <c r="AA317" i="1"/>
  <c r="AC317" i="1"/>
  <c r="AE317" i="1"/>
  <c r="AD317" i="1"/>
  <c r="AB317" i="1"/>
  <c r="V317" i="1"/>
  <c r="AI316" i="1"/>
  <c r="AA316" i="1"/>
  <c r="AC316" i="1"/>
  <c r="AE316" i="1"/>
  <c r="AD316" i="1"/>
  <c r="AB316" i="1"/>
  <c r="V316" i="1"/>
  <c r="AI315" i="1"/>
  <c r="AA315" i="1"/>
  <c r="AC315" i="1"/>
  <c r="AE315" i="1"/>
  <c r="AD315" i="1"/>
  <c r="AB315" i="1"/>
  <c r="V315" i="1"/>
  <c r="AI314" i="1"/>
  <c r="AA314" i="1"/>
  <c r="AC314" i="1"/>
  <c r="AE314" i="1"/>
  <c r="AD314" i="1"/>
  <c r="AB314" i="1"/>
  <c r="V314" i="1"/>
  <c r="AI313" i="1"/>
  <c r="AA313" i="1"/>
  <c r="AC313" i="1"/>
  <c r="AE313" i="1"/>
  <c r="AD313" i="1"/>
  <c r="AB313" i="1"/>
  <c r="V313" i="1"/>
  <c r="AI312" i="1"/>
  <c r="AA312" i="1"/>
  <c r="AC312" i="1"/>
  <c r="AE312" i="1"/>
  <c r="AD312" i="1"/>
  <c r="AB312" i="1"/>
  <c r="V312" i="1"/>
  <c r="AI311" i="1"/>
  <c r="AA311" i="1"/>
  <c r="AC311" i="1"/>
  <c r="AE311" i="1"/>
  <c r="AD311" i="1"/>
  <c r="AB311" i="1"/>
  <c r="V311" i="1"/>
  <c r="AI310" i="1"/>
  <c r="AA310" i="1"/>
  <c r="AC310" i="1"/>
  <c r="AE310" i="1"/>
  <c r="AD310" i="1"/>
  <c r="AB310" i="1"/>
  <c r="V310" i="1"/>
  <c r="AI309" i="1"/>
  <c r="AA309" i="1"/>
  <c r="AC309" i="1"/>
  <c r="AE309" i="1"/>
  <c r="AD309" i="1"/>
  <c r="AB309" i="1"/>
  <c r="V309" i="1"/>
  <c r="AI308" i="1"/>
  <c r="AA308" i="1"/>
  <c r="AC308" i="1"/>
  <c r="AE308" i="1"/>
  <c r="AD308" i="1"/>
  <c r="AB308" i="1"/>
  <c r="V308" i="1"/>
  <c r="AI307" i="1"/>
  <c r="AA307" i="1"/>
  <c r="AC307" i="1"/>
  <c r="AE307" i="1"/>
  <c r="AD307" i="1"/>
  <c r="AB307" i="1"/>
  <c r="V307" i="1"/>
  <c r="AI306" i="1"/>
  <c r="AA306" i="1"/>
  <c r="AC306" i="1"/>
  <c r="AE306" i="1"/>
  <c r="AD306" i="1"/>
  <c r="AB306" i="1"/>
  <c r="V306" i="1"/>
  <c r="AI305" i="1"/>
  <c r="AA305" i="1"/>
  <c r="AC305" i="1"/>
  <c r="AE305" i="1"/>
  <c r="AD305" i="1"/>
  <c r="AB305" i="1"/>
  <c r="V305" i="1"/>
  <c r="AI304" i="1"/>
  <c r="AA304" i="1"/>
  <c r="AC304" i="1"/>
  <c r="AE304" i="1"/>
  <c r="AD304" i="1"/>
  <c r="AB304" i="1"/>
  <c r="V304" i="1"/>
  <c r="AI303" i="1"/>
  <c r="AA303" i="1"/>
  <c r="AC303" i="1"/>
  <c r="AE303" i="1"/>
  <c r="AD303" i="1"/>
  <c r="AB303" i="1"/>
  <c r="V303" i="1"/>
  <c r="AI302" i="1"/>
  <c r="AA302" i="1"/>
  <c r="AC302" i="1"/>
  <c r="AE302" i="1"/>
  <c r="AD302" i="1"/>
  <c r="AB302" i="1"/>
  <c r="V302" i="1"/>
  <c r="AI301" i="1"/>
  <c r="AA301" i="1"/>
  <c r="AC301" i="1"/>
  <c r="AE301" i="1"/>
  <c r="AD301" i="1"/>
  <c r="AB301" i="1"/>
  <c r="V301" i="1"/>
  <c r="AI300" i="1"/>
  <c r="AA300" i="1"/>
  <c r="AC300" i="1"/>
  <c r="AE300" i="1"/>
  <c r="AD300" i="1"/>
  <c r="AB300" i="1"/>
  <c r="V300" i="1"/>
  <c r="AI299" i="1"/>
  <c r="AA299" i="1"/>
  <c r="AC299" i="1"/>
  <c r="AE299" i="1"/>
  <c r="AD299" i="1"/>
  <c r="AB299" i="1"/>
  <c r="V299" i="1"/>
  <c r="AI298" i="1"/>
  <c r="AA298" i="1"/>
  <c r="AC298" i="1"/>
  <c r="AE298" i="1"/>
  <c r="AD298" i="1"/>
  <c r="AB298" i="1"/>
  <c r="V298" i="1"/>
  <c r="AI297" i="1"/>
  <c r="AA297" i="1"/>
  <c r="AC297" i="1"/>
  <c r="AE297" i="1"/>
  <c r="AD297" i="1"/>
  <c r="AB297" i="1"/>
  <c r="V297" i="1"/>
  <c r="AI296" i="1"/>
  <c r="AA296" i="1"/>
  <c r="AC296" i="1"/>
  <c r="AE296" i="1"/>
  <c r="AD296" i="1"/>
  <c r="AB296" i="1"/>
  <c r="V296" i="1"/>
  <c r="AI295" i="1"/>
  <c r="AA295" i="1"/>
  <c r="AC295" i="1"/>
  <c r="AE295" i="1"/>
  <c r="AD295" i="1"/>
  <c r="AB295" i="1"/>
  <c r="V295" i="1"/>
  <c r="AI294" i="1"/>
  <c r="AA294" i="1"/>
  <c r="AC294" i="1"/>
  <c r="AE294" i="1"/>
  <c r="AD294" i="1"/>
  <c r="AB294" i="1"/>
  <c r="V294" i="1"/>
  <c r="AI293" i="1"/>
  <c r="AA293" i="1"/>
  <c r="AC293" i="1"/>
  <c r="AE293" i="1"/>
  <c r="AD293" i="1"/>
  <c r="AB293" i="1"/>
  <c r="V293" i="1"/>
  <c r="AI292" i="1"/>
  <c r="AA292" i="1"/>
  <c r="AC292" i="1"/>
  <c r="AE292" i="1"/>
  <c r="AD292" i="1"/>
  <c r="AB292" i="1"/>
  <c r="V292" i="1"/>
  <c r="AI291" i="1"/>
  <c r="AA291" i="1"/>
  <c r="AC291" i="1"/>
  <c r="AE291" i="1"/>
  <c r="AD291" i="1"/>
  <c r="AB291" i="1"/>
  <c r="V291" i="1"/>
  <c r="AI290" i="1"/>
  <c r="AA290" i="1"/>
  <c r="AC290" i="1"/>
  <c r="AE290" i="1"/>
  <c r="AD290" i="1"/>
  <c r="AB290" i="1"/>
  <c r="V290" i="1"/>
  <c r="AI289" i="1"/>
  <c r="AA289" i="1"/>
  <c r="AC289" i="1"/>
  <c r="AE289" i="1"/>
  <c r="AD289" i="1"/>
  <c r="AB289" i="1"/>
  <c r="V289" i="1"/>
  <c r="AI288" i="1"/>
  <c r="AA288" i="1"/>
  <c r="AC288" i="1"/>
  <c r="AE288" i="1"/>
  <c r="AD288" i="1"/>
  <c r="AB288" i="1"/>
  <c r="V288" i="1"/>
  <c r="AI287" i="1"/>
  <c r="AA287" i="1"/>
  <c r="AC287" i="1"/>
  <c r="AE287" i="1"/>
  <c r="AD287" i="1"/>
  <c r="AB287" i="1"/>
  <c r="V287" i="1"/>
  <c r="AI286" i="1"/>
  <c r="AA286" i="1"/>
  <c r="AC286" i="1"/>
  <c r="AE286" i="1"/>
  <c r="AD286" i="1"/>
  <c r="AB286" i="1"/>
  <c r="V286" i="1"/>
  <c r="AI285" i="1"/>
  <c r="AA285" i="1"/>
  <c r="AC285" i="1"/>
  <c r="AE285" i="1"/>
  <c r="AD285" i="1"/>
  <c r="AB285" i="1"/>
  <c r="V285" i="1"/>
  <c r="AI284" i="1"/>
  <c r="AA284" i="1"/>
  <c r="AC284" i="1"/>
  <c r="AE284" i="1"/>
  <c r="AD284" i="1"/>
  <c r="AB284" i="1"/>
  <c r="V284" i="1"/>
  <c r="AI283" i="1"/>
  <c r="AA283" i="1"/>
  <c r="AC283" i="1"/>
  <c r="AE283" i="1"/>
  <c r="AD283" i="1"/>
  <c r="AB283" i="1"/>
  <c r="V283" i="1"/>
  <c r="AI282" i="1"/>
  <c r="AA282" i="1"/>
  <c r="AC282" i="1"/>
  <c r="AE282" i="1"/>
  <c r="AD282" i="1"/>
  <c r="AB282" i="1"/>
  <c r="V282" i="1"/>
  <c r="AI281" i="1"/>
  <c r="AA281" i="1"/>
  <c r="AC281" i="1"/>
  <c r="AE281" i="1"/>
  <c r="AD281" i="1"/>
  <c r="AB281" i="1"/>
  <c r="V281" i="1"/>
  <c r="AI280" i="1"/>
  <c r="AA280" i="1"/>
  <c r="AC280" i="1"/>
  <c r="AE280" i="1"/>
  <c r="AD280" i="1"/>
  <c r="AB280" i="1"/>
  <c r="V280" i="1"/>
  <c r="AI279" i="1"/>
  <c r="AA279" i="1"/>
  <c r="AC279" i="1"/>
  <c r="AE279" i="1"/>
  <c r="AD279" i="1"/>
  <c r="AB279" i="1"/>
  <c r="V279" i="1"/>
  <c r="AI278" i="1"/>
  <c r="AA278" i="1"/>
  <c r="AC278" i="1"/>
  <c r="AE278" i="1"/>
  <c r="AD278" i="1"/>
  <c r="AB278" i="1"/>
  <c r="V278" i="1"/>
  <c r="AI277" i="1"/>
  <c r="AA277" i="1"/>
  <c r="AC277" i="1"/>
  <c r="AE277" i="1"/>
  <c r="AD277" i="1"/>
  <c r="AB277" i="1"/>
  <c r="V277" i="1"/>
  <c r="AI276" i="1"/>
  <c r="AA276" i="1"/>
  <c r="AC276" i="1"/>
  <c r="AE276" i="1"/>
  <c r="AD276" i="1"/>
  <c r="AB276" i="1"/>
  <c r="V276" i="1"/>
  <c r="AI275" i="1"/>
  <c r="AA275" i="1"/>
  <c r="AC275" i="1"/>
  <c r="AE275" i="1"/>
  <c r="AD275" i="1"/>
  <c r="AB275" i="1"/>
  <c r="V275" i="1"/>
  <c r="AI274" i="1"/>
  <c r="AA274" i="1"/>
  <c r="AC274" i="1"/>
  <c r="AE274" i="1"/>
  <c r="AD274" i="1"/>
  <c r="AB274" i="1"/>
  <c r="V274" i="1"/>
  <c r="AI273" i="1"/>
  <c r="AA273" i="1"/>
  <c r="AC273" i="1"/>
  <c r="AE273" i="1"/>
  <c r="AD273" i="1"/>
  <c r="AB273" i="1"/>
  <c r="V273" i="1"/>
  <c r="AI272" i="1"/>
  <c r="AA272" i="1"/>
  <c r="AC272" i="1"/>
  <c r="AE272" i="1"/>
  <c r="AD272" i="1"/>
  <c r="AB272" i="1"/>
  <c r="V272" i="1"/>
  <c r="AI271" i="1"/>
  <c r="AA271" i="1"/>
  <c r="AC271" i="1"/>
  <c r="AE271" i="1"/>
  <c r="AD271" i="1"/>
  <c r="AB271" i="1"/>
  <c r="V271" i="1"/>
  <c r="AI270" i="1"/>
  <c r="AA270" i="1"/>
  <c r="AC270" i="1"/>
  <c r="AE270" i="1"/>
  <c r="AD270" i="1"/>
  <c r="AB270" i="1"/>
  <c r="V270" i="1"/>
  <c r="AI269" i="1"/>
  <c r="AA269" i="1"/>
  <c r="AC269" i="1"/>
  <c r="AE269" i="1"/>
  <c r="AD269" i="1"/>
  <c r="AB269" i="1"/>
  <c r="V269" i="1"/>
  <c r="AI268" i="1"/>
  <c r="AA268" i="1"/>
  <c r="AC268" i="1"/>
  <c r="AE268" i="1"/>
  <c r="AD268" i="1"/>
  <c r="AB268" i="1"/>
  <c r="V268" i="1"/>
  <c r="AI267" i="1"/>
  <c r="AA267" i="1"/>
  <c r="AC267" i="1"/>
  <c r="AE267" i="1"/>
  <c r="AD267" i="1"/>
  <c r="AB267" i="1"/>
  <c r="V267" i="1"/>
  <c r="AI266" i="1"/>
  <c r="AA266" i="1"/>
  <c r="AC266" i="1"/>
  <c r="AE266" i="1"/>
  <c r="AD266" i="1"/>
  <c r="AB266" i="1"/>
  <c r="V266" i="1"/>
  <c r="AI265" i="1"/>
  <c r="AA265" i="1"/>
  <c r="AC265" i="1"/>
  <c r="AE265" i="1"/>
  <c r="AD265" i="1"/>
  <c r="AB265" i="1"/>
  <c r="V265" i="1"/>
  <c r="AI264" i="1"/>
  <c r="AA264" i="1"/>
  <c r="AC264" i="1"/>
  <c r="AE264" i="1"/>
  <c r="AD264" i="1"/>
  <c r="AB264" i="1"/>
  <c r="V264" i="1"/>
  <c r="AI263" i="1"/>
  <c r="AA263" i="1"/>
  <c r="AC263" i="1"/>
  <c r="AE263" i="1"/>
  <c r="AD263" i="1"/>
  <c r="AB263" i="1"/>
  <c r="V263" i="1"/>
  <c r="AI262" i="1"/>
  <c r="AA262" i="1"/>
  <c r="AC262" i="1"/>
  <c r="AE262" i="1"/>
  <c r="AD262" i="1"/>
  <c r="AB262" i="1"/>
  <c r="V262" i="1"/>
  <c r="AI261" i="1"/>
  <c r="AA261" i="1"/>
  <c r="AC261" i="1"/>
  <c r="AE261" i="1"/>
  <c r="AD261" i="1"/>
  <c r="AB261" i="1"/>
  <c r="V261" i="1"/>
  <c r="AI260" i="1"/>
  <c r="AA260" i="1"/>
  <c r="AC260" i="1"/>
  <c r="AE260" i="1"/>
  <c r="AD260" i="1"/>
  <c r="AB260" i="1"/>
  <c r="V260" i="1"/>
  <c r="AI259" i="1"/>
  <c r="AA259" i="1"/>
  <c r="AC259" i="1"/>
  <c r="AE259" i="1"/>
  <c r="AD259" i="1"/>
  <c r="AB259" i="1"/>
  <c r="V259" i="1"/>
  <c r="AI258" i="1"/>
  <c r="AA258" i="1"/>
  <c r="AC258" i="1"/>
  <c r="AE258" i="1"/>
  <c r="AD258" i="1"/>
  <c r="AB258" i="1"/>
  <c r="V258" i="1"/>
  <c r="AI257" i="1"/>
  <c r="AA257" i="1"/>
  <c r="AC257" i="1"/>
  <c r="AE257" i="1"/>
  <c r="AD257" i="1"/>
  <c r="AB257" i="1"/>
  <c r="V257" i="1"/>
  <c r="AI256" i="1"/>
  <c r="AA256" i="1"/>
  <c r="AC256" i="1"/>
  <c r="AE256" i="1"/>
  <c r="AD256" i="1"/>
  <c r="AB256" i="1"/>
  <c r="V256" i="1"/>
  <c r="AI255" i="1"/>
  <c r="AA255" i="1"/>
  <c r="AC255" i="1"/>
  <c r="AE255" i="1"/>
  <c r="AD255" i="1"/>
  <c r="AB255" i="1"/>
  <c r="V255" i="1"/>
  <c r="AI254" i="1"/>
  <c r="AA254" i="1"/>
  <c r="AC254" i="1"/>
  <c r="AE254" i="1"/>
  <c r="AD254" i="1"/>
  <c r="AB254" i="1"/>
  <c r="V254" i="1"/>
  <c r="AI253" i="1"/>
  <c r="AA253" i="1"/>
  <c r="AC253" i="1"/>
  <c r="AE253" i="1"/>
  <c r="AD253" i="1"/>
  <c r="AB253" i="1"/>
  <c r="V253" i="1"/>
  <c r="AI252" i="1"/>
  <c r="AA252" i="1"/>
  <c r="AC252" i="1"/>
  <c r="AE252" i="1"/>
  <c r="AD252" i="1"/>
  <c r="AB252" i="1"/>
  <c r="V252" i="1"/>
  <c r="AI251" i="1"/>
  <c r="AA251" i="1"/>
  <c r="AC251" i="1"/>
  <c r="AE251" i="1"/>
  <c r="AD251" i="1"/>
  <c r="AB251" i="1"/>
  <c r="V251" i="1"/>
  <c r="AI250" i="1"/>
  <c r="AA250" i="1"/>
  <c r="AC250" i="1"/>
  <c r="AE250" i="1"/>
  <c r="AD250" i="1"/>
  <c r="AB250" i="1"/>
  <c r="V250" i="1"/>
  <c r="AI249" i="1"/>
  <c r="AA249" i="1"/>
  <c r="AC249" i="1"/>
  <c r="AE249" i="1"/>
  <c r="AD249" i="1"/>
  <c r="AB249" i="1"/>
  <c r="V249" i="1"/>
  <c r="AI248" i="1"/>
  <c r="AA248" i="1"/>
  <c r="AC248" i="1"/>
  <c r="AE248" i="1"/>
  <c r="AD248" i="1"/>
  <c r="AB248" i="1"/>
  <c r="V248" i="1"/>
  <c r="AI247" i="1"/>
  <c r="AA247" i="1"/>
  <c r="AC247" i="1"/>
  <c r="AE247" i="1"/>
  <c r="AD247" i="1"/>
  <c r="AB247" i="1"/>
  <c r="V247" i="1"/>
  <c r="AI246" i="1"/>
  <c r="AA246" i="1"/>
  <c r="AC246" i="1"/>
  <c r="AE246" i="1"/>
  <c r="AD246" i="1"/>
  <c r="AB246" i="1"/>
  <c r="V246" i="1"/>
  <c r="AI245" i="1"/>
  <c r="AA245" i="1"/>
  <c r="AC245" i="1"/>
  <c r="AE245" i="1"/>
  <c r="AD245" i="1"/>
  <c r="AB245" i="1"/>
  <c r="V245" i="1"/>
  <c r="AI244" i="1"/>
  <c r="AA244" i="1"/>
  <c r="AC244" i="1"/>
  <c r="AE244" i="1"/>
  <c r="AD244" i="1"/>
  <c r="AB244" i="1"/>
  <c r="V244" i="1"/>
  <c r="AI243" i="1"/>
  <c r="AA243" i="1"/>
  <c r="AC243" i="1"/>
  <c r="AE243" i="1"/>
  <c r="AD243" i="1"/>
  <c r="AB243" i="1"/>
  <c r="V243" i="1"/>
  <c r="AI242" i="1"/>
  <c r="AA242" i="1"/>
  <c r="AC242" i="1"/>
  <c r="AE242" i="1"/>
  <c r="AD242" i="1"/>
  <c r="AB242" i="1"/>
  <c r="V242" i="1"/>
  <c r="AI241" i="1"/>
  <c r="AA241" i="1"/>
  <c r="AC241" i="1"/>
  <c r="AE241" i="1"/>
  <c r="AD241" i="1"/>
  <c r="AB241" i="1"/>
  <c r="V241" i="1"/>
  <c r="AI240" i="1"/>
  <c r="AA240" i="1"/>
  <c r="AC240" i="1"/>
  <c r="AE240" i="1"/>
  <c r="AD240" i="1"/>
  <c r="AB240" i="1"/>
  <c r="V240" i="1"/>
  <c r="AI239" i="1"/>
  <c r="AA239" i="1"/>
  <c r="AC239" i="1"/>
  <c r="AE239" i="1"/>
  <c r="AD239" i="1"/>
  <c r="AB239" i="1"/>
  <c r="V239" i="1"/>
  <c r="AI238" i="1"/>
  <c r="AA238" i="1"/>
  <c r="AC238" i="1"/>
  <c r="AE238" i="1"/>
  <c r="AD238" i="1"/>
  <c r="AB238" i="1"/>
  <c r="V238" i="1"/>
  <c r="AI237" i="1"/>
  <c r="AA237" i="1"/>
  <c r="AC237" i="1"/>
  <c r="AE237" i="1"/>
  <c r="AD237" i="1"/>
  <c r="AB237" i="1"/>
  <c r="V237" i="1"/>
  <c r="AI236" i="1"/>
  <c r="AA236" i="1"/>
  <c r="AC236" i="1"/>
  <c r="AE236" i="1"/>
  <c r="AD236" i="1"/>
  <c r="AB236" i="1"/>
  <c r="V236" i="1"/>
  <c r="AI235" i="1"/>
  <c r="AA235" i="1"/>
  <c r="AC235" i="1"/>
  <c r="AE235" i="1"/>
  <c r="AD235" i="1"/>
  <c r="AB235" i="1"/>
  <c r="V235" i="1"/>
  <c r="AI234" i="1"/>
  <c r="AA234" i="1"/>
  <c r="AC234" i="1"/>
  <c r="AE234" i="1"/>
  <c r="AD234" i="1"/>
  <c r="AB234" i="1"/>
  <c r="V234" i="1"/>
  <c r="AI233" i="1"/>
  <c r="AA233" i="1"/>
  <c r="AC233" i="1"/>
  <c r="AE233" i="1"/>
  <c r="AD233" i="1"/>
  <c r="AB233" i="1"/>
  <c r="V233" i="1"/>
  <c r="AI232" i="1"/>
  <c r="AA232" i="1"/>
  <c r="AC232" i="1"/>
  <c r="AE232" i="1"/>
  <c r="AD232" i="1"/>
  <c r="AB232" i="1"/>
  <c r="V232" i="1"/>
  <c r="AI231" i="1"/>
  <c r="AA231" i="1"/>
  <c r="AC231" i="1"/>
  <c r="AE231" i="1"/>
  <c r="AD231" i="1"/>
  <c r="AB231" i="1"/>
  <c r="V231" i="1"/>
  <c r="AI230" i="1"/>
  <c r="AA230" i="1"/>
  <c r="AC230" i="1"/>
  <c r="AE230" i="1"/>
  <c r="AD230" i="1"/>
  <c r="AB230" i="1"/>
  <c r="V230" i="1"/>
  <c r="AI229" i="1"/>
  <c r="AA229" i="1"/>
  <c r="AC229" i="1"/>
  <c r="AE229" i="1"/>
  <c r="AD229" i="1"/>
  <c r="AB229" i="1"/>
  <c r="V229" i="1"/>
  <c r="AI228" i="1"/>
  <c r="AA228" i="1"/>
  <c r="AC228" i="1"/>
  <c r="AE228" i="1"/>
  <c r="AD228" i="1"/>
  <c r="AB228" i="1"/>
  <c r="V228" i="1"/>
  <c r="AI227" i="1"/>
  <c r="AA227" i="1"/>
  <c r="AC227" i="1"/>
  <c r="AE227" i="1"/>
  <c r="AD227" i="1"/>
  <c r="AB227" i="1"/>
  <c r="V227" i="1"/>
  <c r="AI226" i="1"/>
  <c r="AA226" i="1"/>
  <c r="AC226" i="1"/>
  <c r="AE226" i="1"/>
  <c r="AD226" i="1"/>
  <c r="AB226" i="1"/>
  <c r="V226" i="1"/>
  <c r="AI225" i="1"/>
  <c r="AA225" i="1"/>
  <c r="AC225" i="1"/>
  <c r="AE225" i="1"/>
  <c r="AD225" i="1"/>
  <c r="AB225" i="1"/>
  <c r="V225" i="1"/>
  <c r="AI224" i="1"/>
  <c r="AA224" i="1"/>
  <c r="AC224" i="1"/>
  <c r="AE224" i="1"/>
  <c r="AD224" i="1"/>
  <c r="AB224" i="1"/>
  <c r="V224" i="1"/>
  <c r="AI223" i="1"/>
  <c r="AA223" i="1"/>
  <c r="AC223" i="1"/>
  <c r="AE223" i="1"/>
  <c r="AD223" i="1"/>
  <c r="AB223" i="1"/>
  <c r="V223" i="1"/>
  <c r="AI222" i="1"/>
  <c r="AA222" i="1"/>
  <c r="AC222" i="1"/>
  <c r="AE222" i="1"/>
  <c r="AD222" i="1"/>
  <c r="AB222" i="1"/>
  <c r="V222" i="1"/>
  <c r="AI221" i="1"/>
  <c r="AA221" i="1"/>
  <c r="AC221" i="1"/>
  <c r="AE221" i="1"/>
  <c r="AD221" i="1"/>
  <c r="AB221" i="1"/>
  <c r="V221" i="1"/>
  <c r="AI220" i="1"/>
  <c r="AA220" i="1"/>
  <c r="AC220" i="1"/>
  <c r="AE220" i="1"/>
  <c r="AD220" i="1"/>
  <c r="AB220" i="1"/>
  <c r="V220" i="1"/>
  <c r="AI219" i="1"/>
  <c r="AA219" i="1"/>
  <c r="AC219" i="1"/>
  <c r="AE219" i="1"/>
  <c r="AD219" i="1"/>
  <c r="AB219" i="1"/>
  <c r="V219" i="1"/>
  <c r="AI218" i="1"/>
  <c r="AA218" i="1"/>
  <c r="AC218" i="1"/>
  <c r="AE218" i="1"/>
  <c r="AD218" i="1"/>
  <c r="AB218" i="1"/>
  <c r="V218" i="1"/>
  <c r="AI217" i="1"/>
  <c r="AA217" i="1"/>
  <c r="AC217" i="1"/>
  <c r="AE217" i="1"/>
  <c r="AD217" i="1"/>
  <c r="AB217" i="1"/>
  <c r="V217" i="1"/>
  <c r="AI216" i="1"/>
  <c r="AA216" i="1"/>
  <c r="AC216" i="1"/>
  <c r="AE216" i="1"/>
  <c r="AD216" i="1"/>
  <c r="AB216" i="1"/>
  <c r="V216" i="1"/>
  <c r="AI215" i="1"/>
  <c r="AA215" i="1"/>
  <c r="AC215" i="1"/>
  <c r="AE215" i="1"/>
  <c r="AD215" i="1"/>
  <c r="AB215" i="1"/>
  <c r="V215" i="1"/>
  <c r="AI214" i="1"/>
  <c r="AA214" i="1"/>
  <c r="AC214" i="1"/>
  <c r="AE214" i="1"/>
  <c r="AD214" i="1"/>
  <c r="AB214" i="1"/>
  <c r="V214" i="1"/>
  <c r="AI213" i="1"/>
  <c r="AA213" i="1"/>
  <c r="AC213" i="1"/>
  <c r="AE213" i="1"/>
  <c r="AD213" i="1"/>
  <c r="AB213" i="1"/>
  <c r="V213" i="1"/>
  <c r="AI212" i="1"/>
  <c r="AA212" i="1"/>
  <c r="AC212" i="1"/>
  <c r="AE212" i="1"/>
  <c r="AD212" i="1"/>
  <c r="AB212" i="1"/>
  <c r="V212" i="1"/>
  <c r="AI211" i="1"/>
  <c r="AA211" i="1"/>
  <c r="AC211" i="1"/>
  <c r="AE211" i="1"/>
  <c r="AD211" i="1"/>
  <c r="AB211" i="1"/>
  <c r="V211" i="1"/>
  <c r="AI210" i="1"/>
  <c r="AA210" i="1"/>
  <c r="AC210" i="1"/>
  <c r="AE210" i="1"/>
  <c r="AD210" i="1"/>
  <c r="AB210" i="1"/>
  <c r="V210" i="1"/>
  <c r="AI209" i="1"/>
  <c r="AA209" i="1"/>
  <c r="AC209" i="1"/>
  <c r="AE209" i="1"/>
  <c r="AD209" i="1"/>
  <c r="AB209" i="1"/>
  <c r="V209" i="1"/>
  <c r="AI208" i="1"/>
  <c r="AA208" i="1"/>
  <c r="AC208" i="1"/>
  <c r="AE208" i="1"/>
  <c r="AD208" i="1"/>
  <c r="AB208" i="1"/>
  <c r="V208" i="1"/>
  <c r="AI207" i="1"/>
  <c r="AA207" i="1"/>
  <c r="AC207" i="1"/>
  <c r="AE207" i="1"/>
  <c r="AD207" i="1"/>
  <c r="AB207" i="1"/>
  <c r="V207" i="1"/>
  <c r="AI206" i="1"/>
  <c r="AA206" i="1"/>
  <c r="AC206" i="1"/>
  <c r="AE206" i="1"/>
  <c r="AD206" i="1"/>
  <c r="AB206" i="1"/>
  <c r="V206" i="1"/>
  <c r="AI205" i="1"/>
  <c r="AA205" i="1"/>
  <c r="AC205" i="1"/>
  <c r="AE205" i="1"/>
  <c r="AD205" i="1"/>
  <c r="AB205" i="1"/>
  <c r="V205" i="1"/>
  <c r="AI204" i="1"/>
  <c r="AA204" i="1"/>
  <c r="AC204" i="1"/>
  <c r="AE204" i="1"/>
  <c r="AD204" i="1"/>
  <c r="AB204" i="1"/>
  <c r="V204" i="1"/>
  <c r="AI203" i="1"/>
  <c r="AA203" i="1"/>
  <c r="AC203" i="1"/>
  <c r="AE203" i="1"/>
  <c r="AD203" i="1"/>
  <c r="AB203" i="1"/>
  <c r="V203" i="1"/>
  <c r="AI202" i="1"/>
  <c r="AA202" i="1"/>
  <c r="AC202" i="1"/>
  <c r="AE202" i="1"/>
  <c r="AD202" i="1"/>
  <c r="AB202" i="1"/>
  <c r="V202" i="1"/>
  <c r="AI201" i="1"/>
  <c r="AA201" i="1"/>
  <c r="AC201" i="1"/>
  <c r="AE201" i="1"/>
  <c r="AD201" i="1"/>
  <c r="AB201" i="1"/>
  <c r="V201" i="1"/>
  <c r="AI200" i="1"/>
  <c r="AA200" i="1"/>
  <c r="AC200" i="1"/>
  <c r="AE200" i="1"/>
  <c r="AD200" i="1"/>
  <c r="AB200" i="1"/>
  <c r="V200" i="1"/>
  <c r="AI199" i="1"/>
  <c r="AA199" i="1"/>
  <c r="AC199" i="1"/>
  <c r="AE199" i="1"/>
  <c r="AD199" i="1"/>
  <c r="AB199" i="1"/>
  <c r="V199" i="1"/>
  <c r="AI198" i="1"/>
  <c r="AA198" i="1"/>
  <c r="AC198" i="1"/>
  <c r="AE198" i="1"/>
  <c r="AD198" i="1"/>
  <c r="AB198" i="1"/>
  <c r="V198" i="1"/>
  <c r="AI197" i="1"/>
  <c r="AA197" i="1"/>
  <c r="AC197" i="1"/>
  <c r="AE197" i="1"/>
  <c r="AD197" i="1"/>
  <c r="AB197" i="1"/>
  <c r="V197" i="1"/>
  <c r="AI196" i="1"/>
  <c r="AA196" i="1"/>
  <c r="AC196" i="1"/>
  <c r="AE196" i="1"/>
  <c r="AD196" i="1"/>
  <c r="AB196" i="1"/>
  <c r="V196" i="1"/>
  <c r="AI195" i="1"/>
  <c r="AA195" i="1"/>
  <c r="AC195" i="1"/>
  <c r="AE195" i="1"/>
  <c r="AD195" i="1"/>
  <c r="AB195" i="1"/>
  <c r="V195" i="1"/>
  <c r="AI194" i="1"/>
  <c r="AA194" i="1"/>
  <c r="AC194" i="1"/>
  <c r="AE194" i="1"/>
  <c r="AD194" i="1"/>
  <c r="AB194" i="1"/>
  <c r="V194" i="1"/>
  <c r="AI193" i="1"/>
  <c r="AA193" i="1"/>
  <c r="AC193" i="1"/>
  <c r="AE193" i="1"/>
  <c r="AD193" i="1"/>
  <c r="AB193" i="1"/>
  <c r="V193" i="1"/>
  <c r="AI192" i="1"/>
  <c r="AA192" i="1"/>
  <c r="AC192" i="1"/>
  <c r="AE192" i="1"/>
  <c r="AD192" i="1"/>
  <c r="AB192" i="1"/>
  <c r="V192" i="1"/>
  <c r="AI191" i="1"/>
  <c r="AA191" i="1"/>
  <c r="AC191" i="1"/>
  <c r="AE191" i="1"/>
  <c r="AD191" i="1"/>
  <c r="AB191" i="1"/>
  <c r="V191" i="1"/>
  <c r="AI190" i="1"/>
  <c r="AA190" i="1"/>
  <c r="AC190" i="1"/>
  <c r="AE190" i="1"/>
  <c r="AD190" i="1"/>
  <c r="AB190" i="1"/>
  <c r="V190" i="1"/>
  <c r="AI189" i="1"/>
  <c r="AA189" i="1"/>
  <c r="AC189" i="1"/>
  <c r="AE189" i="1"/>
  <c r="AD189" i="1"/>
  <c r="AB189" i="1"/>
  <c r="V189" i="1"/>
  <c r="AI188" i="1"/>
  <c r="AA188" i="1"/>
  <c r="AC188" i="1"/>
  <c r="AE188" i="1"/>
  <c r="AD188" i="1"/>
  <c r="AB188" i="1"/>
  <c r="V188" i="1"/>
  <c r="AI187" i="1"/>
  <c r="AA187" i="1"/>
  <c r="AC187" i="1"/>
  <c r="AE187" i="1"/>
  <c r="AD187" i="1"/>
  <c r="AB187" i="1"/>
  <c r="V187" i="1"/>
  <c r="AI186" i="1"/>
  <c r="AA186" i="1"/>
  <c r="AC186" i="1"/>
  <c r="AE186" i="1"/>
  <c r="AD186" i="1"/>
  <c r="AB186" i="1"/>
  <c r="V186" i="1"/>
  <c r="AI185" i="1"/>
  <c r="AA185" i="1"/>
  <c r="AC185" i="1"/>
  <c r="AE185" i="1"/>
  <c r="AD185" i="1"/>
  <c r="AB185" i="1"/>
  <c r="V185" i="1"/>
  <c r="AI184" i="1"/>
  <c r="AA184" i="1"/>
  <c r="AC184" i="1"/>
  <c r="AE184" i="1"/>
  <c r="AD184" i="1"/>
  <c r="AB184" i="1"/>
  <c r="V184" i="1"/>
  <c r="AI183" i="1"/>
  <c r="AA183" i="1"/>
  <c r="AC183" i="1"/>
  <c r="AE183" i="1"/>
  <c r="AD183" i="1"/>
  <c r="AB183" i="1"/>
  <c r="V183" i="1"/>
  <c r="AI182" i="1"/>
  <c r="AA182" i="1"/>
  <c r="AC182" i="1"/>
  <c r="AE182" i="1"/>
  <c r="AD182" i="1"/>
  <c r="AB182" i="1"/>
  <c r="V182" i="1"/>
  <c r="AI181" i="1"/>
  <c r="AA181" i="1"/>
  <c r="AC181" i="1"/>
  <c r="AE181" i="1"/>
  <c r="AD181" i="1"/>
  <c r="AB181" i="1"/>
  <c r="V181" i="1"/>
  <c r="AI180" i="1"/>
  <c r="AA180" i="1"/>
  <c r="AC180" i="1"/>
  <c r="AE180" i="1"/>
  <c r="AD180" i="1"/>
  <c r="AB180" i="1"/>
  <c r="V180" i="1"/>
  <c r="AI179" i="1"/>
  <c r="AA179" i="1"/>
  <c r="AC179" i="1"/>
  <c r="AE179" i="1"/>
  <c r="AD179" i="1"/>
  <c r="AB179" i="1"/>
  <c r="V179" i="1"/>
  <c r="AI178" i="1"/>
  <c r="AA178" i="1"/>
  <c r="AC178" i="1"/>
  <c r="AE178" i="1"/>
  <c r="AD178" i="1"/>
  <c r="AB178" i="1"/>
  <c r="V178" i="1"/>
  <c r="AI177" i="1"/>
  <c r="AA177" i="1"/>
  <c r="AC177" i="1"/>
  <c r="R177" i="1"/>
  <c r="AE177" i="1"/>
  <c r="AD177" i="1"/>
  <c r="AB177" i="1"/>
  <c r="V177" i="1"/>
  <c r="AI176" i="1"/>
  <c r="AA176" i="1"/>
  <c r="AC176" i="1"/>
  <c r="AE176" i="1"/>
  <c r="AD176" i="1"/>
  <c r="AB176" i="1"/>
  <c r="V176" i="1"/>
  <c r="AI175" i="1"/>
  <c r="AA175" i="1"/>
  <c r="AC175" i="1"/>
  <c r="AE175" i="1"/>
  <c r="AD175" i="1"/>
  <c r="AB175" i="1"/>
  <c r="V175" i="1"/>
  <c r="AI174" i="1"/>
  <c r="AA174" i="1"/>
  <c r="AC174" i="1"/>
  <c r="AE174" i="1"/>
  <c r="AD174" i="1"/>
  <c r="AB174" i="1"/>
  <c r="V174" i="1"/>
  <c r="AI173" i="1"/>
  <c r="AA173" i="1"/>
  <c r="AC173" i="1"/>
  <c r="AE173" i="1"/>
  <c r="AD173" i="1"/>
  <c r="AB173" i="1"/>
  <c r="V173" i="1"/>
  <c r="AI172" i="1"/>
  <c r="AA172" i="1"/>
  <c r="AC172" i="1"/>
  <c r="AE172" i="1"/>
  <c r="AD172" i="1"/>
  <c r="AB172" i="1"/>
  <c r="V172" i="1"/>
  <c r="AI171" i="1"/>
  <c r="AA171" i="1"/>
  <c r="AC171" i="1"/>
  <c r="AE171" i="1"/>
  <c r="AD171" i="1"/>
  <c r="AB171" i="1"/>
  <c r="V171" i="1"/>
  <c r="AI170" i="1"/>
  <c r="AA170" i="1"/>
  <c r="AC170" i="1"/>
  <c r="AE170" i="1"/>
  <c r="AD170" i="1"/>
  <c r="AB170" i="1"/>
  <c r="V170" i="1"/>
  <c r="AI169" i="1"/>
  <c r="AA169" i="1"/>
  <c r="AC169" i="1"/>
  <c r="AE169" i="1"/>
  <c r="AD169" i="1"/>
  <c r="AB169" i="1"/>
  <c r="V169" i="1"/>
  <c r="AI168" i="1"/>
  <c r="AA168" i="1"/>
  <c r="AC168" i="1"/>
  <c r="AE168" i="1"/>
  <c r="AD168" i="1"/>
  <c r="AB168" i="1"/>
  <c r="V168" i="1"/>
  <c r="AI167" i="1"/>
  <c r="AA167" i="1"/>
  <c r="AC167" i="1"/>
  <c r="AE167" i="1"/>
  <c r="AD167" i="1"/>
  <c r="AB167" i="1"/>
  <c r="V167" i="1"/>
  <c r="AI166" i="1"/>
  <c r="AA166" i="1"/>
  <c r="AC166" i="1"/>
  <c r="AE166" i="1"/>
  <c r="AD166" i="1"/>
  <c r="AB166" i="1"/>
  <c r="V166" i="1"/>
  <c r="AI165" i="1"/>
  <c r="AA165" i="1"/>
  <c r="AC165" i="1"/>
  <c r="AE165" i="1"/>
  <c r="AD165" i="1"/>
  <c r="AB165" i="1"/>
  <c r="V165" i="1"/>
  <c r="AI164" i="1"/>
  <c r="AA164" i="1"/>
  <c r="AC164" i="1"/>
  <c r="AE164" i="1"/>
  <c r="AD164" i="1"/>
  <c r="AB164" i="1"/>
  <c r="V164" i="1"/>
  <c r="AI163" i="1"/>
  <c r="AA163" i="1"/>
  <c r="AC163" i="1"/>
  <c r="AE163" i="1"/>
  <c r="AD163" i="1"/>
  <c r="AB163" i="1"/>
  <c r="V163" i="1"/>
  <c r="AI162" i="1"/>
  <c r="AA162" i="1"/>
  <c r="AC162" i="1"/>
  <c r="AE162" i="1"/>
  <c r="AD162" i="1"/>
  <c r="AB162" i="1"/>
  <c r="V162" i="1"/>
  <c r="AI161" i="1"/>
  <c r="AA161" i="1"/>
  <c r="AC161" i="1"/>
  <c r="AE161" i="1"/>
  <c r="AD161" i="1"/>
  <c r="AB161" i="1"/>
  <c r="V161" i="1"/>
  <c r="AI160" i="1"/>
  <c r="AA160" i="1"/>
  <c r="AC160" i="1"/>
  <c r="AE160" i="1"/>
  <c r="AD160" i="1"/>
  <c r="AB160" i="1"/>
  <c r="V160" i="1"/>
  <c r="AI159" i="1"/>
  <c r="AA159" i="1"/>
  <c r="AC159" i="1"/>
  <c r="AE159" i="1"/>
  <c r="AD159" i="1"/>
  <c r="AB159" i="1"/>
  <c r="V159" i="1"/>
  <c r="AI158" i="1"/>
  <c r="AA158" i="1"/>
  <c r="AC158" i="1"/>
  <c r="AE158" i="1"/>
  <c r="AD158" i="1"/>
  <c r="AB158" i="1"/>
  <c r="V158" i="1"/>
  <c r="AI157" i="1"/>
  <c r="AA157" i="1"/>
  <c r="AC157" i="1"/>
  <c r="AE157" i="1"/>
  <c r="AD157" i="1"/>
  <c r="AB157" i="1"/>
  <c r="V157" i="1"/>
  <c r="AI156" i="1"/>
  <c r="AA156" i="1"/>
  <c r="AC156" i="1"/>
  <c r="AE156" i="1"/>
  <c r="AD156" i="1"/>
  <c r="AB156" i="1"/>
  <c r="V156" i="1"/>
  <c r="AI155" i="1"/>
  <c r="AA155" i="1"/>
  <c r="AC155" i="1"/>
  <c r="AE155" i="1"/>
  <c r="AD155" i="1"/>
  <c r="AB155" i="1"/>
  <c r="V155" i="1"/>
  <c r="AI154" i="1"/>
  <c r="AA154" i="1"/>
  <c r="AC154" i="1"/>
  <c r="AE154" i="1"/>
  <c r="AD154" i="1"/>
  <c r="AB154" i="1"/>
  <c r="V154" i="1"/>
  <c r="AI153" i="1"/>
  <c r="AA153" i="1"/>
  <c r="AC153" i="1"/>
  <c r="AE153" i="1"/>
  <c r="AD153" i="1"/>
  <c r="AB153" i="1"/>
  <c r="V153" i="1"/>
  <c r="AI152" i="1"/>
  <c r="AA152" i="1"/>
  <c r="AC152" i="1"/>
  <c r="AE152" i="1"/>
  <c r="AD152" i="1"/>
  <c r="AB152" i="1"/>
  <c r="V152" i="1"/>
  <c r="AI151" i="1"/>
  <c r="AA151" i="1"/>
  <c r="AC151" i="1"/>
  <c r="AE151" i="1"/>
  <c r="AD151" i="1"/>
  <c r="AB151" i="1"/>
  <c r="V151" i="1"/>
  <c r="AI150" i="1"/>
  <c r="AA150" i="1"/>
  <c r="AC150" i="1"/>
  <c r="AE150" i="1"/>
  <c r="AD150" i="1"/>
  <c r="AB150" i="1"/>
  <c r="V150" i="1"/>
  <c r="AI149" i="1"/>
  <c r="AA149" i="1"/>
  <c r="AC149" i="1"/>
  <c r="AE149" i="1"/>
  <c r="AD149" i="1"/>
  <c r="AB149" i="1"/>
  <c r="V149" i="1"/>
  <c r="AI148" i="1"/>
  <c r="AA148" i="1"/>
  <c r="AC148" i="1"/>
  <c r="AE148" i="1"/>
  <c r="AD148" i="1"/>
  <c r="AB148" i="1"/>
  <c r="V148" i="1"/>
  <c r="AI147" i="1"/>
  <c r="AA147" i="1"/>
  <c r="AC147" i="1"/>
  <c r="AE147" i="1"/>
  <c r="AD147" i="1"/>
  <c r="AB147" i="1"/>
  <c r="V147" i="1"/>
  <c r="AI146" i="1"/>
  <c r="AA146" i="1"/>
  <c r="AC146" i="1"/>
  <c r="AE146" i="1"/>
  <c r="AD146" i="1"/>
  <c r="AB146" i="1"/>
  <c r="V146" i="1"/>
  <c r="AI145" i="1"/>
  <c r="AA145" i="1"/>
  <c r="AC145" i="1"/>
  <c r="AE145" i="1"/>
  <c r="AD145" i="1"/>
  <c r="AB145" i="1"/>
  <c r="V145" i="1"/>
  <c r="AI144" i="1"/>
  <c r="AA144" i="1"/>
  <c r="AC144" i="1"/>
  <c r="AE144" i="1"/>
  <c r="AD144" i="1"/>
  <c r="AB144" i="1"/>
  <c r="V144" i="1"/>
  <c r="AI143" i="1"/>
  <c r="AA143" i="1"/>
  <c r="AC143" i="1"/>
  <c r="AE143" i="1"/>
  <c r="AD143" i="1"/>
  <c r="AB143" i="1"/>
  <c r="V143" i="1"/>
  <c r="AI142" i="1"/>
  <c r="AA142" i="1"/>
  <c r="AC142" i="1"/>
  <c r="AE142" i="1"/>
  <c r="AD142" i="1"/>
  <c r="AB142" i="1"/>
  <c r="V142" i="1"/>
  <c r="AI141" i="1"/>
  <c r="AA141" i="1"/>
  <c r="AC141" i="1"/>
  <c r="AE141" i="1"/>
  <c r="AD141" i="1"/>
  <c r="AB141" i="1"/>
  <c r="V141" i="1"/>
  <c r="AI140" i="1"/>
  <c r="AA140" i="1"/>
  <c r="AC140" i="1"/>
  <c r="AE140" i="1"/>
  <c r="AD140" i="1"/>
  <c r="AB140" i="1"/>
  <c r="V140" i="1"/>
  <c r="AI139" i="1"/>
  <c r="AA139" i="1"/>
  <c r="AC139" i="1"/>
  <c r="AE139" i="1"/>
  <c r="AD139" i="1"/>
  <c r="AB139" i="1"/>
  <c r="V139" i="1"/>
  <c r="AI138" i="1"/>
  <c r="AA138" i="1"/>
  <c r="AC138" i="1"/>
  <c r="AE138" i="1"/>
  <c r="AD138" i="1"/>
  <c r="AB138" i="1"/>
  <c r="V138" i="1"/>
  <c r="AI137" i="1"/>
  <c r="AA137" i="1"/>
  <c r="AC137" i="1"/>
  <c r="AE137" i="1"/>
  <c r="AD137" i="1"/>
  <c r="AB137" i="1"/>
  <c r="V137" i="1"/>
  <c r="AI136" i="1"/>
  <c r="AA136" i="1"/>
  <c r="AC136" i="1"/>
  <c r="AE136" i="1"/>
  <c r="AD136" i="1"/>
  <c r="AB136" i="1"/>
  <c r="V136" i="1"/>
  <c r="AI135" i="1"/>
  <c r="AA135" i="1"/>
  <c r="AC135" i="1"/>
  <c r="AE135" i="1"/>
  <c r="AD135" i="1"/>
  <c r="AB135" i="1"/>
  <c r="V135" i="1"/>
  <c r="AI134" i="1"/>
  <c r="AA134" i="1"/>
  <c r="AC134" i="1"/>
  <c r="AE134" i="1"/>
  <c r="AD134" i="1"/>
  <c r="AB134" i="1"/>
  <c r="V134" i="1"/>
  <c r="AI133" i="1"/>
  <c r="AA133" i="1"/>
  <c r="AC133" i="1"/>
  <c r="AE133" i="1"/>
  <c r="AD133" i="1"/>
  <c r="AB133" i="1"/>
  <c r="V133" i="1"/>
  <c r="AI132" i="1"/>
  <c r="AA132" i="1"/>
  <c r="AC132" i="1"/>
  <c r="AE132" i="1"/>
  <c r="AD132" i="1"/>
  <c r="AB132" i="1"/>
  <c r="V132" i="1"/>
  <c r="AI131" i="1"/>
  <c r="AA131" i="1"/>
  <c r="AC131" i="1"/>
  <c r="AE131" i="1"/>
  <c r="AD131" i="1"/>
  <c r="AB131" i="1"/>
  <c r="V131" i="1"/>
  <c r="AI130" i="1"/>
  <c r="AA130" i="1"/>
  <c r="AC130" i="1"/>
  <c r="AE130" i="1"/>
  <c r="AD130" i="1"/>
  <c r="AB130" i="1"/>
  <c r="V130" i="1"/>
  <c r="AI129" i="1"/>
  <c r="AA129" i="1"/>
  <c r="AC129" i="1"/>
  <c r="AE129" i="1"/>
  <c r="AD129" i="1"/>
  <c r="AB129" i="1"/>
  <c r="V129" i="1"/>
  <c r="AI128" i="1"/>
  <c r="AA128" i="1"/>
  <c r="AC128" i="1"/>
  <c r="AE128" i="1"/>
  <c r="AD128" i="1"/>
  <c r="AB128" i="1"/>
  <c r="V128" i="1"/>
  <c r="AI127" i="1"/>
  <c r="AA127" i="1"/>
  <c r="AC127" i="1"/>
  <c r="AE127" i="1"/>
  <c r="AD127" i="1"/>
  <c r="AB127" i="1"/>
  <c r="V127" i="1"/>
  <c r="AI126" i="1"/>
  <c r="AA126" i="1"/>
  <c r="AC126" i="1"/>
  <c r="AE126" i="1"/>
  <c r="AD126" i="1"/>
  <c r="AB126" i="1"/>
  <c r="V126" i="1"/>
  <c r="AI125" i="1"/>
  <c r="AA125" i="1"/>
  <c r="AC125" i="1"/>
  <c r="AE125" i="1"/>
  <c r="AD125" i="1"/>
  <c r="AB125" i="1"/>
  <c r="V125" i="1"/>
  <c r="AI124" i="1"/>
  <c r="AA124" i="1"/>
  <c r="AC124" i="1"/>
  <c r="AE124" i="1"/>
  <c r="AD124" i="1"/>
  <c r="AB124" i="1"/>
  <c r="V124" i="1"/>
  <c r="AI123" i="1"/>
  <c r="AA123" i="1"/>
  <c r="AC123" i="1"/>
  <c r="AE123" i="1"/>
  <c r="AD123" i="1"/>
  <c r="AB123" i="1"/>
  <c r="V123" i="1"/>
  <c r="AI122" i="1"/>
  <c r="AA122" i="1"/>
  <c r="AC122" i="1"/>
  <c r="AE122" i="1"/>
  <c r="AD122" i="1"/>
  <c r="AB122" i="1"/>
  <c r="V122" i="1"/>
  <c r="AI121" i="1"/>
  <c r="AA121" i="1"/>
  <c r="AC121" i="1"/>
  <c r="AE121" i="1"/>
  <c r="AD121" i="1"/>
  <c r="AB121" i="1"/>
  <c r="V121" i="1"/>
  <c r="AI120" i="1"/>
  <c r="AA120" i="1"/>
  <c r="AC120" i="1"/>
  <c r="AE120" i="1"/>
  <c r="AD120" i="1"/>
  <c r="AB120" i="1"/>
  <c r="V120" i="1"/>
  <c r="AI119" i="1"/>
  <c r="AA119" i="1"/>
  <c r="AC119" i="1"/>
  <c r="AE119" i="1"/>
  <c r="AD119" i="1"/>
  <c r="AB119" i="1"/>
  <c r="V119" i="1"/>
  <c r="AI118" i="1"/>
  <c r="AA118" i="1"/>
  <c r="AC118" i="1"/>
  <c r="AE118" i="1"/>
  <c r="AD118" i="1"/>
  <c r="AB118" i="1"/>
  <c r="V118" i="1"/>
  <c r="AI117" i="1"/>
  <c r="AA117" i="1"/>
  <c r="AC117" i="1"/>
  <c r="AE117" i="1"/>
  <c r="AD117" i="1"/>
  <c r="AB117" i="1"/>
  <c r="V117" i="1"/>
  <c r="AI116" i="1"/>
  <c r="AA116" i="1"/>
  <c r="AC116" i="1"/>
  <c r="AE116" i="1"/>
  <c r="AD116" i="1"/>
  <c r="AB116" i="1"/>
  <c r="V116" i="1"/>
  <c r="AI115" i="1"/>
  <c r="AA115" i="1"/>
  <c r="AC115" i="1"/>
  <c r="AE115" i="1"/>
  <c r="AD115" i="1"/>
  <c r="AB115" i="1"/>
  <c r="V115" i="1"/>
  <c r="AI114" i="1"/>
  <c r="AA114" i="1"/>
  <c r="AC114" i="1"/>
  <c r="AE114" i="1"/>
  <c r="AD114" i="1"/>
  <c r="AB114" i="1"/>
  <c r="V114" i="1"/>
  <c r="AI113" i="1"/>
  <c r="AA113" i="1"/>
  <c r="AC113" i="1"/>
  <c r="AE113" i="1"/>
  <c r="AD113" i="1"/>
  <c r="AB113" i="1"/>
  <c r="V113" i="1"/>
  <c r="AI112" i="1"/>
  <c r="AA112" i="1"/>
  <c r="AC112" i="1"/>
  <c r="AE112" i="1"/>
  <c r="AD112" i="1"/>
  <c r="AB112" i="1"/>
  <c r="V112" i="1"/>
  <c r="AI111" i="1"/>
  <c r="AA111" i="1"/>
  <c r="AC111" i="1"/>
  <c r="AE111" i="1"/>
  <c r="AD111" i="1"/>
  <c r="AB111" i="1"/>
  <c r="V111" i="1"/>
  <c r="AI110" i="1"/>
  <c r="AA110" i="1"/>
  <c r="AC110" i="1"/>
  <c r="AE110" i="1"/>
  <c r="AD110" i="1"/>
  <c r="AB110" i="1"/>
  <c r="V110" i="1"/>
  <c r="AI109" i="1"/>
  <c r="AA109" i="1"/>
  <c r="AC109" i="1"/>
  <c r="AE109" i="1"/>
  <c r="AD109" i="1"/>
  <c r="AB109" i="1"/>
  <c r="V109" i="1"/>
  <c r="AI108" i="1"/>
  <c r="AA108" i="1"/>
  <c r="AC108" i="1"/>
  <c r="AE108" i="1"/>
  <c r="AD108" i="1"/>
  <c r="AB108" i="1"/>
  <c r="V108" i="1"/>
  <c r="AI107" i="1"/>
  <c r="AA107" i="1"/>
  <c r="AC107" i="1"/>
  <c r="AE107" i="1"/>
  <c r="AD107" i="1"/>
  <c r="AB107" i="1"/>
  <c r="V107" i="1"/>
  <c r="AI106" i="1"/>
  <c r="AA106" i="1"/>
  <c r="AC106" i="1"/>
  <c r="AE106" i="1"/>
  <c r="AD106" i="1"/>
  <c r="AB106" i="1"/>
  <c r="V106" i="1"/>
  <c r="AI105" i="1"/>
  <c r="AA105" i="1"/>
  <c r="AC105" i="1"/>
  <c r="AE105" i="1"/>
  <c r="AD105" i="1"/>
  <c r="AB105" i="1"/>
  <c r="V105" i="1"/>
  <c r="AI104" i="1"/>
  <c r="AA104" i="1"/>
  <c r="AC104" i="1"/>
  <c r="AE104" i="1"/>
  <c r="AD104" i="1"/>
  <c r="AB104" i="1"/>
  <c r="V104" i="1"/>
  <c r="AI103" i="1"/>
  <c r="AA103" i="1"/>
  <c r="AC103" i="1"/>
  <c r="AE103" i="1"/>
  <c r="AD103" i="1"/>
  <c r="AB103" i="1"/>
  <c r="V103" i="1"/>
  <c r="AI102" i="1"/>
  <c r="AA102" i="1"/>
  <c r="AC102" i="1"/>
  <c r="AE102" i="1"/>
  <c r="AD102" i="1"/>
  <c r="AB102" i="1"/>
  <c r="V102" i="1"/>
  <c r="AI101" i="1"/>
  <c r="AA101" i="1"/>
  <c r="AC101" i="1"/>
  <c r="AE101" i="1"/>
  <c r="AD101" i="1"/>
  <c r="AB101" i="1"/>
  <c r="V101" i="1"/>
  <c r="AI100" i="1"/>
  <c r="AA100" i="1"/>
  <c r="AC100" i="1"/>
  <c r="AE100" i="1"/>
  <c r="AD100" i="1"/>
  <c r="AB100" i="1"/>
  <c r="V100" i="1"/>
  <c r="AI99" i="1"/>
  <c r="AA99" i="1"/>
  <c r="AC99" i="1"/>
  <c r="AE99" i="1"/>
  <c r="AD99" i="1"/>
  <c r="AB99" i="1"/>
  <c r="V99" i="1"/>
  <c r="AI98" i="1"/>
  <c r="AA98" i="1"/>
  <c r="AC98" i="1"/>
  <c r="AE98" i="1"/>
  <c r="AD98" i="1"/>
  <c r="AB98" i="1"/>
  <c r="V98" i="1"/>
  <c r="AI97" i="1"/>
  <c r="AA97" i="1"/>
  <c r="AC97" i="1"/>
  <c r="AE97" i="1"/>
  <c r="AD97" i="1"/>
  <c r="AB97" i="1"/>
  <c r="V97" i="1"/>
  <c r="AI96" i="1"/>
  <c r="AA96" i="1"/>
  <c r="AC96" i="1"/>
  <c r="AE96" i="1"/>
  <c r="AD96" i="1"/>
  <c r="AB96" i="1"/>
  <c r="V96" i="1"/>
  <c r="AI95" i="1"/>
  <c r="AA95" i="1"/>
  <c r="AC95" i="1"/>
  <c r="AE95" i="1"/>
  <c r="AD95" i="1"/>
  <c r="AB95" i="1"/>
  <c r="V95" i="1"/>
  <c r="AI94" i="1"/>
  <c r="AA94" i="1"/>
  <c r="AC94" i="1"/>
  <c r="AE94" i="1"/>
  <c r="AD94" i="1"/>
  <c r="AB94" i="1"/>
  <c r="V94" i="1"/>
  <c r="AI93" i="1"/>
  <c r="AA93" i="1"/>
  <c r="AC93" i="1"/>
  <c r="AE93" i="1"/>
  <c r="AD93" i="1"/>
  <c r="AB93" i="1"/>
  <c r="V93" i="1"/>
  <c r="AI92" i="1"/>
  <c r="AA92" i="1"/>
  <c r="AC92" i="1"/>
  <c r="AE92" i="1"/>
  <c r="AD92" i="1"/>
  <c r="AB92" i="1"/>
  <c r="V92" i="1"/>
  <c r="AI91" i="1"/>
  <c r="AA91" i="1"/>
  <c r="AC91" i="1"/>
  <c r="AE91" i="1"/>
  <c r="AD91" i="1"/>
  <c r="AB91" i="1"/>
  <c r="V91" i="1"/>
  <c r="AI90" i="1"/>
  <c r="AA90" i="1"/>
  <c r="AC90" i="1"/>
  <c r="AE90" i="1"/>
  <c r="AD90" i="1"/>
  <c r="AB90" i="1"/>
  <c r="V90" i="1"/>
  <c r="AI89" i="1"/>
  <c r="AA89" i="1"/>
  <c r="AC89" i="1"/>
  <c r="AE89" i="1"/>
  <c r="AD89" i="1"/>
  <c r="AB89" i="1"/>
  <c r="V89" i="1"/>
  <c r="AI88" i="1"/>
  <c r="AA88" i="1"/>
  <c r="AC88" i="1"/>
  <c r="AE88" i="1"/>
  <c r="AD88" i="1"/>
  <c r="AB88" i="1"/>
  <c r="V88" i="1"/>
  <c r="AI87" i="1"/>
  <c r="AA87" i="1"/>
  <c r="AC87" i="1"/>
  <c r="AE87" i="1"/>
  <c r="AD87" i="1"/>
  <c r="AB87" i="1"/>
  <c r="V87" i="1"/>
  <c r="AI86" i="1"/>
  <c r="AA86" i="1"/>
  <c r="AC86" i="1"/>
  <c r="AE86" i="1"/>
  <c r="AD86" i="1"/>
  <c r="AB86" i="1"/>
  <c r="V86" i="1"/>
  <c r="AI85" i="1"/>
  <c r="AA85" i="1"/>
  <c r="AC85" i="1"/>
  <c r="AE85" i="1"/>
  <c r="AD85" i="1"/>
  <c r="AB85" i="1"/>
  <c r="V85" i="1"/>
  <c r="AI84" i="1"/>
  <c r="AA84" i="1"/>
  <c r="AC84" i="1"/>
  <c r="AE84" i="1"/>
  <c r="AD84" i="1"/>
  <c r="AB84" i="1"/>
  <c r="V84" i="1"/>
  <c r="AI83" i="1"/>
  <c r="AA83" i="1"/>
  <c r="AC83" i="1"/>
  <c r="AE83" i="1"/>
  <c r="AD83" i="1"/>
  <c r="AB83" i="1"/>
  <c r="V83" i="1"/>
  <c r="AI82" i="1"/>
  <c r="AA82" i="1"/>
  <c r="AC82" i="1"/>
  <c r="AE82" i="1"/>
  <c r="AD82" i="1"/>
  <c r="AB82" i="1"/>
  <c r="V82" i="1"/>
  <c r="AI81" i="1"/>
  <c r="AA81" i="1"/>
  <c r="AC81" i="1"/>
  <c r="AE81" i="1"/>
  <c r="AD81" i="1"/>
  <c r="AB81" i="1"/>
  <c r="V81" i="1"/>
  <c r="AI80" i="1"/>
  <c r="AA80" i="1"/>
  <c r="AC80" i="1"/>
  <c r="AE80" i="1"/>
  <c r="AD80" i="1"/>
  <c r="AB80" i="1"/>
  <c r="V80" i="1"/>
  <c r="AI79" i="1"/>
  <c r="AA79" i="1"/>
  <c r="AC79" i="1"/>
  <c r="AE79" i="1"/>
  <c r="AD79" i="1"/>
  <c r="AB79" i="1"/>
  <c r="V79" i="1"/>
  <c r="AI78" i="1"/>
  <c r="AA78" i="1"/>
  <c r="AC78" i="1"/>
  <c r="AE78" i="1"/>
  <c r="AD78" i="1"/>
  <c r="AB78" i="1"/>
  <c r="V78" i="1"/>
  <c r="AI77" i="1"/>
  <c r="AA77" i="1"/>
  <c r="AC77" i="1"/>
  <c r="AE77" i="1"/>
  <c r="AD77" i="1"/>
  <c r="AB77" i="1"/>
  <c r="V77" i="1"/>
  <c r="AI76" i="1"/>
  <c r="AA76" i="1"/>
  <c r="AC76" i="1"/>
  <c r="AE76" i="1"/>
  <c r="AD76" i="1"/>
  <c r="AB76" i="1"/>
  <c r="V76" i="1"/>
  <c r="AI75" i="1"/>
  <c r="AA75" i="1"/>
  <c r="AC75" i="1"/>
  <c r="AE75" i="1"/>
  <c r="AD75" i="1"/>
  <c r="AB75" i="1"/>
  <c r="V75" i="1"/>
  <c r="AI74" i="1"/>
  <c r="AA74" i="1"/>
  <c r="AC74" i="1"/>
  <c r="AE74" i="1"/>
  <c r="AD74" i="1"/>
  <c r="AB74" i="1"/>
  <c r="V74" i="1"/>
  <c r="AI73" i="1"/>
  <c r="AA73" i="1"/>
  <c r="AC73" i="1"/>
  <c r="AE73" i="1"/>
  <c r="AD73" i="1"/>
  <c r="AB73" i="1"/>
  <c r="V73" i="1"/>
  <c r="AI72" i="1"/>
  <c r="AA72" i="1"/>
  <c r="AC72" i="1"/>
  <c r="AE72" i="1"/>
  <c r="AD72" i="1"/>
  <c r="AB72" i="1"/>
  <c r="V72" i="1"/>
  <c r="AI71" i="1"/>
  <c r="AA71" i="1"/>
  <c r="AC71" i="1"/>
  <c r="AE71" i="1"/>
  <c r="AD71" i="1"/>
  <c r="AB71" i="1"/>
  <c r="V71" i="1"/>
  <c r="AI70" i="1"/>
  <c r="AA70" i="1"/>
  <c r="AC70" i="1"/>
  <c r="AE70" i="1"/>
  <c r="AD70" i="1"/>
  <c r="AB70" i="1"/>
  <c r="V70" i="1"/>
  <c r="AI69" i="1"/>
  <c r="AA69" i="1"/>
  <c r="AC69" i="1"/>
  <c r="AE69" i="1"/>
  <c r="AD69" i="1"/>
  <c r="AB69" i="1"/>
  <c r="V69" i="1"/>
  <c r="AI68" i="1"/>
  <c r="AA68" i="1"/>
  <c r="AC68" i="1"/>
  <c r="AE68" i="1"/>
  <c r="AD68" i="1"/>
  <c r="AB68" i="1"/>
  <c r="V68" i="1"/>
  <c r="AI67" i="1"/>
  <c r="AA67" i="1"/>
  <c r="AC67" i="1"/>
  <c r="AE67" i="1"/>
  <c r="AD67" i="1"/>
  <c r="AB67" i="1"/>
  <c r="V67" i="1"/>
  <c r="AI66" i="1"/>
  <c r="AA66" i="1"/>
  <c r="AC66" i="1"/>
  <c r="AE66" i="1"/>
  <c r="AD66" i="1"/>
  <c r="AB66" i="1"/>
  <c r="V66" i="1"/>
  <c r="AI65" i="1"/>
  <c r="AA65" i="1"/>
  <c r="AC65" i="1"/>
  <c r="AE65" i="1"/>
  <c r="AD65" i="1"/>
  <c r="AB65" i="1"/>
  <c r="V65" i="1"/>
  <c r="AI64" i="1"/>
  <c r="AA64" i="1"/>
  <c r="AC64" i="1"/>
  <c r="AE64" i="1"/>
  <c r="AD64" i="1"/>
  <c r="AB64" i="1"/>
  <c r="V64" i="1"/>
  <c r="AI63" i="1"/>
  <c r="AA63" i="1"/>
  <c r="AC63" i="1"/>
  <c r="AE63" i="1"/>
  <c r="AD63" i="1"/>
  <c r="AB63" i="1"/>
  <c r="V63" i="1"/>
  <c r="AI62" i="1"/>
  <c r="AA62" i="1"/>
  <c r="AC62" i="1"/>
  <c r="AE62" i="1"/>
  <c r="AD62" i="1"/>
  <c r="AB62" i="1"/>
  <c r="V62" i="1"/>
  <c r="AI61" i="1"/>
  <c r="AA61" i="1"/>
  <c r="AC61" i="1"/>
  <c r="AE61" i="1"/>
  <c r="AD61" i="1"/>
  <c r="AB61" i="1"/>
  <c r="V61" i="1"/>
  <c r="AI60" i="1"/>
  <c r="AA60" i="1"/>
  <c r="AC60" i="1"/>
  <c r="AE60" i="1"/>
  <c r="AD60" i="1"/>
  <c r="AB60" i="1"/>
  <c r="V60" i="1"/>
  <c r="AI59" i="1"/>
  <c r="AA59" i="1"/>
  <c r="AC59" i="1"/>
  <c r="AE59" i="1"/>
  <c r="AD59" i="1"/>
  <c r="AB59" i="1"/>
  <c r="V59" i="1"/>
  <c r="AI58" i="1"/>
  <c r="AA58" i="1"/>
  <c r="AC58" i="1"/>
  <c r="AE58" i="1"/>
  <c r="AD58" i="1"/>
  <c r="AB58" i="1"/>
  <c r="V58" i="1"/>
  <c r="AI57" i="1"/>
  <c r="AA57" i="1"/>
  <c r="AC57" i="1"/>
  <c r="AE57" i="1"/>
  <c r="AD57" i="1"/>
  <c r="AB57" i="1"/>
  <c r="V57" i="1"/>
  <c r="AI56" i="1"/>
  <c r="AA56" i="1"/>
  <c r="AC56" i="1"/>
  <c r="AE56" i="1"/>
  <c r="AD56" i="1"/>
  <c r="AB56" i="1"/>
  <c r="V56" i="1"/>
  <c r="AI55" i="1"/>
  <c r="AA55" i="1"/>
  <c r="AC55" i="1"/>
  <c r="AE55" i="1"/>
  <c r="AD55" i="1"/>
  <c r="AB55" i="1"/>
  <c r="V55" i="1"/>
  <c r="AI54" i="1"/>
  <c r="AA54" i="1"/>
  <c r="AC54" i="1"/>
  <c r="AE54" i="1"/>
  <c r="AD54" i="1"/>
  <c r="AB54" i="1"/>
  <c r="V54" i="1"/>
  <c r="AI53" i="1"/>
  <c r="AA53" i="1"/>
  <c r="AC53" i="1"/>
  <c r="AE53" i="1"/>
  <c r="AD53" i="1"/>
  <c r="AB53" i="1"/>
  <c r="V53" i="1"/>
  <c r="AI52" i="1"/>
  <c r="AA52" i="1"/>
  <c r="AC52" i="1"/>
  <c r="AE52" i="1"/>
  <c r="AD52" i="1"/>
  <c r="AB52" i="1"/>
  <c r="V52" i="1"/>
  <c r="AI51" i="1"/>
  <c r="AA51" i="1"/>
  <c r="AC51" i="1"/>
  <c r="AE51" i="1"/>
  <c r="AD51" i="1"/>
  <c r="AB51" i="1"/>
  <c r="V51" i="1"/>
  <c r="AI50" i="1"/>
  <c r="AA50" i="1"/>
  <c r="AC50" i="1"/>
  <c r="AE50" i="1"/>
  <c r="AD50" i="1"/>
  <c r="AB50" i="1"/>
  <c r="V50" i="1"/>
  <c r="AI49" i="1"/>
  <c r="AA49" i="1"/>
  <c r="AC49" i="1"/>
  <c r="AE49" i="1"/>
  <c r="AD49" i="1"/>
  <c r="AB49" i="1"/>
  <c r="V49" i="1"/>
  <c r="AI48" i="1"/>
  <c r="AA48" i="1"/>
  <c r="AC48" i="1"/>
  <c r="AE48" i="1"/>
  <c r="AD48" i="1"/>
  <c r="AB48" i="1"/>
  <c r="V48" i="1"/>
  <c r="AI47" i="1"/>
  <c r="AA47" i="1"/>
  <c r="AC47" i="1"/>
  <c r="AE47" i="1"/>
  <c r="AD47" i="1"/>
  <c r="AB47" i="1"/>
  <c r="V47" i="1"/>
  <c r="AI46" i="1"/>
  <c r="AA46" i="1"/>
  <c r="AC46" i="1"/>
  <c r="AE46" i="1"/>
  <c r="AD46" i="1"/>
  <c r="AB46" i="1"/>
  <c r="V46" i="1"/>
  <c r="AI45" i="1"/>
  <c r="AA45" i="1"/>
  <c r="AC45" i="1"/>
  <c r="AE45" i="1"/>
  <c r="AD45" i="1"/>
  <c r="AB45" i="1"/>
  <c r="V45" i="1"/>
  <c r="AI44" i="1"/>
  <c r="AA44" i="1"/>
  <c r="AC44" i="1"/>
  <c r="AE44" i="1"/>
  <c r="AD44" i="1"/>
  <c r="AB44" i="1"/>
  <c r="V44" i="1"/>
  <c r="AI43" i="1"/>
  <c r="AA43" i="1"/>
  <c r="AC43" i="1"/>
  <c r="AE43" i="1"/>
  <c r="AD43" i="1"/>
  <c r="AB43" i="1"/>
  <c r="V43" i="1"/>
  <c r="AI42" i="1"/>
  <c r="AA42" i="1"/>
  <c r="AC42" i="1"/>
  <c r="AE42" i="1"/>
  <c r="AD42" i="1"/>
  <c r="AB42" i="1"/>
  <c r="V42" i="1"/>
  <c r="AI41" i="1"/>
  <c r="AA41" i="1"/>
  <c r="AC41" i="1"/>
  <c r="AE41" i="1"/>
  <c r="AD41" i="1"/>
  <c r="AB41" i="1"/>
  <c r="V41" i="1"/>
  <c r="AI40" i="1"/>
  <c r="AA40" i="1"/>
  <c r="AC40" i="1"/>
  <c r="AE40" i="1"/>
  <c r="AD40" i="1"/>
  <c r="AB40" i="1"/>
  <c r="V40" i="1"/>
  <c r="AI39" i="1"/>
  <c r="AA39" i="1"/>
  <c r="AC39" i="1"/>
  <c r="AE39" i="1"/>
  <c r="AD39" i="1"/>
  <c r="AB39" i="1"/>
  <c r="V39" i="1"/>
  <c r="AI38" i="1"/>
  <c r="AA38" i="1"/>
  <c r="AC38" i="1"/>
  <c r="AE38" i="1"/>
  <c r="AD38" i="1"/>
  <c r="AB38" i="1"/>
  <c r="V38" i="1"/>
  <c r="AI37" i="1"/>
  <c r="AA37" i="1"/>
  <c r="AC37" i="1"/>
  <c r="AE37" i="1"/>
  <c r="AD37" i="1"/>
  <c r="AB37" i="1"/>
  <c r="V37" i="1"/>
  <c r="AI36" i="1"/>
  <c r="AA36" i="1"/>
  <c r="AC36" i="1"/>
  <c r="AE36" i="1"/>
  <c r="AD36" i="1"/>
  <c r="AB36" i="1"/>
  <c r="V36" i="1"/>
  <c r="AI35" i="1"/>
  <c r="AA35" i="1"/>
  <c r="AC35" i="1"/>
  <c r="AE35" i="1"/>
  <c r="AD35" i="1"/>
  <c r="AB35" i="1"/>
  <c r="V35" i="1"/>
  <c r="AI34" i="1"/>
  <c r="AA34" i="1"/>
  <c r="AC34" i="1"/>
  <c r="AE34" i="1"/>
  <c r="AD34" i="1"/>
  <c r="AB34" i="1"/>
  <c r="V34" i="1"/>
  <c r="AI33" i="1"/>
  <c r="AA33" i="1"/>
  <c r="AC33" i="1"/>
  <c r="AE33" i="1"/>
  <c r="AD33" i="1"/>
  <c r="AB33" i="1"/>
  <c r="V33" i="1"/>
  <c r="AI32" i="1"/>
  <c r="AA32" i="1"/>
  <c r="AC32" i="1"/>
  <c r="AE32" i="1"/>
  <c r="AD32" i="1"/>
  <c r="AB32" i="1"/>
  <c r="V32" i="1"/>
  <c r="AI31" i="1"/>
  <c r="AA31" i="1"/>
  <c r="AC31" i="1"/>
  <c r="AE31" i="1"/>
  <c r="AD31" i="1"/>
  <c r="AB31" i="1"/>
  <c r="V31" i="1"/>
  <c r="AI30" i="1"/>
  <c r="AA30" i="1"/>
  <c r="AC30" i="1"/>
  <c r="AE30" i="1"/>
  <c r="AD30" i="1"/>
  <c r="AB30" i="1"/>
  <c r="V30" i="1"/>
  <c r="AI29" i="1"/>
  <c r="AA29" i="1"/>
  <c r="AC29" i="1"/>
  <c r="AE29" i="1"/>
  <c r="AD29" i="1"/>
  <c r="AB29" i="1"/>
  <c r="V29" i="1"/>
  <c r="AI28" i="1"/>
  <c r="AA28" i="1"/>
  <c r="AC28" i="1"/>
  <c r="AE28" i="1"/>
  <c r="AD28" i="1"/>
  <c r="AB28" i="1"/>
  <c r="V28" i="1"/>
  <c r="AI27" i="1"/>
  <c r="AA27" i="1"/>
  <c r="AC27" i="1"/>
  <c r="AE27" i="1"/>
  <c r="AD27" i="1"/>
  <c r="AB27" i="1"/>
  <c r="V27" i="1"/>
  <c r="AI26" i="1"/>
  <c r="AA26" i="1"/>
  <c r="AC26" i="1"/>
  <c r="AE26" i="1"/>
  <c r="AD26" i="1"/>
  <c r="AB26" i="1"/>
  <c r="V26" i="1"/>
  <c r="AI25" i="1"/>
  <c r="AA25" i="1"/>
  <c r="AC25" i="1"/>
  <c r="AE25" i="1"/>
  <c r="AD25" i="1"/>
  <c r="AB25" i="1"/>
  <c r="V25" i="1"/>
  <c r="AI24" i="1"/>
  <c r="AA24" i="1"/>
  <c r="AC24" i="1"/>
  <c r="AE24" i="1"/>
  <c r="AD24" i="1"/>
  <c r="AB24" i="1"/>
  <c r="V24" i="1"/>
  <c r="AI23" i="1"/>
  <c r="AA23" i="1"/>
  <c r="AC23" i="1"/>
  <c r="AE23" i="1"/>
  <c r="AD23" i="1"/>
  <c r="AB23" i="1"/>
  <c r="V23" i="1"/>
  <c r="AI22" i="1"/>
  <c r="AA22" i="1"/>
  <c r="AC22" i="1"/>
  <c r="AE22" i="1"/>
  <c r="AD22" i="1"/>
  <c r="AB22" i="1"/>
  <c r="V22" i="1"/>
  <c r="AI21" i="1"/>
  <c r="AA21" i="1"/>
  <c r="AC21" i="1"/>
  <c r="AE21" i="1"/>
  <c r="AD21" i="1"/>
  <c r="AB21" i="1"/>
  <c r="V21" i="1"/>
  <c r="AI20" i="1"/>
  <c r="AA20" i="1"/>
  <c r="AC20" i="1"/>
  <c r="AE20" i="1"/>
  <c r="AD20" i="1"/>
  <c r="AB20" i="1"/>
  <c r="V20" i="1"/>
  <c r="AI19" i="1"/>
  <c r="AA19" i="1"/>
  <c r="AC19" i="1"/>
  <c r="AE19" i="1"/>
  <c r="AD19" i="1"/>
  <c r="AB19" i="1"/>
  <c r="V19" i="1"/>
  <c r="AI18" i="1"/>
  <c r="AA18" i="1"/>
  <c r="AC18" i="1"/>
  <c r="AE18" i="1"/>
  <c r="AD18" i="1"/>
  <c r="AB18" i="1"/>
  <c r="V18" i="1"/>
  <c r="AI17" i="1"/>
  <c r="AA17" i="1"/>
  <c r="AC17" i="1"/>
  <c r="AE17" i="1"/>
  <c r="AD17" i="1"/>
  <c r="AB17" i="1"/>
  <c r="V17" i="1"/>
  <c r="AI16" i="1"/>
  <c r="AA16" i="1"/>
  <c r="AC16" i="1"/>
  <c r="AE16" i="1"/>
  <c r="AD16" i="1"/>
  <c r="AB16" i="1"/>
  <c r="V16" i="1"/>
  <c r="AI15" i="1"/>
  <c r="AA15" i="1"/>
  <c r="AC15" i="1"/>
  <c r="AE15" i="1"/>
  <c r="AD15" i="1"/>
  <c r="AB15" i="1"/>
  <c r="V15" i="1"/>
  <c r="AI14" i="1"/>
  <c r="AA14" i="1"/>
  <c r="AC14" i="1"/>
  <c r="AE14" i="1"/>
  <c r="AD14" i="1"/>
  <c r="AB14" i="1"/>
  <c r="V14" i="1"/>
  <c r="AI13" i="1"/>
  <c r="AA13" i="1"/>
  <c r="AC13" i="1"/>
  <c r="AE13" i="1"/>
  <c r="AD13" i="1"/>
  <c r="AB13" i="1"/>
  <c r="V13" i="1"/>
  <c r="AI12" i="1"/>
  <c r="AA12" i="1"/>
  <c r="AC12" i="1"/>
  <c r="AE12" i="1"/>
  <c r="AD12" i="1"/>
  <c r="AB12" i="1"/>
  <c r="V12" i="1"/>
  <c r="AI11" i="1"/>
  <c r="AA11" i="1"/>
  <c r="AC11" i="1"/>
  <c r="AE11" i="1"/>
  <c r="AD11" i="1"/>
  <c r="AB11" i="1"/>
  <c r="V11" i="1"/>
  <c r="AI10" i="1"/>
  <c r="AA10" i="1"/>
  <c r="AC10" i="1"/>
  <c r="AE10" i="1"/>
  <c r="AD10" i="1"/>
  <c r="AB10" i="1"/>
  <c r="V10" i="1"/>
  <c r="AI9" i="1"/>
  <c r="AA9" i="1"/>
  <c r="AC9" i="1"/>
  <c r="AE9" i="1"/>
  <c r="AD9" i="1"/>
  <c r="AB9" i="1"/>
  <c r="V9" i="1"/>
  <c r="AI8" i="1"/>
  <c r="AA8" i="1"/>
  <c r="AC8" i="1"/>
  <c r="AE8" i="1"/>
  <c r="AD8" i="1"/>
  <c r="AB8" i="1"/>
  <c r="V8" i="1"/>
  <c r="AI7" i="1"/>
  <c r="AA7" i="1"/>
  <c r="AC7" i="1"/>
  <c r="AE7" i="1"/>
  <c r="AD7" i="1"/>
  <c r="AB7" i="1"/>
  <c r="V7" i="1"/>
  <c r="AI6" i="1"/>
  <c r="AA6" i="1"/>
  <c r="AC6" i="1"/>
  <c r="AE6" i="1"/>
  <c r="AD6" i="1"/>
  <c r="AB6" i="1"/>
  <c r="V6" i="1"/>
  <c r="AI5" i="1"/>
  <c r="AA5" i="1"/>
  <c r="AC5" i="1"/>
  <c r="AE5" i="1"/>
  <c r="AD5" i="1"/>
  <c r="AB5" i="1"/>
  <c r="V5" i="1"/>
  <c r="AI4" i="1"/>
  <c r="AA4" i="1"/>
  <c r="AC4" i="1"/>
  <c r="AE4" i="1"/>
  <c r="AD4" i="1"/>
  <c r="AB4" i="1"/>
  <c r="V4" i="1"/>
  <c r="AI3" i="1"/>
  <c r="AA3" i="1"/>
  <c r="AC3" i="1"/>
  <c r="AE3" i="1"/>
  <c r="AD3" i="1"/>
  <c r="AB3" i="1"/>
  <c r="V3" i="1"/>
  <c r="AA324" i="1"/>
  <c r="AC324" i="1"/>
  <c r="AE324" i="1"/>
  <c r="AD324" i="1"/>
  <c r="AB324" i="1"/>
  <c r="V324" i="1"/>
  <c r="AI2" i="1"/>
  <c r="V2" i="1"/>
  <c r="AB2" i="1"/>
  <c r="AD2" i="1"/>
  <c r="AE2" i="1"/>
</calcChain>
</file>

<file path=xl/comments1.xml><?xml version="1.0" encoding="utf-8"?>
<comments xmlns="http://schemas.openxmlformats.org/spreadsheetml/2006/main">
  <authors>
    <author xml:space="preserve">Direccion TIC </author>
  </authors>
  <commentList>
    <comment ref="S199" authorId="0">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S200" authorId="0">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W200" authorId="0">
      <text>
        <r>
          <rPr>
            <b/>
            <sz val="10"/>
            <color rgb="FF000000"/>
            <rFont val="Tahoma"/>
            <family val="2"/>
          </rPr>
          <t>Direccion TIC :</t>
        </r>
        <r>
          <rPr>
            <sz val="10"/>
            <color rgb="FF000000"/>
            <rFont val="Tahoma"/>
            <family val="2"/>
          </rPr>
          <t xml:space="preserve">
</t>
        </r>
        <r>
          <rPr>
            <sz val="10"/>
            <color rgb="FF000000"/>
            <rFont val="Tahoma"/>
            <family val="2"/>
          </rPr>
          <t>Colmenas Digitales entregadas en Mompox</t>
        </r>
      </text>
    </comment>
    <comment ref="S202" authorId="0">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W202" authorId="0">
      <text>
        <r>
          <rPr>
            <b/>
            <sz val="10"/>
            <color rgb="FF000000"/>
            <rFont val="Tahoma"/>
            <family val="2"/>
          </rPr>
          <t>Direccion TIC :</t>
        </r>
        <r>
          <rPr>
            <sz val="10"/>
            <color rgb="FF000000"/>
            <rFont val="Tahoma"/>
            <family val="2"/>
          </rPr>
          <t xml:space="preserve">
</t>
        </r>
        <r>
          <rPr>
            <sz val="10"/>
            <color rgb="FF000000"/>
            <rFont val="Tahoma"/>
            <family val="2"/>
          </rPr>
          <t>Antena TIGO en Bocas de San Antonio, Magangue</t>
        </r>
      </text>
    </comment>
    <comment ref="S203" authorId="0">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W204" authorId="0">
      <text>
        <r>
          <rPr>
            <b/>
            <sz val="10"/>
            <color rgb="FF000000"/>
            <rFont val="Tahoma"/>
            <family val="2"/>
          </rPr>
          <t>Direccion TIC :</t>
        </r>
        <r>
          <rPr>
            <sz val="10"/>
            <color rgb="FF000000"/>
            <rFont val="Tahoma"/>
            <family val="2"/>
          </rPr>
          <t xml:space="preserve">
</t>
        </r>
        <r>
          <rPr>
            <sz val="10"/>
            <color rgb="FF000000"/>
            <rFont val="Tahoma"/>
            <family val="2"/>
          </rPr>
          <t>Hogares conectados Mompox</t>
        </r>
      </text>
    </comment>
    <comment ref="W205" authorId="0">
      <text>
        <r>
          <rPr>
            <b/>
            <sz val="10"/>
            <color rgb="FF000000"/>
            <rFont val="Tahoma"/>
            <family val="2"/>
          </rPr>
          <t>Direccion TIC :</t>
        </r>
        <r>
          <rPr>
            <sz val="10"/>
            <color rgb="FF000000"/>
            <rFont val="Tahoma"/>
            <family val="2"/>
          </rPr>
          <t xml:space="preserve">
</t>
        </r>
        <r>
          <rPr>
            <sz val="10"/>
            <color rgb="FF000000"/>
            <rFont val="Tahoma"/>
            <family val="2"/>
          </rPr>
          <t>Biblioteca Hatillo de Loba</t>
        </r>
      </text>
    </comment>
    <comment ref="S206" authorId="0">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W206" authorId="0">
      <text>
        <r>
          <rPr>
            <b/>
            <sz val="10"/>
            <color rgb="FF000000"/>
            <rFont val="Tahoma"/>
            <family val="2"/>
          </rPr>
          <t>Direccion TIC :</t>
        </r>
        <r>
          <rPr>
            <sz val="10"/>
            <color rgb="FF000000"/>
            <rFont val="Tahoma"/>
            <family val="2"/>
          </rPr>
          <t xml:space="preserve">
</t>
        </r>
        <r>
          <rPr>
            <sz val="10"/>
            <color rgb="FF000000"/>
            <rFont val="Tahoma"/>
            <family val="2"/>
          </rPr>
          <t>Estudiantes beneficiados Colmenas Digitales</t>
        </r>
      </text>
    </comment>
    <comment ref="S207" authorId="0">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W207" authorId="0">
      <text>
        <r>
          <rPr>
            <b/>
            <sz val="10"/>
            <color rgb="FF000000"/>
            <rFont val="Tahoma"/>
            <family val="2"/>
          </rPr>
          <t>Direccion TIC :</t>
        </r>
        <r>
          <rPr>
            <sz val="10"/>
            <color rgb="FF000000"/>
            <rFont val="Tahoma"/>
            <family val="2"/>
          </rPr>
          <t xml:space="preserve">
</t>
        </r>
        <r>
          <rPr>
            <sz val="10"/>
            <color rgb="FF000000"/>
            <rFont val="Tahoma"/>
            <family val="2"/>
          </rPr>
          <t>43 Centros Digitales + 13 colegios Mompox Inteligente</t>
        </r>
      </text>
    </comment>
    <comment ref="S208" authorId="0">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W208" authorId="0">
      <text>
        <r>
          <rPr>
            <b/>
            <sz val="10"/>
            <color rgb="FF000000"/>
            <rFont val="Tahoma"/>
            <family val="2"/>
          </rPr>
          <t>Direccion TIC :</t>
        </r>
        <r>
          <rPr>
            <sz val="10"/>
            <color rgb="FF000000"/>
            <rFont val="Tahoma"/>
            <family val="2"/>
          </rPr>
          <t xml:space="preserve">
</t>
        </r>
        <r>
          <rPr>
            <sz val="10"/>
            <color rgb="FF000000"/>
            <rFont val="Tahoma"/>
            <family val="2"/>
          </rPr>
          <t xml:space="preserve">Capacitados con Bolívar Mayor Digital
</t>
        </r>
        <r>
          <rPr>
            <sz val="10"/>
            <color rgb="FF000000"/>
            <rFont val="Calibri"/>
            <family val="2"/>
            <scheme val="minor"/>
          </rPr>
          <t xml:space="preserve">74 Marzo 11
</t>
        </r>
        <r>
          <rPr>
            <sz val="10"/>
            <color rgb="FF000000"/>
            <rFont val="Tahoma"/>
            <family val="2"/>
          </rPr>
          <t>61 Marzo 18</t>
        </r>
      </text>
    </comment>
    <comment ref="S209" authorId="0">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List>
</comments>
</file>

<file path=xl/comments2.xml><?xml version="1.0" encoding="utf-8"?>
<comments xmlns="http://schemas.openxmlformats.org/spreadsheetml/2006/main">
  <authors>
    <author xml:space="preserve">Direccion TIC </author>
  </authors>
  <commentList>
    <comment ref="S2" authorId="0">
      <text>
        <r>
          <rPr>
            <b/>
            <sz val="10"/>
            <color rgb="FF000000"/>
            <rFont val="Tahoma"/>
            <family val="2"/>
          </rPr>
          <t>Direccion TIC :</t>
        </r>
        <r>
          <rPr>
            <sz val="10"/>
            <color rgb="FF000000"/>
            <rFont val="Tahoma"/>
            <family val="2"/>
          </rPr>
          <t xml:space="preserve">
</t>
        </r>
        <r>
          <rPr>
            <sz val="10"/>
            <color rgb="FF000000"/>
            <rFont val="Tahoma"/>
            <family val="2"/>
          </rPr>
          <t>Sistema de caracterizacion de funcion publica, Plataforma TIC+, Actualizacion sede electronica de la Gobernación y APP Conecta Cartagena.</t>
        </r>
      </text>
    </comment>
    <comment ref="S3" authorId="0">
      <text>
        <r>
          <rPr>
            <b/>
            <sz val="10"/>
            <color rgb="FF000000"/>
            <rFont val="Tahoma"/>
            <family val="2"/>
          </rPr>
          <t>Direccion TIC :</t>
        </r>
        <r>
          <rPr>
            <sz val="10"/>
            <color rgb="FF000000"/>
            <rFont val="Tahoma"/>
            <family val="2"/>
          </rPr>
          <t xml:space="preserve">
</t>
        </r>
        <r>
          <rPr>
            <sz val="10"/>
            <color rgb="FF000000"/>
            <rFont val="Tahoma"/>
            <family val="2"/>
          </rPr>
          <t xml:space="preserve">Centros PotencIA aprobados:
</t>
        </r>
        <r>
          <rPr>
            <sz val="10"/>
            <color rgb="FF000000"/>
            <rFont val="Tahoma"/>
            <family val="2"/>
          </rPr>
          <t xml:space="preserve">Turbaco
</t>
        </r>
        <r>
          <rPr>
            <sz val="10"/>
            <color rgb="FF000000"/>
            <rFont val="Tahoma"/>
            <family val="2"/>
          </rPr>
          <t xml:space="preserve">Cartagena
</t>
        </r>
        <r>
          <rPr>
            <sz val="10"/>
            <color rgb="FF000000"/>
            <rFont val="Tahoma"/>
            <family val="2"/>
          </rPr>
          <t>Magangue</t>
        </r>
      </text>
    </comment>
    <comment ref="W3" authorId="0">
      <text>
        <r>
          <rPr>
            <b/>
            <sz val="10"/>
            <color rgb="FF000000"/>
            <rFont val="Tahoma"/>
            <family val="2"/>
          </rPr>
          <t>Direccion TIC :</t>
        </r>
        <r>
          <rPr>
            <sz val="10"/>
            <color rgb="FF000000"/>
            <rFont val="Tahoma"/>
            <family val="2"/>
          </rPr>
          <t xml:space="preserve">
</t>
        </r>
        <r>
          <rPr>
            <sz val="10"/>
            <color rgb="FF000000"/>
            <rFont val="Tahoma"/>
            <family val="2"/>
          </rPr>
          <t>Colmenas Digitales entregadas en Mompox</t>
        </r>
      </text>
    </comment>
    <comment ref="S5" authorId="0">
      <text>
        <r>
          <rPr>
            <b/>
            <sz val="10"/>
            <color rgb="FF000000"/>
            <rFont val="Tahoma"/>
            <family val="2"/>
          </rPr>
          <t>Direccion TIC :</t>
        </r>
        <r>
          <rPr>
            <sz val="10"/>
            <color rgb="FF000000"/>
            <rFont val="Tahoma"/>
            <family val="2"/>
          </rPr>
          <t xml:space="preserve">
</t>
        </r>
        <r>
          <rPr>
            <sz val="10"/>
            <color rgb="FF000000"/>
            <rFont val="Tahoma"/>
            <family val="2"/>
          </rPr>
          <t>17 Antenas en gestión con Operadores</t>
        </r>
      </text>
    </comment>
    <comment ref="W5" authorId="0">
      <text>
        <r>
          <rPr>
            <b/>
            <sz val="10"/>
            <color rgb="FF000000"/>
            <rFont val="Tahoma"/>
            <family val="2"/>
          </rPr>
          <t>Direccion TIC :</t>
        </r>
        <r>
          <rPr>
            <sz val="10"/>
            <color rgb="FF000000"/>
            <rFont val="Tahoma"/>
            <family val="2"/>
          </rPr>
          <t xml:space="preserve">
</t>
        </r>
        <r>
          <rPr>
            <sz val="10"/>
            <color rgb="FF000000"/>
            <rFont val="Tahoma"/>
            <family val="2"/>
          </rPr>
          <t>Antena TIGO en Bocas de San Antonio, Magangue</t>
        </r>
      </text>
    </comment>
    <comment ref="S6" authorId="0">
      <text>
        <r>
          <rPr>
            <b/>
            <sz val="10"/>
            <color rgb="FF000000"/>
            <rFont val="Tahoma"/>
            <family val="2"/>
          </rPr>
          <t>Direccion TIC :</t>
        </r>
        <r>
          <rPr>
            <sz val="10"/>
            <color rgb="FF000000"/>
            <rFont val="Tahoma"/>
            <family val="2"/>
          </rPr>
          <t xml:space="preserve">
</t>
        </r>
        <r>
          <rPr>
            <sz val="10"/>
            <color rgb="FF000000"/>
            <rFont val="Calibri"/>
            <family val="2"/>
          </rPr>
          <t xml:space="preserve">Proceso de Barreras para la implementacion de infraestructura tecnologica: 7 libres, 8 en proceso y 9 POT
</t>
        </r>
      </text>
    </comment>
    <comment ref="W7" authorId="0">
      <text>
        <r>
          <rPr>
            <b/>
            <sz val="10"/>
            <color rgb="FF000000"/>
            <rFont val="Tahoma"/>
            <family val="2"/>
          </rPr>
          <t>Direccion TIC :</t>
        </r>
        <r>
          <rPr>
            <sz val="10"/>
            <color rgb="FF000000"/>
            <rFont val="Tahoma"/>
            <family val="2"/>
          </rPr>
          <t xml:space="preserve">
</t>
        </r>
        <r>
          <rPr>
            <sz val="10"/>
            <color rgb="FF000000"/>
            <rFont val="Tahoma"/>
            <family val="2"/>
          </rPr>
          <t>Hogares conectados Mompox</t>
        </r>
      </text>
    </comment>
    <comment ref="W8" authorId="0">
      <text>
        <r>
          <rPr>
            <b/>
            <sz val="10"/>
            <color rgb="FF000000"/>
            <rFont val="Tahoma"/>
            <family val="2"/>
          </rPr>
          <t>Direccion TIC :</t>
        </r>
        <r>
          <rPr>
            <sz val="10"/>
            <color rgb="FF000000"/>
            <rFont val="Tahoma"/>
            <family val="2"/>
          </rPr>
          <t xml:space="preserve">
</t>
        </r>
        <r>
          <rPr>
            <sz val="10"/>
            <color rgb="FF000000"/>
            <rFont val="Tahoma"/>
            <family val="2"/>
          </rPr>
          <t>Biblioteca Hatillo de Loba</t>
        </r>
      </text>
    </comment>
    <comment ref="S9" authorId="0">
      <text>
        <r>
          <rPr>
            <b/>
            <sz val="10"/>
            <color rgb="FF000000"/>
            <rFont val="Tahoma"/>
            <family val="2"/>
          </rPr>
          <t xml:space="preserve">Direccion TIC </t>
        </r>
        <r>
          <rPr>
            <sz val="10"/>
            <color rgb="FF000000"/>
            <rFont val="Tahoma"/>
            <family val="2"/>
          </rPr>
          <t>P</t>
        </r>
        <r>
          <rPr>
            <sz val="10"/>
            <color rgb="FF000000"/>
            <rFont val="Calibri"/>
            <family val="2"/>
          </rPr>
          <t xml:space="preserve">ortátiles entregados con computadores para educar en Maria La Baja el 2 feb 2024
</t>
        </r>
        <r>
          <rPr>
            <sz val="10"/>
            <color rgb="FF000000"/>
            <rFont val="Calibri"/>
            <family val="2"/>
          </rPr>
          <t>(Un computador por estudiante)</t>
        </r>
      </text>
    </comment>
    <comment ref="W9" authorId="0">
      <text>
        <r>
          <rPr>
            <b/>
            <sz val="10"/>
            <color rgb="FF000000"/>
            <rFont val="Tahoma"/>
            <family val="2"/>
          </rPr>
          <t>Direccion TIC :</t>
        </r>
        <r>
          <rPr>
            <sz val="10"/>
            <color rgb="FF000000"/>
            <rFont val="Tahoma"/>
            <family val="2"/>
          </rPr>
          <t xml:space="preserve">
</t>
        </r>
        <r>
          <rPr>
            <sz val="10"/>
            <color rgb="FF000000"/>
            <rFont val="Tahoma"/>
            <family val="2"/>
          </rPr>
          <t>Estudiantes beneficiados Colmenas Digitales</t>
        </r>
      </text>
    </comment>
    <comment ref="S10" authorId="0">
      <text>
        <r>
          <rPr>
            <b/>
            <sz val="10"/>
            <color rgb="FF000000"/>
            <rFont val="Tahoma"/>
            <family val="2"/>
          </rPr>
          <t>Direccion TIC :</t>
        </r>
        <r>
          <rPr>
            <sz val="10"/>
            <color rgb="FF000000"/>
            <rFont val="Tahoma"/>
            <family val="2"/>
          </rPr>
          <t xml:space="preserve">
</t>
        </r>
        <r>
          <rPr>
            <sz val="10"/>
            <color rgb="FF000000"/>
            <rFont val="Calibri"/>
            <family val="2"/>
          </rPr>
          <t xml:space="preserve">68 zonas comunitarias para las paz que estan ubicadas afuera pero les irradian internet a las instituciones educativas y 554  centros digitales dentro de colegios. Esto lo provee el Ministero TIC 
</t>
        </r>
      </text>
    </comment>
    <comment ref="W10" authorId="0">
      <text>
        <r>
          <rPr>
            <b/>
            <sz val="10"/>
            <color rgb="FF000000"/>
            <rFont val="Tahoma"/>
            <family val="2"/>
          </rPr>
          <t>Direccion TIC :</t>
        </r>
        <r>
          <rPr>
            <sz val="10"/>
            <color rgb="FF000000"/>
            <rFont val="Tahoma"/>
            <family val="2"/>
          </rPr>
          <t xml:space="preserve">
</t>
        </r>
        <r>
          <rPr>
            <sz val="10"/>
            <color rgb="FF000000"/>
            <rFont val="Tahoma"/>
            <family val="2"/>
          </rPr>
          <t>43 Centros Digitales + 13 colegios Mompox Inteligente</t>
        </r>
      </text>
    </comment>
    <comment ref="S11" authorId="0">
      <text>
        <r>
          <rPr>
            <b/>
            <sz val="10"/>
            <color rgb="FF000000"/>
            <rFont val="Tahoma"/>
            <family val="2"/>
          </rPr>
          <t>Direccion TIC :</t>
        </r>
        <r>
          <rPr>
            <sz val="10"/>
            <color rgb="FF000000"/>
            <rFont val="Tahoma"/>
            <family val="2"/>
          </rPr>
          <t xml:space="preserve">
</t>
        </r>
        <r>
          <rPr>
            <sz val="11"/>
            <color rgb="FF000000"/>
            <rFont val="Calibri"/>
            <family val="2"/>
          </rPr>
          <t>* personas certificadas en cursos de fund. telefonica (plataforma TIC+): 2</t>
        </r>
        <r>
          <rPr>
            <sz val="6"/>
            <color rgb="FF000000"/>
            <rFont val="Calibri"/>
            <family val="2"/>
          </rPr>
          <t xml:space="preserve">
</t>
        </r>
        <r>
          <rPr>
            <sz val="11"/>
            <color rgb="FF000000"/>
            <rFont val="Calibri"/>
            <family val="2"/>
          </rPr>
          <t>* certificados en Avanzatec:693</t>
        </r>
        <r>
          <rPr>
            <sz val="6"/>
            <color rgb="FF000000"/>
            <rFont val="Calibri"/>
            <family val="2"/>
          </rPr>
          <t xml:space="preserve">
</t>
        </r>
        <r>
          <rPr>
            <sz val="11"/>
            <color rgb="FF000000"/>
            <rFont val="Calibri"/>
            <family val="2"/>
          </rPr>
          <t xml:space="preserve">* certificados en charla Todos Conectados: 143 </t>
        </r>
        <r>
          <rPr>
            <sz val="6"/>
            <color rgb="FF000000"/>
            <rFont val="Calibri"/>
            <family val="2"/>
          </rPr>
          <t xml:space="preserve">
</t>
        </r>
      </text>
    </comment>
    <comment ref="W11" authorId="0">
      <text>
        <r>
          <rPr>
            <b/>
            <sz val="10"/>
            <color rgb="FF000000"/>
            <rFont val="Tahoma"/>
            <family val="2"/>
          </rPr>
          <t>Direccion TIC :</t>
        </r>
        <r>
          <rPr>
            <sz val="10"/>
            <color rgb="FF000000"/>
            <rFont val="Tahoma"/>
            <family val="2"/>
          </rPr>
          <t xml:space="preserve">
</t>
        </r>
        <r>
          <rPr>
            <sz val="10"/>
            <color rgb="FF000000"/>
            <rFont val="Tahoma"/>
            <family val="2"/>
          </rPr>
          <t xml:space="preserve">Capacitados con Bolívar Mayor Digital
</t>
        </r>
        <r>
          <rPr>
            <sz val="10"/>
            <color rgb="FF000000"/>
            <rFont val="Calibri"/>
            <family val="2"/>
            <scheme val="minor"/>
          </rPr>
          <t xml:space="preserve">74 Marzo 11
</t>
        </r>
        <r>
          <rPr>
            <sz val="10"/>
            <color rgb="FF000000"/>
            <rFont val="Tahoma"/>
            <family val="2"/>
          </rPr>
          <t>61 Marzo 18</t>
        </r>
      </text>
    </comment>
    <comment ref="S12" authorId="0">
      <text>
        <r>
          <rPr>
            <b/>
            <sz val="10"/>
            <color rgb="FF000000"/>
            <rFont val="Tahoma"/>
            <family val="2"/>
          </rPr>
          <t>Direccion TIC :</t>
        </r>
        <r>
          <rPr>
            <sz val="10"/>
            <color rgb="FF000000"/>
            <rFont val="Tahoma"/>
            <family val="2"/>
          </rPr>
          <t xml:space="preserve">
</t>
        </r>
        <r>
          <rPr>
            <sz val="11"/>
            <color rgb="FF000000"/>
            <rFont val="Calibri"/>
            <family val="2"/>
          </rPr>
          <t xml:space="preserve">Socialización a emprendedores para acceder a programas asistencia de aliados. </t>
        </r>
        <r>
          <rPr>
            <sz val="6"/>
            <color rgb="FF000000"/>
            <rFont val="Calibri"/>
            <family val="2"/>
          </rPr>
          <t xml:space="preserve">
</t>
        </r>
        <r>
          <rPr>
            <sz val="11"/>
            <color rgb="FF000000"/>
            <rFont val="Calibri"/>
            <family val="2"/>
          </rPr>
          <t xml:space="preserve">20 programa en cadena. </t>
        </r>
        <r>
          <rPr>
            <sz val="6"/>
            <color rgb="FF000000"/>
            <rFont val="Calibri"/>
            <family val="2"/>
          </rPr>
          <t xml:space="preserve">
</t>
        </r>
        <r>
          <rPr>
            <sz val="11"/>
            <color rgb="FF000000"/>
            <rFont val="Calibri"/>
            <family val="2"/>
          </rPr>
          <t>16 beneficiados del programa kit digital.</t>
        </r>
        <r>
          <rPr>
            <sz val="6"/>
            <color rgb="FF000000"/>
            <rFont val="Calibri"/>
            <family val="2"/>
          </rPr>
          <t xml:space="preserve">
</t>
        </r>
        <r>
          <rPr>
            <sz val="11"/>
            <color rgb="FF000000"/>
            <rFont val="Calibri"/>
            <family val="2"/>
          </rPr>
          <t xml:space="preserve">22 inscritos en Charla conectadas con el Mundo del emprendimiento. </t>
        </r>
        <r>
          <rPr>
            <sz val="6"/>
            <color rgb="FF000000"/>
            <rFont val="Calibri"/>
            <family val="2"/>
          </rPr>
          <t xml:space="preserve">
</t>
        </r>
      </text>
    </comment>
  </commentList>
</comments>
</file>

<file path=xl/sharedStrings.xml><?xml version="1.0" encoding="utf-8"?>
<sst xmlns="http://schemas.openxmlformats.org/spreadsheetml/2006/main" count="11268" uniqueCount="1672">
  <si>
    <t>DEPENDENCIA</t>
  </si>
  <si>
    <t xml:space="preserve">LINEA ESTRATEGICA </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</si>
  <si>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</si>
  <si>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</si>
  <si>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</si>
  <si>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</si>
  <si>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</si>
  <si>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</si>
  <si>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</si>
  <si>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</si>
  <si>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</si>
  <si>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</si>
  <si>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</si>
  <si>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 (Número)</t>
  </si>
  <si>
    <t>AÑO</t>
  </si>
  <si>
    <t xml:space="preserve">FUENTE </t>
  </si>
  <si>
    <t>META PRODUCTO ESPERADO CUATRENIO (2024 - 2027)</t>
  </si>
  <si>
    <t>AVANCE META FINAL PRODUCTO  2024</t>
  </si>
  <si>
    <t>2024 VS CUATRENIO</t>
  </si>
  <si>
    <t>2025 VS CUATRENIO</t>
  </si>
  <si>
    <t>TOTAL  AVANCE  ACUMULADO
(SUMATORIA TOTAL AVANCE META DE PRODUCTOS)</t>
  </si>
  <si>
    <t>AVANCE ACUMULADO</t>
  </si>
  <si>
    <t>FUENTE DE FINANCIACION</t>
  </si>
  <si>
    <t>BOLÍVAR ME ENAMORA  CON  ATENCIÓN A VÍCTMAS</t>
  </si>
  <si>
    <t>ATENCIÓN, ASISTENCIA  Y REPARACIÓN INTEGRAL A LAS VÍCTIMAS</t>
  </si>
  <si>
    <t>4101</t>
  </si>
  <si>
    <t>EQUIPAMENTO</t>
  </si>
  <si>
    <t>NUMERO</t>
  </si>
  <si>
    <t>DNP</t>
  </si>
  <si>
    <t>N/A</t>
  </si>
  <si>
    <t>BOLIVAR ME ENAMORA CON JUSTICIA SOCIAL; CIERRE DE BRECHAS Y CALIDAD DE VIDA PARA TODOS</t>
  </si>
  <si>
    <t>BOLIVAR ME ENAMORA CON INSTITUCIONALIDAD FUERTE; TRANSPARENCIA COMO BASE DE UNA BUENA GESTION</t>
  </si>
  <si>
    <t>BOLIVAR ME ENAMORA CON CRECIMIENTO ECONOMICO Y OPORTUNIDAD DE EMPLEO PARA TODOS</t>
  </si>
  <si>
    <t xml:space="preserve"> CULTURA DE PAZ</t>
  </si>
  <si>
    <t xml:space="preserve"> MEMORIA, SABERES Y TERRITORIOS BIOCULTURALES</t>
  </si>
  <si>
    <t xml:space="preserve"> ECONOMÍA POPULAR CULTURAL</t>
  </si>
  <si>
    <t xml:space="preserve"> INFRAESTRUCTURAS CULTURALES PARA LA VIDA</t>
  </si>
  <si>
    <t>BOLIVAR ME ENAMORA CON TRANSICION ENERGETICA Y GESTION AMBIETNAL DE EXCELENCIA</t>
  </si>
  <si>
    <t>BOLIVAR ME ENAMORA CON PAZ Y ATENCION A VICTIMAS Y RECONCILIACION</t>
  </si>
  <si>
    <t>BOLIVAR ME ENAMORA CON SEGURIDAD Y CONVIVENCIA CIUDADANA</t>
  </si>
  <si>
    <t>CON EL CORAZON DE BOLIVAR ME ENAMORA, CON RESPETO Y JUSTICIA HACIA LAS COMUNIDADES NEGRAS AFROCOLOMBIANAS RAIZAL Y  PALENQUERAS DEL DEPARTAMENTO DE BOLIVAR" ¡ES AHORA O NUNCA!</t>
  </si>
  <si>
    <t>ICULTUR</t>
  </si>
  <si>
    <t>OAGRD</t>
  </si>
  <si>
    <t>UNIBAC</t>
  </si>
  <si>
    <t>IDERBOL</t>
  </si>
  <si>
    <t>4001</t>
  </si>
  <si>
    <t>4599</t>
  </si>
  <si>
    <t>4502</t>
  </si>
  <si>
    <t>4002</t>
  </si>
  <si>
    <t>1709</t>
  </si>
  <si>
    <t>1702</t>
  </si>
  <si>
    <t>4503</t>
  </si>
  <si>
    <t>1204</t>
  </si>
  <si>
    <t>2202</t>
  </si>
  <si>
    <t>4103</t>
  </si>
  <si>
    <t>3702</t>
  </si>
  <si>
    <t>3502</t>
  </si>
  <si>
    <t>1704</t>
  </si>
  <si>
    <t>4102</t>
  </si>
  <si>
    <t>1202</t>
  </si>
  <si>
    <t>1203</t>
  </si>
  <si>
    <t>1903</t>
  </si>
  <si>
    <t>1905</t>
  </si>
  <si>
    <t>2201</t>
  </si>
  <si>
    <t>3905</t>
  </si>
  <si>
    <t>3906</t>
  </si>
  <si>
    <t>3999</t>
  </si>
  <si>
    <t>4501</t>
  </si>
  <si>
    <t>PROYECTOS DE TITULACIÓN Y LEGALIZACIÓN DE PREDIOS</t>
  </si>
  <si>
    <t>PROGRAMAS DE CAPACITACIÓN Y ASISTENCIA TÉCNICA ORIENTADOS AL DESARROLLO EFICIENTE DE LAS COMPETENCIAS DE LEY</t>
  </si>
  <si>
    <t>INSTANCIAS O ESPACIOS DE PARTICIPACIÓN</t>
  </si>
  <si>
    <t>AGROPECUARIO</t>
  </si>
  <si>
    <t>VIVIENDA</t>
  </si>
  <si>
    <t>FORMACIÓN, CAPACITACIÓN E INVESTIGACIÓN ARTÍSTICA Y CULTURAL</t>
  </si>
  <si>
    <t>FOMENTO, APOYO Y DIFUSIÓN DE EVENTOS Y EXPRESIONES ARTÍSTICAS Y CULTURALES</t>
  </si>
  <si>
    <t xml:space="preserve">FORMACIÓN, CAPACITACIÓN E INVESTIGACIÓN ARTÍSTICA Y CULTURAL </t>
  </si>
  <si>
    <t xml:space="preserve">PROMOCIÓN DEL DESARROLLO TURÍSTICO </t>
  </si>
  <si>
    <t xml:space="preserve">PROMOCIÓN DEL DESARROLLO </t>
  </si>
  <si>
    <t xml:space="preserve">ATENCIÓN Y APOYO A LA MUJER </t>
  </si>
  <si>
    <t xml:space="preserve">SERVICIOS PÚBLICOS DIFERENTES A ACUEDUCTO ALCANTARILLADO Y ASEO (SIN INCLUIR PROYECTOS DE VIVIENDA DE INTERÉS SOCIAL) </t>
  </si>
  <si>
    <t xml:space="preserve">OBRAS DE ELECTRIFICACIÓN RURAL </t>
  </si>
  <si>
    <t>ATENCIÓN A GRUPOS VULNERABLES - PROMOCIÓN SOCIAL</t>
  </si>
  <si>
    <t xml:space="preserve">ATENCIÓN A GRUPOS VULNERABLES - PROMOCIÓN SOCIAL </t>
  </si>
  <si>
    <t>EDUCACIÓN SUPERIOR</t>
  </si>
  <si>
    <t xml:space="preserve">DESARROLLO DE PROGRAMAS Y PROYECTOS PRODUCTIVOS EN EL MARCO DEL PLAN AGROPECUARIO  </t>
  </si>
  <si>
    <t>JUSTICIA Y SEGURIDAD</t>
  </si>
  <si>
    <t xml:space="preserve">PRESTACION DE SERVICIOS DE SALUD PARA LA POBLACIÓN POBRE NO ASEGURADA </t>
  </si>
  <si>
    <t xml:space="preserve">VIGILANCIA Y CONTROL EN SALUD PUBLICA </t>
  </si>
  <si>
    <t xml:space="preserve">INSPECCIÓN, VIGILANCIA Y CONTROL SANITARIO </t>
  </si>
  <si>
    <t xml:space="preserve">CONVIVENCIA SOCIAL  Y SALUD MENTAL </t>
  </si>
  <si>
    <t xml:space="preserve">GESTIÓN DIFERENCIAL DE POBLACIONES VULNERABLES </t>
  </si>
  <si>
    <t xml:space="preserve">SALUD PÚBLICA </t>
  </si>
  <si>
    <t xml:space="preserve">PROTECCIÓN INTEGRAL A LA PRIMERA INFANCIA </t>
  </si>
  <si>
    <t xml:space="preserve">DESARROLLO INTEGRAL DE LAS NIÑAS, NIÑOS </t>
  </si>
  <si>
    <t xml:space="preserve">ETNIA, DISCAPACIDAD, GÉNERO, NIÑEZ, ADOLESCENCIA, PERSONAS MAYORES </t>
  </si>
  <si>
    <t xml:space="preserve">GESTIÓN DEL RIESGO (PREVENCIÓN Y ATENCIÓN INTEGRAL EN SSR DESDE UN ENFOQUE DE DERECHOS) </t>
  </si>
  <si>
    <t xml:space="preserve">GESTIÓN DEL RIESGO (SITUACIONES DE SALUD RELACIONADAS CON CONDICIONES AMBIENTALES) </t>
  </si>
  <si>
    <t xml:space="preserve">TUBERCULOSIS </t>
  </si>
  <si>
    <t xml:space="preserve">LEPRA O HANSEN </t>
  </si>
  <si>
    <t xml:space="preserve">GESTIÓN DEL RIESGO EN ENFERMEDADES INMUNOPREVENIBLES - PAI </t>
  </si>
  <si>
    <t xml:space="preserve">GESTIÓN EN SALUD PUBLICA </t>
  </si>
  <si>
    <t xml:space="preserve">PROMOCIÓN DE LA SALUD (MODOS, CONDICIONES Y ESTILOS DE VIDA SALUDABLES) </t>
  </si>
  <si>
    <t xml:space="preserve">VIDA SALUDABLE Y CONDICIONES NO TRANSMISIBLES </t>
  </si>
  <si>
    <t xml:space="preserve">GESTIÓN DEL RIESGO (CONDICIONES CRÓNICAS PREVALENTES) </t>
  </si>
  <si>
    <t xml:space="preserve">DISCAPACIDAD </t>
  </si>
  <si>
    <t xml:space="preserve">VICTIMAS DEL CONFLICTO ARMADO </t>
  </si>
  <si>
    <t xml:space="preserve">DESARROLLO DE CAPACIDADES PARA LA GESTION DE SALUD PUBLICA </t>
  </si>
  <si>
    <t xml:space="preserve">ENFERMEDADES TRANSMITIDAS POR VECTORES-ETV </t>
  </si>
  <si>
    <t xml:space="preserve">MEJORAMIENTO DE VÍAS </t>
  </si>
  <si>
    <t xml:space="preserve">CALIDAD - MATRÍCULA </t>
  </si>
  <si>
    <t xml:space="preserve">COBERTURA </t>
  </si>
  <si>
    <t xml:space="preserve">EFICIENCIA EN LA ADMINISTRACIÓN DEL SERVICIO EDUCATIVO </t>
  </si>
  <si>
    <t xml:space="preserve">FOMENTO Y APOYO A LA APROPIACIÓN DE TECNOLOGÍA EN PROCESOS EMPRESARIALES </t>
  </si>
  <si>
    <t xml:space="preserve">INSTANCIAS O ESPACIOS DE PARTICIPACIÓN </t>
  </si>
  <si>
    <t xml:space="preserve">PROMOCIÓN DE ASOCIACIONES Y ALIANZAS PARA EL DESARROLLO EMPRESARIAL E INDUSTRIAL </t>
  </si>
  <si>
    <t xml:space="preserve">PROTECCIÓN DEL PATRIMONIO CULTURAL  </t>
  </si>
  <si>
    <t>CONSTRUCCIÓN, MANTENIMIENTO Y ADECUACIÓN DE LA INFRAESTRUCTURA ARTÍSTICA Y CULTURAL</t>
  </si>
  <si>
    <t xml:space="preserve">AMBIENTAL </t>
  </si>
  <si>
    <t>PROMOCIÓN DEL DESARROLLO </t>
  </si>
  <si>
    <t>4001007</t>
  </si>
  <si>
    <t>4599031</t>
  </si>
  <si>
    <t>4502001</t>
  </si>
  <si>
    <t>4599025</t>
  </si>
  <si>
    <t>4599032</t>
  </si>
  <si>
    <t>4599006</t>
  </si>
  <si>
    <t>4599029</t>
  </si>
  <si>
    <t>2202063</t>
  </si>
  <si>
    <t>4003018, 4003019 y 4003020</t>
  </si>
  <si>
    <t>4003015, 4003016 y 4003017</t>
  </si>
  <si>
    <t>4003002</t>
  </si>
  <si>
    <t>4001001</t>
  </si>
  <si>
    <t>4002014</t>
  </si>
  <si>
    <t>FORMALIZACIÓN DE LA ACTIVIDAD MINERA EN EL DEPARTAMENTO DE BOLIVAR</t>
  </si>
  <si>
    <t>ASISTIR TECNICA Y TECNOLOGICAMENTE A LOS PEQUEÑOS MINEROS EN EL SUR DE BOLÍVAR</t>
  </si>
  <si>
    <t>REDUCIR LOS INDICES DE ACCIDENTABILIDAD Y LOS RIESGOS ASOCIADOS A LA ACTIVIDAD MINERA, MEDIANTE LA DOTACIÓN DE EPP A LOS PEQUEÑOS MINEROS EN EL SUR DE BOLÍVAR</t>
  </si>
  <si>
    <t>PREVENCIÓN DEL TRABAJO INFANTIL Y FORTALECIMIENTO SOCIAL Y ECONOMICO DE LA MUJER MINERA</t>
  </si>
  <si>
    <t>AUMENTAR LA COBERTURA GAS NATURAL DEL DEPARTAMENTO DE BOLÍVAR</t>
  </si>
  <si>
    <t>2101016</t>
  </si>
  <si>
    <t>AUMENTAR LA COBERTURA ELECTRICA CON SISTEMA DE ENERGÍA RENOVABLE DEL DEPARTAMENTO DE BOLÍVAR</t>
  </si>
  <si>
    <t>AUMENTAR LA COBERTURA ELECTRICA CON SISTEMA DE ENERGÍA CONVENCIONAL EN EL DEPARTAMENTO DE BOLÍVAR</t>
  </si>
  <si>
    <t>2102045</t>
  </si>
  <si>
    <t>4103057</t>
  </si>
  <si>
    <t>4503003</t>
  </si>
  <si>
    <t>4503016</t>
  </si>
  <si>
    <t>4503019</t>
  </si>
  <si>
    <t>4503028</t>
  </si>
  <si>
    <t>4503022</t>
  </si>
  <si>
    <t>4503023</t>
  </si>
  <si>
    <t>4503018</t>
  </si>
  <si>
    <t>2202072</t>
  </si>
  <si>
    <t>2202066</t>
  </si>
  <si>
    <t>4103062</t>
  </si>
  <si>
    <t>4101038</t>
  </si>
  <si>
    <t>4103054</t>
  </si>
  <si>
    <t>4302001</t>
  </si>
  <si>
    <t>4302002</t>
  </si>
  <si>
    <t>4302073</t>
  </si>
  <si>
    <t>4302075</t>
  </si>
  <si>
    <t>4302004</t>
  </si>
  <si>
    <t>4301001</t>
  </si>
  <si>
    <t>4301004</t>
  </si>
  <si>
    <t>4302074</t>
  </si>
  <si>
    <t>4301007</t>
  </si>
  <si>
    <t>4301032</t>
  </si>
  <si>
    <t>4301035</t>
  </si>
  <si>
    <t>4301037</t>
  </si>
  <si>
    <t>4301038</t>
  </si>
  <si>
    <t>4302062</t>
  </si>
  <si>
    <t>4502025</t>
  </si>
  <si>
    <t>450202207</t>
  </si>
  <si>
    <t>4599030</t>
  </si>
  <si>
    <t>4502034</t>
  </si>
  <si>
    <t>1202002</t>
  </si>
  <si>
    <t>1202004</t>
  </si>
  <si>
    <t>1202005</t>
  </si>
  <si>
    <t>3205023</t>
  </si>
  <si>
    <t>4501049</t>
  </si>
  <si>
    <t>1903012</t>
  </si>
  <si>
    <t>1905042</t>
  </si>
  <si>
    <t>1905023</t>
  </si>
  <si>
    <t>1905049</t>
  </si>
  <si>
    <t>1704001</t>
  </si>
  <si>
    <t>1704010</t>
  </si>
  <si>
    <t>2201070</t>
  </si>
  <si>
    <t>2201035</t>
  </si>
  <si>
    <t>2201049</t>
  </si>
  <si>
    <t>2201056</t>
  </si>
  <si>
    <t>2201061</t>
  </si>
  <si>
    <t>2201067</t>
  </si>
  <si>
    <t>2201074</t>
  </si>
  <si>
    <t>2201060</t>
  </si>
  <si>
    <t>2201051</t>
  </si>
  <si>
    <t>2201052</t>
  </si>
  <si>
    <t>2201069</t>
  </si>
  <si>
    <t>2201022</t>
  </si>
  <si>
    <t>2201015</t>
  </si>
  <si>
    <t>2201013</t>
  </si>
  <si>
    <t>3905007</t>
  </si>
  <si>
    <t>3906011</t>
  </si>
  <si>
    <t>3999054</t>
  </si>
  <si>
    <t>2301034</t>
  </si>
  <si>
    <t>2301062</t>
  </si>
  <si>
    <t xml:space="preserve">IMPLEMENTACIÓN  DE LA MARCA BOLÍVAR A TRAVÉS DE  LA CURADURÍA Y VENTA DE PRODUCTOS ARTESANALES Y AGRO INDUSTRIALES CUYO ORIGEN SE GENERE EN LOS MUNICIPIOS DEL DEPARTAMENTO DE BOLÍVAR                                                                                                                                                                                                                                                                                       APERTURA DE TIENDA DE MARCA BOLÍVAR                   </t>
  </si>
  <si>
    <t>2202067</t>
  </si>
  <si>
    <t>3603002</t>
  </si>
  <si>
    <t>4101095</t>
  </si>
  <si>
    <t>4103048</t>
  </si>
  <si>
    <t>3301063</t>
  </si>
  <si>
    <t>N/D</t>
  </si>
  <si>
    <t>ND</t>
  </si>
  <si>
    <t>Sin dato</t>
  </si>
  <si>
    <t>NA</t>
  </si>
  <si>
    <t>SADR</t>
  </si>
  <si>
    <t>ADR, SADR</t>
  </si>
  <si>
    <t>ESTACIÓN BAJO MAGDALENA AUNAP, SADR</t>
  </si>
  <si>
    <t>Secretaria General - Dirección Administrativa Logistica - DAL</t>
  </si>
  <si>
    <t>Gobernación de Bolívar</t>
  </si>
  <si>
    <t>Secretaria de Movilidad</t>
  </si>
  <si>
    <t>S. de la Mujer</t>
  </si>
  <si>
    <t>Informe Secretaria de la Mujer Para la Equidad de Género y la Gestión Social 2023</t>
  </si>
  <si>
    <t>Plan de Desarrollo 2020-2023 Bolívar Primero</t>
  </si>
  <si>
    <t>SECT VICTIMAS</t>
  </si>
  <si>
    <t>UARIV</t>
  </si>
  <si>
    <t>UDC</t>
  </si>
  <si>
    <t>SENA - GOBOL</t>
  </si>
  <si>
    <t>SENA</t>
  </si>
  <si>
    <t>SECT AGRICULTURA</t>
  </si>
  <si>
    <t>Junta Departamental de Bomberos</t>
  </si>
  <si>
    <t>Registraduría Nacional del Estado Civil</t>
  </si>
  <si>
    <t>Secretaria del Interior y Alcaldias municipales</t>
  </si>
  <si>
    <t>Secretaria del Interior</t>
  </si>
  <si>
    <t>Dirección Nacional de Libertad Religiosa de Mininterior</t>
  </si>
  <si>
    <t>Min Justicia</t>
  </si>
  <si>
    <t>Oficina del Alto Comisionado para la Paz</t>
  </si>
  <si>
    <t>Defensoria del Pueblo</t>
  </si>
  <si>
    <t>Debol</t>
  </si>
  <si>
    <t>Medicina Legal y DANE</t>
  </si>
  <si>
    <t>Dirección de Aseguramiento y Prestación de Servicios - Secretaría de Salud de Bolívar</t>
  </si>
  <si>
    <t>BDUA - SISPRO MSPS</t>
  </si>
  <si>
    <t>IVC - SSDB</t>
  </si>
  <si>
    <t>Laboratorio de Salud Pública-SSDB</t>
  </si>
  <si>
    <t>Secretaría de Salud de Bolívar</t>
  </si>
  <si>
    <t>Gestión programática y PIC - SSDB</t>
  </si>
  <si>
    <t>Salud Sexual y Reproductiva Secretaría de Salud de Bolívar</t>
  </si>
  <si>
    <t>Programa laboral  Secretaría de Salud de Bolívar</t>
  </si>
  <si>
    <t>Programa TBC HANSE - Secretaría de Salud</t>
  </si>
  <si>
    <t>PAI - Secretaría de Salud de Bolívar</t>
  </si>
  <si>
    <t>Sistema de Información - SSDB</t>
  </si>
  <si>
    <t>Vgilancia Salud Pública-Sistema de Información - SSDB</t>
  </si>
  <si>
    <t>Planeación - SSDB</t>
  </si>
  <si>
    <t>Seguridad alimentaria - SSDB</t>
  </si>
  <si>
    <t>Programa médicamentos-SSDB</t>
  </si>
  <si>
    <t>Programa envejecimiento y vejez- SSDB</t>
  </si>
  <si>
    <t>Componente de salud cáncer - SSDB</t>
  </si>
  <si>
    <t>Componente de salud cardiovascular y metabólico -SSDB</t>
  </si>
  <si>
    <t>Programa de salud bucal</t>
  </si>
  <si>
    <t>Programa de salud bucal-SSDB</t>
  </si>
  <si>
    <t>Programa de discapacidad-SSDB</t>
  </si>
  <si>
    <t>Programa de Víctimas - SSDB</t>
  </si>
  <si>
    <t>Participación social - SSDB</t>
  </si>
  <si>
    <t>Programa de enfermedades endemoepidemicas -SSDB</t>
  </si>
  <si>
    <t xml:space="preserve">Programa de enfermedades endemoepidemicas </t>
  </si>
  <si>
    <t>CRUE- Secretaría de Salud de Bolívar</t>
  </si>
  <si>
    <t>Sec Educación</t>
  </si>
  <si>
    <t>Ministerio de Educación</t>
  </si>
  <si>
    <t>Secretaría de  Educación</t>
  </si>
  <si>
    <t>Secretaria de Educación</t>
  </si>
  <si>
    <t>SECRETARIA PRIVADA</t>
  </si>
  <si>
    <t xml:space="preserve"> Dirección de Ambiente y Desarrollo Sostenible</t>
  </si>
  <si>
    <t>EPA CARTAGENA</t>
  </si>
  <si>
    <t>SECRETARIA DE
HABITAT - MEDIO
AMBIENTE</t>
  </si>
  <si>
    <t>PAI CARDIQUE</t>
  </si>
  <si>
    <t>Dirección de Ambiente y Desarrollo Sostenible</t>
  </si>
  <si>
    <t>Ministerio de Justicia y del Derecho</t>
  </si>
  <si>
    <t xml:space="preserve">ICBF </t>
  </si>
  <si>
    <t>META PRODUCTO ESPERADO
2026</t>
  </si>
  <si>
    <t>AVANCE META FINAL PRODUCTO  2025</t>
  </si>
  <si>
    <t>TITULACIÓN DE 1000 PREDIOS EN EL DEPARTAMENTO DE BOLÍVAR</t>
  </si>
  <si>
    <t>PROGRAMA SOPORTE PARA ECOSISTEMAS DE PLANEACIÓN  Y ANÁLISIS DE DATOS</t>
  </si>
  <si>
    <t>APOYO LOGISTICO Y ADMINISTRATIVO DEL CTP</t>
  </si>
  <si>
    <t>1. SISTEMA DE INFORMACIÓN GEOGRAFRICA. 
2. SISTEMA DE SEGUIMIENTO A POLITICAS PÚBLICAS
3. SISTEMA INTEGRAL DE PLANEACIÓN</t>
  </si>
  <si>
    <t xml:space="preserve">FORTALECIMIENTO INSTITUCIONAL: OFERTA INSTITUCIONAL A LOS MUNICIPIOS. BANCO DE PROYECTOS, SISBEN, INFORMACIÓN GEOGRAFICA, ESTRATIFICACIÓN, </t>
  </si>
  <si>
    <t>FORMULACIÓN DE POLITICA PÚBLICA SOBRE VOCACIÓN DEL SUELO</t>
  </si>
  <si>
    <t>ESTUDIOS DE PREINVERSIÓN PARA IMPULSAR CATASTRO MULTIPROPOSITO</t>
  </si>
  <si>
    <t>REHABILITAR, COMPLEMENTAR Y/O MODERNIZAR 1000 HECTÁREAS DE DISTRITOS CON   ADECUACIÓN DE TIERRAS</t>
  </si>
  <si>
    <t>ENTREGAR 5 MAQUINARIA Y/O EQUIPOS</t>
  </si>
  <si>
    <t>APOYAR 20 ASOCIACIONES DE PEQUEÑOS PRODUCTORES PARA EL FOMENTO DE LA ASOCIATIVIDAD</t>
  </si>
  <si>
    <t>FORTALECER LAS CAPACIDADES TÉCNICAS, PRODUCTIVAS Y TECNOLÓGICAS DE 4.000  PRODUCTORES  MEDIANTE EXTENSIÓN AGROPECUARIA</t>
  </si>
  <si>
    <t xml:space="preserve">COFINANCIAR 20 PROYECTOS PRODUCTIVOS  </t>
  </si>
  <si>
    <t>REALIZAR 15 MERCADOS CAMPESINOS EN EL DEPARTAMENTO DE BOLÍVAR</t>
  </si>
  <si>
    <t xml:space="preserve">REALIZAR RUEDAS DE NEGOCIOS </t>
  </si>
  <si>
    <t>SEMBRAR 5.000.000 DE ALEVINOS EN CUERPOS DE AGUA DEL DEPARTAMENTO DE BOLÍVAR</t>
  </si>
  <si>
    <t>REALIZAR 2 JORNADAS ANUALES PARA LA EXPEDICIÓN DE PASAPORTES</t>
  </si>
  <si>
    <t>5 PLANES DE MANTENIMIENTO INTEGRAL, 1 POR SEDE POR AÑO, SEDES:  CAD, PROCLAMACIÓN, MODENA, MAGANGUE, EL CARMEN</t>
  </si>
  <si>
    <t>REALIZAR INTERVENCIÓN PARA RESTAURAR LOS BIENES DE INTERES CULTURAL - BIC EN PROPIEDAD DE LA GOBERNACIÓN, CASA DE LA ASAMBLEA, CASA DEL CONSULADO, COLEGIO COPPERATIVO, TEATRO MOMPOX.</t>
  </si>
  <si>
    <t>REALIZAR CONVOCATORIA PARA ENTREGAR BECAS PARA MAESTRIAS Y DOCTORADOS A LOS EMPLEADOS DE CARRERA ADMINISTRATIVA DE LA GOBERNACIÓN DE BOLÍVAR</t>
  </si>
  <si>
    <t>REALIZAR 2 ESTUDIOS O DISEÑOS</t>
  </si>
  <si>
    <t>AUMENTAR LA COBERTURA DE ALCANTARILLADO</t>
  </si>
  <si>
    <t>AUMENTAR LA COBERTURA DE ACUEDUCTO</t>
  </si>
  <si>
    <t>AUMENTAR ASISTENCIA TÉCNICA A MUNICIPIOS PARA LA PRESTACIÓN DE LOS SERVICIOS</t>
  </si>
  <si>
    <t>APOYO A LOS MUNICIPIOS Y/ O PREDIOS DE LA GOBERNACION, EN LA CONSTRUCCION Y ELABORACION DE PRODUCTOS ENCAMINADOS A LA LEGALIZACION DE PREDIOS FISCALES.</t>
  </si>
  <si>
    <t>ASIGNACION DE SUBSIDIOS PARCIALES BAJO LA MODALIDAD , EN COJUNTO CON CONSTRUCCTORES DONDE LA GOBERNACION COLOQUE EL LOTE Y SE ADJUDIQUE ESTE COMO SUBSIDIO PARCIAL DE LA VIVIENDA.</t>
  </si>
  <si>
    <t>CONSTRUIR 100 VIVIENDAS</t>
  </si>
  <si>
    <t>4 PROYECTOS URBANISTICOS APTOS PARA LA CONSTRUCCIÓN DE VIVIENDA</t>
  </si>
  <si>
    <t>CAPACITAR, INFORMAR, ASESORAR, Y APOYAR A LAS DIFERENTES COMUNIDADES PARA FACILITAR SU ACCESO A LOS SUBSIDIOS, PROGRAMAS DE AUTOCONSTRUCCION, PROCESOS DE MEJORAMIENTO DE LA CALIDAD DE VIDA, ETC  QUE OFRECE EL ESTADO.</t>
  </si>
  <si>
    <t>DISMINUIR EL DEFICIT CUANTITATIVO DE VIVIENDA ATRAVEZ DE  A LA ASIGNACION DE UN SUBSIDIO FAMILIAR  /  APOYO FINANCIERO PARA ACCEDER A  MEJORAMIENTO, REPARACIÓN Y/O RECONSTRUCCIÓN DE  VIVIENDA.</t>
  </si>
  <si>
    <t xml:space="preserve">OFERTA EDUCATIVA ENTREGADA A AGENTES CULTURALES </t>
  </si>
  <si>
    <t xml:space="preserve"> BENEFICIO ECONÓMICO PERIÓDICO ENTREGADO A LOS CREADORES Y GESTORES CULTURALES</t>
  </si>
  <si>
    <t xml:space="preserve">ESTÍMULOS ECONÓMICOS ENTREGADOS A LOS ACTORES DEL SECTOR ARTÍSTICO Y CULTURAL, </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</si>
  <si>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</si>
  <si>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</si>
  <si>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</si>
  <si>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</si>
  <si>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ASISTENCIAS TÉCNICAS A BIBLIOTECARIOS, ADMINISTRACIONES LOCALES, ENTIDADES PÚBLICAS Y PRIVADAS ENTRE OTROS, EN EL CAMPO DE LAS BIBLIOTECAS PÚBLICAS Y LA LECTURA.</t>
  </si>
  <si>
    <t xml:space="preserve">SON TODAS AQUELLAS INFRAESTRUCTURAS CULTURALES QUE SE CONSTRUYAN EN UN PREDIO O TERRENO DONDE NO EXISTEN ELEMENTOS O CONSTRUCCIONES PREVISTAS. </t>
  </si>
  <si>
    <t>EVENTOS REALIZADOS PARA INTERCAMBIO DE EXPERIENCIAS Y GENERACIÓN DE ALIANZAS ENTRE INICIATIVAS CLÚSTERES</t>
  </si>
  <si>
    <t>CORRESPONDE A DOCUMENTOS QUE CONTENGAN PLANES, ESTRATEGIAS, POLÍTICA PÚBLICAS SOBRE ASUNTOS DEL SECTOR.</t>
  </si>
  <si>
    <t>ASISTENCIA Y ACOMPAÑAMIENTO A LOS ENTES TERRITORIALES PARA LA PROMOCIÓN Y COMPETITIVIDAD TURÍSTICA DE SUS REGIONES.</t>
  </si>
  <si>
    <t>CORRESPONDE A CAMPAÑAS DE DIVULGACIÓN Y PROMOCIÓN DE LOS ATRACTIVOS TURÍSTICOS DE LA ZONAS, ASÍ COMO LAS ACTIVIDADES PARA EL POSICIONAMIENTO DE LAS REGIONES, DEPARTAMENTOS Y MUNICIPIOS COMO DESTINOS TURÍSTICOS.</t>
  </si>
  <si>
    <t>ASISTENCIA TÉCNICA DIRIGIDA A EMPRENDEDORES CON EMPRESAS EN ETAPA TEMPRANA (MENORES DE 5 AÑOS).</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</si>
  <si>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</si>
  <si>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DESARROLLO DE PROYECTOS DE SEÑALIZACIÓN VERTICAL, HORIZONTAL, REDUCTORES DE VOLOCIDAD, SEMAFORIZACIÓN ,INSTALACIÓN DE EQUIPOS ELECTRÓNICOS , ROCERÍA,MANTENIMIENTO Y REPARCHEO DE LAS VÍAS EN EL DEPARTAMENTO DE BOLÍVAR</t>
  </si>
  <si>
    <t>REALIZACIÓN DE CAMPAÑAS PEDAGOGICAS, ORIENTADAS A CONCIENTIZAR A LA POBLACIÓN DEL USO DEL CINTURON DE SEGURIDAD, CONTROL DE LÍMITES DE VELOCIDAD,GENERAR CULTURA CIUDADANA, MEJORA DE SITIOS CRITICOS INTERVENIDOS, CUMPLIMIENTO DE NORMAS DE SEGRURIDAD VIAL</t>
  </si>
  <si>
    <t xml:space="preserve">MEJORAR  LA INFRAESTRUCTURA Y HABILITAR  LOS AEROPUERTOS MONTEMARIANO  DEL CARMEN DE BOLÍVAR Y BARACOA DE MAGANGUE </t>
  </si>
  <si>
    <t>DESARROLLAR CAMPAÑAS A TRAVES DE PROYECTO DE CONCIENTIZACIÓN DE LA NO UTILIZACIÓN DE TRANSPORTE DE TRACCIÓN ANIMAL Y REEMPLAZO DE ESTE MEDIO IRREGULAR DE TRANSPORTE.</t>
  </si>
  <si>
    <t xml:space="preserve">INCREMENTAR EL NÚMERO DE BENEFICIADOS CON EDUCACIÓN Y/O CAPACITACIÓN EN TEMAS DE GRD </t>
  </si>
  <si>
    <t>BRINDARE ASISTENCIA TECNICA ANUALMENTE A LOS 46 COMITES MUNICIPALES DE GESTION DEL RIESGO DE DESASTRES, EN LA FORMULACION DE PROGRAMAS DE APOYO, ASESORÍAS, PLANES Y PROYECTOS.</t>
  </si>
  <si>
    <t>FORTALECER LAS ENTIDADES OPERATIVAS CON DOTACIONES Y EQUIPOS DE EMERGENCIAS Y DESASTRES.</t>
  </si>
  <si>
    <t>IMPLEMENTAR GRADUALMENTE  UN SISTEMA DE RECOLECCION DE DATOS DE EVENTOS NATURALES Y FACTORES AMBIENTALES PARA PROYECCION DE MEDIDAS DE INTERVENCIÓN</t>
  </si>
  <si>
    <t>PROPENDER POR DISMINUIR LA ENTREGA DE RECURSOS EN ESPECIE O MONETARIOS A LA POBLACIÓN AFECTADA POR SITUACIONES  DE EMERGENCIAS SANITARIAS, NATURALES,  EVENTOS CATASTRÓFICOS O CALAMIDAD PÚBLICA DECLARADA.</t>
  </si>
  <si>
    <t>IMPLEMENTAR ACCIONES DE MEDIDAS DE REDUCCION DEL RIESGO POR MEDIO DE INTERVENCIONES CORRECTIVAS CONSIDERANDO LAS SOLUCIONES BASADAS EN LA NATURALEZA (SBN) CON ENFASIS EN ECO-REDUCCION (ECO RRD)</t>
  </si>
  <si>
    <t>FORMULAR LA ESTRATEGIA DEPARTAMENAL (EDRE) PARA LA RESPUESTA DE EMERGENCIA, ARTICULADA CON EL PLAN DEPARTAMENTAL DE GESTION DEL RIESGO (PDGRD)</t>
  </si>
  <si>
    <t>IMPLEMENTAR GRADUALMENTE UN SISTEMA DE ALERTAS TEMPRANA Y MONITOREO POR FENOMENOS HIDROMETEREOLOGICOS CON COBERTURA DEPARTAMENTAL</t>
  </si>
  <si>
    <t xml:space="preserve">AMPLIACIÓN DE LA COBERTURA DE LOS PROGRAMAS DE PROYECCIÓN SOCIAL DE UNIBAC
</t>
  </si>
  <si>
    <t>INFRAESTRUCTURA DE LA UNIVERSIDAD DE BELLAS ARTES Y CIENCIAS DE BOLÍVAR (UNIBAC) EN MATUNA</t>
  </si>
  <si>
    <t>ACREDITACIÓN INSTITUCIONAL DE LA INSTITUCIÓN UNIVERSITARIA BELLAS ARTES Y CIENCIAS DE BOLÍVAR</t>
  </si>
  <si>
    <t>DISEÑO E IMPLEMENTACIÓN DE UN PROYECTO PRODUCTIVO DE HUERTAS ORGÁNICAS</t>
  </si>
  <si>
    <t>DESARROLLO DE UNA FERIA DE SERVICIOS PARA POBLACIÓN VULNERABLE CON ENFOQUE DIFERENCIAL</t>
  </si>
  <si>
    <t xml:space="preserve">DISEÑO E IMPLEMENTACIÓN DE UN PROYECTO PARA LA FORMACIÓN A NNA </t>
  </si>
  <si>
    <t>IMPLEMENTACIÓN DE  UNA ESCUELA DE FORMACIÓN</t>
  </si>
  <si>
    <t>CAMPAÑA PARA LA PROMOCIÓN DE LOS DERECHOS DE LA NNA</t>
  </si>
  <si>
    <t>APOYO A CENTROS DE PROTECCIÓN CON RECURSOS DE LA ESTAMPILLA DE BIENESTAR PARA EL ADULTO MAYOR</t>
  </si>
  <si>
    <t>APOYO A CENTROS DÍA CON RECURSOS DE LA ESTAMPILLA DE BIENESTAR PARA EL ADULTO MAYOR</t>
  </si>
  <si>
    <t>FORTALECIMIENTO DE CAPACIDADES PARA CUIDADORES DE PERSONA MAYOR Y PROMOCIÓN DEL BUEN TRATO.</t>
  </si>
  <si>
    <t>IMPLEMENTAR ACCIONES PARA LA DIGNIFICACIÓN  LAS PERSONAS MAYORES</t>
  </si>
  <si>
    <t>IMPLEMENTACIÓN DE CASA REFUGIO</t>
  </si>
  <si>
    <t>CREACIÓN DE ESPACIOS PARA LA ATENCIÓN ESPECIALIZADA A MUJERES</t>
  </si>
  <si>
    <t>ATENCIÓN A LAS VIOLENCIAS CONTRA LAS MUJERES EN EL DEPARTAMENTO DE BOLÍVAR.</t>
  </si>
  <si>
    <t>DESARROLLO DE UNA ESTRATEGIA DE PREVENCIÓN  DE LA VIOLENCIAS CONTRA LAS MUJERES</t>
  </si>
  <si>
    <t>ACCIONES  A MUJERES CUIDADORAS.</t>
  </si>
  <si>
    <t>ACCIONES PARA LA TRANSVERSALIZACIÓN DEL ENFOQUE DE GÉNERO</t>
  </si>
  <si>
    <t xml:space="preserve">PROCESOS DE FORMACIÓN EN ARTES, OFICIOS Y HABILIDADES PARA LA VIDA </t>
  </si>
  <si>
    <t xml:space="preserve">FOMENTAR LA PARTICIPACIÓN SOCIAL Y POLÍTICA DE LAS MUJERES </t>
  </si>
  <si>
    <t>CREACIÓN DE UNA ESTRATEGIA PARA PROMOVER LA EQUIDAD DE GÉNERO</t>
  </si>
  <si>
    <t>ATENCIÓN HUMANITARIA POR SUBSIDIARIEDAD</t>
  </si>
  <si>
    <t>DOTACIÓN DE ALBERGUE TEMPORAL A LAS VÍCTIMAS QUE SOLICITEN</t>
  </si>
  <si>
    <t xml:space="preserve">ASISTENCIA FUNERARIA </t>
  </si>
  <si>
    <t>JORNADAS DE ATENCIÓN Y ASISTENCIA ITINERANTE TRANSFORMADORAS DEL TERRITORIO</t>
  </si>
  <si>
    <t xml:space="preserve">MEJORAMIENTO Y/O COSTRUCCIÓN DE PUNTOS DE ATENCIÓN A VÍCTIMAS Y/O CENTRO REGIONAL DE ATENCIÓN A VÍCTIMAS </t>
  </si>
  <si>
    <t>BECAS PARA EL INGRESO DE LA EDUCACIÓN SUPERIOR ACORDE RESOLUCIÓN UDC CON ENFOQUE ETNICO Y DIFERENCIAL</t>
  </si>
  <si>
    <t>PROYECTOS PRODUCTIVOS A POBLACIÓN VICTIMA</t>
  </si>
  <si>
    <t>PROYECTOS PRODUCTIVOS CON ENFOQUE ÉTNICO Y DIFERENCIAL PARA LA GENERACIÓN DE INGRESOS</t>
  </si>
  <si>
    <t>ASISTENCIA TÉCNICA EN ELABORACIÓN DE PROYECTOS</t>
  </si>
  <si>
    <t xml:space="preserve">VÍCTIMAS COLOCADAS LABORALMENTE </t>
  </si>
  <si>
    <t>VÍCTIMAS DEL CONFLICTO ARMADO VINCULADAS CON CENTROS DE FORMACIÓN PARA EL TRABAJO Y DESARROLLO HUMANO CON ENFOQUE ETNICO Y DIFERENCIAL</t>
  </si>
  <si>
    <t>MEJORAMIENTO DE LAS CONDICIONES DE HABITABILIDAD A POBLACIÓN VÍCTIMA</t>
  </si>
  <si>
    <t>DESARROLLO DE PROYECTOS DE SEGURIDAD ALIMENTARIA PARA POBLACIÓN VÍCTIMA</t>
  </si>
  <si>
    <t>CONSTRUCCIÓN DE VIVIENDA NUEVA A POBLACIÓN VÍCTIMA RURAL Y URBANA</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</si>
  <si>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</si>
  <si>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</si>
  <si>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ARTICULACIÓN CON SECRETARÍA DEL INTERIOR Y/O SECRETARIA DE IGUALDAD PARA DEFINIR LAS MEDIDAS PARA GARANTIZAR LOS DERECHOS A LA VIDA, LIBERTAD, INTEGRIDAD Y SEGURIDAD DE VÍCTIMAS DEFENSORAS Y DEFENSORES DE DERECHOS HUMANOS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</si>
  <si>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</si>
  <si>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</si>
  <si>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ACOMPAÑAR Y ARTICULAR EL SEGUIMIENTO DE LAS ALERTAS TEMPRANAS EMANADAS POR LA DEFENSORÍA DEL PUEBLO</t>
  </si>
  <si>
    <t>INFORMES DE ACOMPAÑAMIENTO Y SEGUIMIENTO PIRC</t>
  </si>
  <si>
    <t>ACCIONES PARA EL CUMPLIMIENTO DE LOS PIRC</t>
  </si>
  <si>
    <t>ACCIONES PARA EL RETORNO, REUBICACIONES Y/O INTEGRACIÓN LOCAL</t>
  </si>
  <si>
    <t>ACCIONES DE RECUPERACIÓN EMOCIONAL SOCIAL COMUNITARIA</t>
  </si>
  <si>
    <t>ACCIONES PARA CUMPLIMIENTO DE MEDIDAS DE SATISFACCIÓN, REPARACIÓN SIMBÓLICA Y CONSTRUCCIÓN DE LA MEMORIA HISTÓRICA.</t>
  </si>
  <si>
    <t>SEGUIMIENTO AL CUMPLIMIENTO DE SENTENCIAS DE RESTITUCIÓN DE TIERRAS</t>
  </si>
  <si>
    <t xml:space="preserve">CONSOLIDACIÓN DE INFORMACIÓN DE COMUNIDADES CON RUTA CAMPESINA Y ÉTNICAS </t>
  </si>
  <si>
    <t>ESTRATEGIA DE IDENTIFICACIÓN DE VÍCTIMAS Y SU NÚCLEO FAMILIAR CON SENTENCIAS DE RESTITUCIÓN DE TIERRAS</t>
  </si>
  <si>
    <t xml:space="preserve">ARTICULACIÓN CON DIRECCIÓN DE VIVIENDA  PARA LA IMPLEMENTACIÓN DE PROGRAMAS DE CONSTRUCCIÓN Y MEJORAMIENTO DE VIVIENDA URBANA Y RURAL PARA ATENDER LAS SENTENCIAS DE RESTITUCIÓN  </t>
  </si>
  <si>
    <t xml:space="preserve">ARTICULACIÓN CON SECRETARÍA DE HABITAD  PARA LA IMPLEMENTACIÓN DE PROGRAMAS DE CONSTRUCCIÓN Y MEJORAMIENTO DE VIVIENDA URBANA Y RURAL PARA ATENDER LAS SENTENCIAS DE RESTITUCIÓN  </t>
  </si>
  <si>
    <t>ACCIONES INTERINSTITUCIONALES  CON SECRETARIA DE AGRICULTURA, AGENCIA NACIONAL DE TIERRAS, INSTITUTO GEOGRÁFICO AGUSTÍN CODAZZI, SUPERINTENDENCIA DE NOTARIADO Y REGISTRO, CON EL FIN DE FORTALECER LOS PROCESOS DE REGULARIZACIÓN DE LA PROPIEDAD RURAL.</t>
  </si>
  <si>
    <t>ESPACIOS DE PARTICIPACIÓN E INCIDENCIA  EN LA IMPLEMENTACIÓN DE LA POLÍTICA PÚBLICA DE VÍCTIMAS POR PARTE DE LA MESA DEPARTAMENTAL DE VÍCTIMAS</t>
  </si>
  <si>
    <t>ASISTENCIA TÉCNICA A LAS MESAS MUNICIPALES</t>
  </si>
  <si>
    <t>PLAN DE ACCIÓN DE MESA DEPARTAMENTAL CONCERTADO Y EJECUTADO</t>
  </si>
  <si>
    <t>ASISTENCIA TÉCNICA A ENTIDADES TERRITORIALES EN PROTOCOLOS DE PARTICIPACIÓN, LEY 1448 Y DECRETOS REGLAMENTARIOS</t>
  </si>
  <si>
    <t>ASISTENCIA TÉCNICA MESAS MUNICIPALES DE VÍCTIMAS Y ENTIDADES TERRITORIALES EN DECRETOS LEY 4635 Y 4633 DE 2011 PARA COMUNIDADES ÉTNICAS</t>
  </si>
  <si>
    <t>ASISTENCIA TÉCNICA A MUNICIPIOS PARA LA CARACTERIZACIÓN DE LAS VÍCTIMAS CON ENFOQUE DIFERENCIAL Y ÉTNICO</t>
  </si>
  <si>
    <t>SEGUIMIENTO DEL MODELO DE GESTIÓN TRANSVERSAL PARA GARANTIZAR LA IMPLEMENTACIÓN DE LA POLÍTICA PÚBLICA DE VÍCTIMAS Y GARANTÍAS DE NO REPETICIÓN</t>
  </si>
  <si>
    <t>SISTEMAS DE INFORMACIÓN ACTUALIZADOS EN LAS PLATAFORMAS ACORDES A LOS CRONOGRAMAS DEL ORDEN NACIONAL</t>
  </si>
  <si>
    <t>ASISTENCIA TÉCNICA A
MUNICIPIOS PARA LA
FORMULACIÓN, EJECUCIÓN Y
SEGUIMIENTO DEL PLAN DE
ACCIÓN TERRITORIAL,
CONTINGENCIA, PREVENCIÓN Y
PROTECCIÓN.</t>
  </si>
  <si>
    <t>FUNCIONARIOS SENSIBILIZADOS EN TEMA DE ATENCIÓN A VÍCTIMAS,  DERECHOS HUMANOS, PAZ Y RECONCILIACIÓN</t>
  </si>
  <si>
    <t>SENSIBILIZACIÓN A ENLACES MUNICIPALES DE VÍCTIMAS DE LAS ALCALDÍAS EN ATENCIÓN A VÍCTIMAS CON ENFOQUE DIFERENCIAL</t>
  </si>
  <si>
    <t>GESTIÓN DE PROYECTO DE PAZ, RECONCILIACIÓN Y MEMORIA HISTÓRICA PARA MUNICIPIOS PDET</t>
  </si>
  <si>
    <t>JORNADAS PARA PROMOVER LA CULTURA DE LA LEGALIDAD PARA LA SUSTITUCIÓN DE ECONOMÍAS ILÍCITAS</t>
  </si>
  <si>
    <t>JORNADAS DE LECTURA PARA LA PAZ</t>
  </si>
  <si>
    <t>GESTIONES ANTE LA SECRETARIA DE HABITAT Y EL MINISTERIO PÚBLICO PARA LA IMPLEMENTACIÓN DE PROGRAMAS DE CONSTRUCCIÓN Y MEJORAMIENTO DE VIVIENDA URBANA Y RURAL PARA ATENDER A POBLACIÓN FIRMANTE DE PAZ</t>
  </si>
  <si>
    <t>FORTALECIMIENTO Y FUNCIONAMIENTO DEL CONSEJO DE PAZ DE BOLÍVAR</t>
  </si>
  <si>
    <t>RUEDAS DE NEGOCIO PARA LA PROMOCIÓN Y COMERCIALIZACIÓN DE LOS PROYECTOS PRODUCTIVOS DE LOS FIRMANTES DE PAZ</t>
  </si>
  <si>
    <t>REALIZACIÓN DE LA MESA TÉCNICA DE REINCORPORACIÓN DEL DEPARTAMENTO DE BOLÍVAR</t>
  </si>
  <si>
    <t>FORTALECER LAS GARANTÍAS PARA LA PARTICIPACIÓN POLÍTICA DE DIVERSOS SECTORES, ENTRE ELLOS, MUJERES Y EXCOMBATIENTES</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</si>
  <si>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</si>
  <si>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CORRESPONDE A LOS ESTÍMULOS ECONÓMICOS ENTREGADOS A LOS DEPORTISTAS PARA QUE ÉSTOS TENGAN UNA BUENA PREPARACIÓN Y OPORTUNIDADES PARA COMPETIR. ES EL PROMEDIO DE ESTIMULOS ENTREGADOS A LOS DEPORTISTAS POR CADA VIGENCIA.</t>
  </si>
  <si>
    <t>CORRESPONDE A LOS ESTÍMULOS ECONÓMICOS ENTREGADOS A LOS DEPORTISTAS PARA QUE ÉSTOS TENGAN UNA BUENA PREPARACIÓN Y OPORTUNIDADES PARA COMPETIR.ES EL PROMEDIO DE ESTIMULOS ENTREGADOS A LOS DEPORTISTAS POR CADA VIGENCIA.</t>
  </si>
  <si>
    <t>ES EL PROCESO A TRAVÉS DEL CUAL SE INDIVIDUALIZAN PERSONAS DOTADAS DE TALENTO Y ACTITUDES FAVORABLES PARA EL DEPORTE CON AYUDA DE ENTRENADORES ESPECIALIZADOS Y PRUEBAS FÍSICAS, FISIOLÓGICAS Y DE DESTREZAS. </t>
  </si>
  <si>
    <t>CORRESPONDE AL FORTALECIMIENTO DE LAS FEDERACIONES, CLUBES Y LIGAS DEPORTIVAS EN COLOMBIA. INCLUYE LA CAPACITACIÓN Y FORMACIÓN DEL RECURSO HUMANO TÉCNICO, DE JUECES Y DE DIRIGENTES DEPORTIVOS.</t>
  </si>
  <si>
    <t>CORRESPONDE A LA PLANEACIÓN, ORGANIZACIÓN Y REALIZACIÓN DE EVENTOS DEPORTIVOS CON SEDE EN COLOMBIA Y EVENTOS INTERNACIONALES. ES EL PROMEDIO DE DEPORTISTAS  QUE PARTICIPAN EN EVENTOS POR CADA VIGENCIA.</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</si>
  <si>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</si>
  <si>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</si>
  <si>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</si>
  <si>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CORRESPONDE A LOS PROCESOS DE INICIACIÓN, FUNDAMENTACIÓN Y PERFECCIONAMIENTO DEPORTIVOS A PARTIR DE  LAS CLASES DONDE SE PRACTICA LA ACTIVIDAD FÍSICA, LA RECREACIÓN Y/O EL DEPORTE.</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</si>
  <si>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</si>
  <si>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CORRESPONDE A LOS PROCESOS DE INICIACIÓN, FUNDAMENTACIÓN Y PERFECCIONAMIENTO DEPORTIVOS A PARTIR DE  LAS CLASES DONDE SE PRACTICA LA ACTIVIDAD FÍSICA, LA RECREACIÓN Y/O EL DEPORTE.ES EL PROMEDIO DE DISCIPLINAS POR ESCUELAS DEPORTIVAS A ATENDER POR CADA VIGENCIA.</t>
  </si>
  <si>
    <t>CORRESPONDE A LA PLANEACIÓN, ORGANIZACIÓN Y REALIZACIÓN DE EVENTOS DEPORTIVOS EN LAS DIFERENTES DISCIPLINAS CON LA COMUNIDAD DE POBLACION GENERAL Y DIFERENCIAL</t>
  </si>
  <si>
    <t>CORRESPONDE A LA FORMACIÓN A LA CIUDADANÍA  EN RECREACIÓN, ACTIVIDAD FÍSICA, DEPORTES SOCIAL COMUNITARIO Y/O APROVECHAMIENTO DEL TIEMPO LIBRE CON ENFOQUE DIFERENCIAL.</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</si>
  <si>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</si>
  <si>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</si>
  <si>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CORRESPONDE A LA PLANEACIÓN, ORGANIZACIÓN Y REALIZACIÓN DE EVENTOS RECREATIVOS Y DE ESPARCIMIENTO DEL TIEMPO LIBRE CON LA COMUNIDAD.</t>
  </si>
  <si>
    <t>CAPACITACIONES EN DEPORTE, EN HÁBITOS DE SALUD, EN RECREACIÓN, ENTRE OTROS.</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</si>
  <si>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</si>
  <si>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AUMENTAR 3 CUERPOS DE BOMBEROS EN FUNCIONAMIENTO. 
(A. MUNICIPAL)</t>
  </si>
  <si>
    <t>FORTALECER A LOS MUNICIPIOS TECNICAMENTE EN LA CREACIÓN DE CUERPOS DE BOMBEROS. 
(A. MUNICIPAL)</t>
  </si>
  <si>
    <t>PROCESOS ELECTORALES: 
1. JAC, 2. JUVENTUDES, 3. CONGRESO, 4. PRESIDENCIA Y 5. TERRITORIALES. 
(A. MUNICIPAL)</t>
  </si>
  <si>
    <t>REALIZAR  400 ESPACIOS DE PARTICIPACION CIUDADANA PARA LA FORMACIÓN, EL EMPRENDIMIENTO, LA COMUNICACIÓN Y EL DESARROLLO COMUTARIO SAOSTENIBLE</t>
  </si>
  <si>
    <t>DESARROLLAR EN 45 MUNICIPIOS EL PROCESO DE INSPECCION, VIGILANCIA, CONTROL Y ALISTAMIENTO ADMINISTRATIVO DE OAC</t>
  </si>
  <si>
    <t>FORMULAR Y APROBAR 1 POLÍTICA PÚBLICA DE PARTICIPACIÓN CIUDADANA Y 1 POLITICA PUBLICA DE ORGANISMOS COMUNALES</t>
  </si>
  <si>
    <t>ACOMPAÑAMIENTO, APOYO,  ASESORÍA Y SEGUIMIENTO TÉCNICO PARA IMPLEMENTACIÓN DE LA POLÍTICA PUBLICA DE LIBERTAD RELIGIOSA</t>
  </si>
  <si>
    <t>FORTALECER EL CONOCIMIENTO DE LOS SERVIDORES PÚBLICOS (GOBERNANZA)</t>
  </si>
  <si>
    <t>REAFIRMACIÓN DEL SENTIDO DE PERTENENCIA Y ORGULLO BOLIVARENSE (GOBERNANZA)</t>
  </si>
  <si>
    <t>RENOVAR O PROFUNDIZAR CONOCIMIENTOS, HABILIDADES, TÉCNICAS Y PRÁCTICAS EN LIDERAZGO. (GOBERNANZA)</t>
  </si>
  <si>
    <t>SERVICIOS DE INFORMACIÓN Y ORIENTACIÓN SOBRE HERRAMIENTAS Y MECANISMOS LEGALES, FORMALES Y NO FORMALES, PARA PROTECCIÓN DE LOS DERECHOS</t>
  </si>
  <si>
    <t>ASESORÍA Y ACOMPAÑAMIENTO A ENTIDADES TERRITORIALES PARA QUE HAYA UNA ADECUADA ARTICULACIÓN ENTRE LOS OPERADORES DE LOS SERVICIO DE JUSTICIA</t>
  </si>
  <si>
    <t>ASESORÍA Y ACOMPAÑAMIENTO A ENTIDADES TERRITORIALES PARA FORTALECER LA DESCENTRALIZACIÓN DE LOS SERVICIO DE JUSTICIA</t>
  </si>
  <si>
    <t>REDUCCIÓN GRADUAL DE LAS ESTADÍSTICAS DE DELITOS Y COMPORTAMIENTOS CONTRARIOS A LA CONVIVENCIA EN AUMENTO GRADUAL EN ELDEPARTAMENTO DE BOLÍVAR.</t>
  </si>
  <si>
    <t>SERVICIO DE EDUCACIÓN INFORMAL EN EL MARCO DE PREVENCIÓN MINAS ANTIPERSONAS</t>
  </si>
  <si>
    <t>REDUCIR LOS DETONANTES DE ALERTAS TEMPRANAS EN EL DEPARTAMENTO DE BOLIVAR.</t>
  </si>
  <si>
    <t>REDUCIR EL GASTO IMPLEMENTADO EN INVESTIGACIONES, MEDIANTE LA ENTREGAS DE RECOMPENSAS.</t>
  </si>
  <si>
    <t>INCLUYE LA FINANCIACIÓN MONETARIA DE INICIATIVAS CIUDADANAS QUE PROMUEVAN LA CONVIVENCIA Y  SEGURIDAD CIUDADANA.</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</si>
  <si>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</si>
  <si>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</si>
  <si>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GARANTIZAR RECURSOS MONETARIOS A LAS EMPRESAS SOCIALES DEL ESTADO O A TERCEROS QUE ADMINISTRAN INFRAESTRUCTURA PÚBLICA PARA LA ATENCIÓN EN SALUD A LA POBLACIÓN</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</si>
  <si>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</si>
  <si>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INCREMENTAR  LA COBERTURA DE ACCIONES DE INSPECCIÓN, VIGILANCIA Y CONTROL AL SISTEMA GENERAL DE SEGURIDAD SOCIAL EN SALUD EN EL DEPARTAMENTO DE BOLÍVAR.</t>
  </si>
  <si>
    <t>AUMENTAR LA COBERTURA EN LA VIGILANCIA DE LOS EVENTOS DE INTERÉS EN SALUD PÚBLICA POR LOS LABORATORIOS DE LA RED DEL DEPARTAMENTO DE BOLÍVAR  E INVESTIGACIÓN EN LA VIGILANCIA DE LOS EVENTOS DE INTERÉS DE SALUD PÚBLICA POR EL LABORATORIO DEPARTAMENTAL</t>
  </si>
  <si>
    <t>FORTALECER LAS ACCIONES DE GESTIÓN INTEGRAL QUE MINIMICEN LOS RIESGOS ASOCIADOS A LA SALUD MENTAL Y CONVIVENCIA SOCIAL EN EL DEPARTAMENTO DE BOLÍVAR</t>
  </si>
  <si>
    <t>REALIZAR ACOMPAÑAMIENTO, ASESORÍA Y SEGUIMIENTO TÉCNICO PARA LA TRANSFERENCIA DE HERRAMIENTAS DE GESTIÓN Y CONOCIMIENTO SOBRE TEMAS DE SALUD MENTAL</t>
  </si>
  <si>
    <t>FORTALECER LA ATENCIÓN INTEGRAL Y DIFERENCIAL EN SALUD A MUJERES, PERSONAS LGTBIQ+, VÍCTIMAS DE VIOLENCIA DE GÉNERO Y VIOLENCIA SEXUAL EN MUNICIPIOS PRIORIZADOS DEL DEPARTAMENTO DE BOLÍVAR.</t>
  </si>
  <si>
    <t>DISMINUIR PORCENTAJE DE ENFERMEDADES ADQUIRIDAS POR FACTORES AMBIENTALES Y SANITARIOS EN LOS MUNICIPIOS DEL DEPARTAMENTO DE BOLÍVAR.</t>
  </si>
  <si>
    <t>DISMINUIR LAS ENFERMEDADES ADQUIRIDAS POR FACTORES AMBIENTALES Y SANITARIOS EN LOS MUNICIPIOS DEL DEPARTAMENTO DE BOLÍVAR.</t>
  </si>
  <si>
    <t xml:space="preserve">REALIZAR SERVICIO DE EDUCACIÓN INFORMAL EN TEMAS DE SALUD PÚBLICA A LA POBLACIÓN DE LA PRIMERA INFANCIA Y ADOLESCENCIA </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</si>
  <si>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</si>
  <si>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REALIZAR ASISTENCIAS TÉCNICAS PARA ORTALECER LA ARTICULACIÓN INTERSECTORIAL Y EL CUMPLIMIENTO DE LA RUTA DE ABORDAJE INTEGRAL DE LAS VIOLENCIAS DE GÉNERO EN MUNICIPIOS DEL DEPARTAMENTO DE BOLÍVAR.</t>
  </si>
  <si>
    <t>REALIZAR ACCIONES RELACIONADAS CON LA PREVENCIÓN DEL RIESGOS QUE AFECTAN LA SALUD SEXUAL Y REPRODUCTIVA DE LAS PERSONAS EN EL CURSO DE SU VIDA DESDE UN ENFOQUE DE DERECHOS.</t>
  </si>
  <si>
    <t>REALIZAR ACOMPAÑAMIENTO, ASESORÍA Y SEGUIMIENTO TÉCNICO PARA FORTALECER LA  IMPLEMENTACIÓN  DE ESTRATEGIAS Y LINEAMIENTOS PARA LA PREVENCIÓN Y ATENCIÓN INTEGRAL DE LAS ITS/VIH SIDA EN EL DEPARTAMENTO DE BOLÍVAR</t>
  </si>
  <si>
    <t>FORTALECER LAS ACCIONES DE PROMOCIÓN DE LA SALUD Y PREVENCIÓN EN RIESGOS LABORALES EN LA POBLACIÓN DE LOS SECTORES INFORMALES DE LA ECONOMÍA EN EL DEPARTAMENTO DE BOLÍVAR.</t>
  </si>
  <si>
    <t>REALIZAR ACOMPAÑAMIENTO, ASESORÍA Y SEGUIMIENTO TÉCNICO EN RIESGOS LABORALES EN LA POBLACIÓN DE LOS SECTORES INFORMALES DE LA ECONOMÍA EN EL DEPARTAMENTO DE BOLÍVAR.</t>
  </si>
  <si>
    <t>REALIZAR ACOMPAÑAMIENTO, ASESORÍA Y SEGUIMIENTO TÉCNICO PARA EVALUAR EL AVANCE DE LA IMPLEMENTACIÓN DE LAS RUTAS INTEGRALES DE ATENCIÓN MATERNO PERINATAL Y DE PROMOCIÓN Y MANTENIMIENTO EN MUNICIPIOS PRIORIZADOS DEL DEPARTAMENTO DE BOLÍVAR</t>
  </si>
  <si>
    <t>REALIZAR ACCIONES RELACIONADAS CON LA PREVENCIÓN Y MITIGACIÓN DE RIESGOS QUE AFECTAN LA SALUD SEXUAL Y REPRODUCTIVA DE LAS PERSONAS EN EL CURSO DE SU VIDA DESDE UN ENFOQUE DE DERECHOS.</t>
  </si>
  <si>
    <t xml:space="preserve">GARANTIZAR LA ATENCIÓN DE EVENTOS EN SALUD PÚBLICA ANTE SITUACIONES DE EMERGENCIAS Y DESASTRES DE LA POBLACIÓN DEL DEPARTAMENTO DE BOLÍVAR </t>
  </si>
  <si>
    <t>MEJORAR LA APLICACIÓN DE LAS ESTRATEGIAS DE PREVENCIÓN Y ATENCIÓN DE LA TUBERCULOSIS Y HANSEN EN LOS MUNICIPIOS DEL DEPARTAMENTO DE BOLÍVAR</t>
  </si>
  <si>
    <t>REALIZAR ACCIONES RELACIONADAS CON INTERVENCIONES SECTORIALES Y COMUNITARIAS PARA LA PREVENCIÓN, CONTROL, MITIGACIÓN Y MINIMIZACIÓN DE LOS RIESGOS DE LAS ENFERMEDADES INMUNOPREVENIBLES</t>
  </si>
  <si>
    <t>BRINDAR ASISTENCIA TÉCNICA A LAS ENTIDADES TERRITORIALES E IPS SOBRE EL MANEJO Y APLICACIÓN DE BIOLÓGICOS</t>
  </si>
  <si>
    <t>FORTALECER LA GESTIÓN EN LA IMPLEMENTACIÓN DE LA POLÍTICA DE SEGURIDAD ALIMENTARIA Y
NUTRICIONAL CON ENFOQUE AL DERECHO HUMANO DE LA ALIMENTACIÓN ADECUADA EN NIÑOS Y NIÑAS
DE 0 A 59 MESES, MUJERES LACTANTES Y GESTANTES EN EL DEPARTAMENTO DE BOLÍVAR</t>
  </si>
  <si>
    <t>REALIZAR ACOMPAÑAMIENTO, ASESORÍA Y SEGUIMIENTO TÉCNICO PARA LA TRANSFERENCIA DE HERRAMIENTAS DE GESTIÓN Y CONOCIMIENTO A ENTIDADES TERRITORIALES, ENTIDADES DEL SECTOR QUE PRESTAN SERVICIOS DE SALUD, CIUDADANOS, ENTRE OTROS.</t>
  </si>
  <si>
    <t>REALIZAR DOCUMENTOS CUYO OBJETIVO ES DESCRIBIR Y EXPLICAR MÉTODOS, HERRAMIENTAS ANALÍTICAS, O PROCESOS QUE DETERMINAN UN CAMINO O FORMA DE REALIZAR UN ANÁLISIS EN PARTICULAR.</t>
  </si>
  <si>
    <t>ELABORAR DOCUMENTOS CUYO OBJETIVO ES PLASMAR UNA VISIÓN DE FUTURO A NIVEL PAÍS, ENTIDAD TERRITORIAL, COMUNIDAD, SECTOR, REGIÓN, ENTIDAD O CUALQUIER NIVEL DE DESAGREGACIÓN QUE SE REQUIERA. INCLUYE OBJETIVOS, ESTRATEGIAS, METAS E INDICADORES.</t>
  </si>
  <si>
    <t>IMPLEMENTAR EL PLAN DE DESARROLLO DE CAPACIDADES PARA EL FORTALECIMIENTO DE LOS PROCESOS DE LA GESTION DE LA SALUD PUBLICA PARA ENTIDADES TERRITORIALES DE SALUD</t>
  </si>
  <si>
    <t>DESCRIBIR Y EXPLICAR MÉTODOS, HERRAMIENTAS ANALÍTICAS, O PROCESOS QUE DETERMINAN UN CAMINO O FORMA DE REALIZAR UN ANÁLISIS EN PARTICULAR.</t>
  </si>
  <si>
    <t>FORTALECER LA ARTICULACIÓN INTERINSTITUCIONAL PARA LA VINCULACIÓN ACTIVA DE LAS DIFERENTES ENTIDADES RESPONSABLES DE LA ATENCIÓN INTEGRAL A POBLACIONES ÉTNICAS (NARP) PARA LA ADAPTABILIDAD DE LAS INTERVENCIONES EN SALUD.</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</si>
  <si>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</si>
  <si>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</si>
  <si>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 xml:space="preserve">
REALIZAR ASISTENCIA TÉCNICA CON EL FIN DE AUMENTAR LA ADHERENCIA A LOS LINEAMIENTOS NACIONALES SOBRE LA PREVENCIÓN Y MANEJO DE LAS 
CONDICIONES NO TRANSMISIBLES EN LOS MUNICIPIOS DEL DEPARTAMENTO DE BOLÍVAR</t>
  </si>
  <si>
    <t>REALIZAR CCIONES PARA GARANTIZAR LA PREVENCIÓN Y EL ABORDAJE DE ENFERMEDADES NO TRANSMISIBLES Y DE ALTERACIONES DE LA SALUD BUCAL, VISUAL Y AUDITIVA, GESTIÓN DEL RIESGO DISMINUCIÓN DE LA ENFERMEDAD Y LA DISCAPACIDAD EVITABLE.</t>
  </si>
  <si>
    <t>REALIZAR ACCIONES PARA GARANTIZAR LA PREVENCIÓN Y EL ABORDAJE DE ENFERMEDADES NO TRANSMISIBLES Y DE ALTERACIONES DE LA SALUD BUCAL, VISUAL Y AUDITIVA, GESTIÓN DEL RIESGO DISMINUCIÓN DE LA ENFERMEDAD Y LA DISCAPACIDAD EVITABLE.</t>
  </si>
  <si>
    <t>FORTALECER LA GESTIÓN PARA EL DESARROLLO DE ACCIONES DE ATENCIÓN INTEGRAL CON ENFOQUE DIFERENCIAL Y PRIORITARIO EN LA GARANTÍA Y RESTABLECIMIENTO DE LOS DERECHOS DE LA POBLACIÓN CON DISCAPACIDAD EN MUNICIPIOS PRIORIZADOS EL DEPARTAMENTO DE BOLÍVAR.</t>
  </si>
  <si>
    <t>GARANTIZAR LA CONTINUIDAD Y SEGUIMIENTO DE LA ATENCIÓN INTEGRAL EN EL MARCO DEL PAPSIVI A LAS VÍCTIMAS DEL CONFLICTO ARMADO EN LOS MUNICIPIOS PRIORIZADOS POR EL MINISTERIO DE SALUD Y PROTECCIÓN SOCIAL Y EL DEPARTAMENTO DE BOLIVAR.</t>
  </si>
  <si>
    <t>MEJORAR LA GESTION EN LA OPERACIONALIZACION DEL PLAN  INTERVECIONES COLECTIVAS (PIC) Y DE LOS PROCESOS DE LA GESTION DE LA SALUD PUBLICA EN EL MARCO DE LA GESTION DEL RIESGO COLECTIVO Y DE LA SALUD PUBLICA</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</si>
  <si>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</si>
  <si>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</si>
  <si>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</si>
  <si>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 xml:space="preserve">
FORTALECER ESTRATEGIAS PARA LA REDUCCIÓN DE ÍNDICE DE MORBILIDAD Y PROPAGACIÓN DE
ENFERMEDADES TRASMITIDAS POR ANIMALES DOMÉSTICOS Y SILVESTRES EN EL DEPARTAMENTO DE BOLÍVAR</t>
  </si>
  <si>
    <t xml:space="preserve">GARANTIZAR LA ATENCIÓN ANTE SITUACIONES DE EMERGENCIAS Y DESASTRES DE LA POBLACIÓN DEL DEPARTAMENTO DE BOLÍVAR </t>
  </si>
  <si>
    <t xml:space="preserve">INTERVENIR VÍAS TERCIARIAS </t>
  </si>
  <si>
    <t>INTERVENTIR VÍAS SECUNDARIAS</t>
  </si>
  <si>
    <t>INTERVENIR LA INFRAESTRUCTURA VÍAL URBANA</t>
  </si>
  <si>
    <t>CONSTRUIR PUENTES PARA MEJORAR LA CONECTIVIDAD</t>
  </si>
  <si>
    <t>CONSTRUIR CENTROS  DE ATENCIÓN INTEGRAL PARA LA PRIMERA INFANCIA</t>
  </si>
  <si>
    <t>APOYAR LA GESTIÓN PARA LA ZONIFICACIÓN Y EVALUACIÓN DE TIERRAS MEDIANTE MAPAS CARTOGRÁFICOS</t>
  </si>
  <si>
    <t xml:space="preserve">APOYAR LA FORMALIZACIÓN DE PREDIOS RURALES PARA EL USO PRODUCTIVO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</si>
  <si>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</si>
  <si>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FORTALECER LA ARTICULACIÓN DE LA MEDIA TÉCNICA EN EL DEPARTAMENTO A TRAVÉS DE LA ACTUALIZACION CURRICULAR</t>
  </si>
  <si>
    <t>DESARROLLAR EL FORO EDUCATIVO DEPARTAMENTAL</t>
  </si>
  <si>
    <t>FORTALECER EL PROCESO ETNOEDUCATIVO</t>
  </si>
  <si>
    <t>FORTALECER LA IMPLEMENTACIÓN DE LOS PROYECTOS PEDAGÓGICOS PRODUCTIVOS DE LAS INSTITUCIONES EDUCATIVAS TÉCNICAS.</t>
  </si>
  <si>
    <t>FORTALECER LA CONVIVENCIA ESCOLAR</t>
  </si>
  <si>
    <t>GENERAR CAPACIDADES EN LOS DOCENTES DE BÁSICA Y MEDIA PARA LA IMPLEMENTACIÓN DEL SISTEMAS DE EVALUACIÓN PRUEBAS SABER 11</t>
  </si>
  <si>
    <t>FORMACIÓN POSGRADUAL A LOS DOCENTES</t>
  </si>
  <si>
    <t>MEJORAR LAS COMPETENCIAS DE LOS DOCENTES EN BILINGÜISMO A TRAVÉS DE FORMACIÓN Y DE LA IMPLEMENTACIÓN DE PROYECTOS EN LAS INSTITUCIONES EDUCATIVAS QUE FOMENTEN EL USO DE UNA SEGUNDA LENGUA</t>
  </si>
  <si>
    <t>FORTALECER LAS CAPACIDADES DE LOS DOCENTES A TRAVÉS DE LA IMPLEMENTACIÓN DEL PLAN DE FORMACIÓN A NIVEL DE CURSOS, TALLERES Y/O DIPLOMADOS</t>
  </si>
  <si>
    <t xml:space="preserve">PROMOVER LA CONSOLIDACIÓN DE UNA SOCIEDAD DIGITAL PARA QUE TODOS LOS CIUDADANOS TENGAN LAS HERRAMIENTAS NECESARIAS PARA HACER DEL INTERNET Y DE LAS TECNOLOGÍAS DIGITALES UN INSTRUMENTO DE TRANSFORMACIÓN SOCIAL.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</si>
  <si>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</si>
  <si>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</si>
  <si>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</si>
  <si>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MEJORAR CONDICIONES PARA LA FORMACION Y DESARROLLO DE LAS COPENCIAS BASICAS Y SOCIALES DE LA POBLACION ESCOLAR EN LAS I.E. O.</t>
  </si>
  <si>
    <t xml:space="preserve">DESARROLLAR ESTRATEGIAS DE AMPLIACIÓN DE MATRÍCULA EN EL GRADO DE TRANSICIÓN, Y AMPLIACIÓN DE LOS GRADOS DE PREESCOLAR. PRIMERA INFANCIA </t>
  </si>
  <si>
    <t xml:space="preserve">INCREMENTAR LA CANTIDAD DE POBLACIÓN ESTUDIANTIL DENTRO DEL SISTEMA EDUCATIVO EN EL DEPARTAMENTO DE BOLÍVAR.
</t>
  </si>
  <si>
    <t>MEJORAR LOS PROCESOS DE INCLUSIÓN MEDIANTE LA IMPLEMENTACIÓN DE ESTRATEGIAS QUE GARANTICEN EL DERECHO Y EL GOCE EFECTIVO DE LA 
EDUCACIÓN A LOS ESTUDIANTES CON DISCAPACIDAD  DEL DEPARTAMENTO DE BOLÍVAR.</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</si>
  <si>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</si>
  <si>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</si>
  <si>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FORTALECER LAS RESIDENCIAS ESCOLARES EN EL SECTOR EDUCATIVO.</t>
  </si>
  <si>
    <t xml:space="preserve">
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</si>
  <si>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SEGUIMIENTO ANUAL A LAS INSTITUCIONES EDUCATIVAS OFICIALES SOBRE EL MANEJO DE RECURSOS RECIBIDOS
POR GRATUIDAD EDUCATIVA</t>
  </si>
  <si>
    <t>FORTALECIMIENTO DE LAS CAPACIDADES INSTITUCIONALES DE LOS ESTABLECIMIENTOS EDUCATIVOS OFICIALES</t>
  </si>
  <si>
    <t>CONENVIOS DE COOPERACIÓN</t>
  </si>
  <si>
    <t>PARTICIPACIÓN EN CONVOCATORIAS</t>
  </si>
  <si>
    <t>PLANES DE ACCIÓN ANUALES DE CTEI</t>
  </si>
  <si>
    <t xml:space="preserve">ALFABETIZACIÓN DIGITAL </t>
  </si>
  <si>
    <t>ESTUDIANTES APROPIANDO CTEI</t>
  </si>
  <si>
    <t xml:space="preserve">REALIZAR 4 PROCESOS DE RENDICIÓN PUBLICA DE CUENTAS A LA CIUDADANÍA        </t>
  </si>
  <si>
    <t>REALIZAR 4 CUMBRES DE PARTICIPACION ENTRE ALCALDES Y GOBERNACION</t>
  </si>
  <si>
    <t>GARANTIZAR LAS ACTIVIDADES PARA EL FORTALECIMIENTO DE LA IMAGEN  INSTITUCIONAL                                                                                                                                                                          REALIZAR VISITAS A CADA UNO DE LOS MUNICIPIOS DEL DEPARTAMENTO</t>
  </si>
  <si>
    <t>FORTALECIMIENTO DE PROCESOS CULTURALES, ARTÍSTICOS, FORMACIÓN EN LOS MUNICIPIOS A TRAVÉS DE DOTACIÓN DE INSTRUMENTOS  ELEMENTOS, O DESARROLLO DE PROCESOS DE FORMACIÓN</t>
  </si>
  <si>
    <t>INTERVENCIONES DE RESTAURACIÓN INTEGRAL DE BIENES INMUEBLES DE INTERÉS CULTURAL CON EL FIN DE MANTENER EL BUEN ESTADO DE LA INFRAESTRUCTURA.</t>
  </si>
  <si>
    <t>RECUPERAR (5) CUERPOS DE AGUAS</t>
  </si>
  <si>
    <t>SIEMBRA, MANTENIMIENTO Y MONITOREO DE PLANTACIONES</t>
  </si>
  <si>
    <t>CAPACITACIONES A LOS AGENTES AMBIENTALES</t>
  </si>
  <si>
    <t>DISEÑO Y ENTREGA DE INSTRUMENTOS ECONÓMICOS A LOS USUARIOS DEL SUELO</t>
  </si>
  <si>
    <t>VERIFICACIÓN Y ASESORÍA TÉCNICA EN LA CONSOLIDACIÓN DE NEGOCIOS VERDES</t>
  </si>
  <si>
    <t>PROMOCIÓN Y FOMENTO DE PROYECTOS DE RECICLAJE</t>
  </si>
  <si>
    <t>FORMULACIÓN E IMPLEMENTACIÓN DE INTERVENCIONES DE MITIGACIÓN Y ADAPTACIÓN AL CAMBIO CLIMÁTICO</t>
  </si>
  <si>
    <t xml:space="preserve">DIFUNDIR LA INFORMACIÓN EN GESTIÓN DEL CAMBIO CLIMÁTICO </t>
  </si>
  <si>
    <t>CREACIÓN DE HÁBITOS PARA EL USO SOSTENIBLE DEL AGUA</t>
  </si>
  <si>
    <t xml:space="preserve">OPERACIÓN DEL CENTRO DE BIENESTAR ANIMAL EL GUARDIÁN </t>
  </si>
  <si>
    <t xml:space="preserve">GENERAR UNA CULTURA DEL RESPETO HACIA LOS ANIMALES. </t>
  </si>
  <si>
    <t>1. POLÍTICA PÚBLICA DE DESARROLLO PRODUCTIVO
2. POLÍTICA PÚBLICA DE COOPERACIÓN INTERNACIONAL</t>
  </si>
  <si>
    <t xml:space="preserve">ASISTENCIA Y ACOMPAÑAMIENTO A EMPRENDEDORES Y EMPRESAS </t>
  </si>
  <si>
    <t>ESTRATEGIAS QUE VINCULEN LA EDUCACION SUPERIOR CON EL SECTOR PRODUCTIVO</t>
  </si>
  <si>
    <t>ACTIVIDADES DE FORMACIÓN</t>
  </si>
  <si>
    <t>PROMOCIÓN DE LA CULTURA DE LA FORMALIDAD</t>
  </si>
  <si>
    <t>DESARROLLO DE COMPETENCIAS Y PROMOCIÓN DE ACCESO AL TRABAJO</t>
  </si>
  <si>
    <t>PROMOVER LA GENERACION DE IDEAS, MÉTODOS, Y HERRAMIENTAS QUE IMPACTAN EL DESARROLLO ECONOMICO</t>
  </si>
  <si>
    <t>PROMOVER EL CONOCIMIENTO ESTRUCTURADO</t>
  </si>
  <si>
    <t>FORTALECER LOS NEGOCIOS O EMPRENDIMIENTOS DEL DEPARTAMENTO,</t>
  </si>
  <si>
    <t>DESARROLLO DE ESTRATEGIAS E INSTRUMENTOS  DE POLÍTICAS O INICIATIVAS PÚBLICO-PRIVADAS DE PROTECCIÓN AL CESANTE</t>
  </si>
  <si>
    <t xml:space="preserve">CONSOLIDACIÓN DE UNA INSTITUCIONALIDAD HABILITANTE PARA LA CIENCIA TECNOLOGÍA E INNOVACIÓN (CTEI) </t>
  </si>
  <si>
    <t>PROMOVER EL DESARROLLO DE 180 PROYECTOS INICIATIVAS COMUNITARIAS PARA EL FOMENTO E INCENTIVO A LA PARTICIPACIÓN CIUDADANA</t>
  </si>
  <si>
    <t>BRINDAR APOYO EN SANAMIENTO A RECLUSOS DE CENTROS PENITENCIARIOS DE CARTAGENA Y MAGANGUÉ</t>
  </si>
  <si>
    <t>SERVICIOS ENFOCADOS A GARANTIZAR LOS DERECHOS FUNDAMENTALES , LA PREVENCIÓN DE AMENAZAS O VULNERACIÓN Y RESTABLECIMIENTO DE DERECHOS.</t>
  </si>
  <si>
    <t>REDUCIR LA CANTIDAD DE VICTIMAS DE TRATA DE PERSONAS EN EL DEPARTAMENTO DE BOLIVAR</t>
  </si>
  <si>
    <t>AUMENTAR EL FLUJO DE INFORMACIÓN, CONOCIMIENTO Y EL ANÁLISIS SOBRE EL ESTADO DE LA CONVIVENCIA Y LA SEGURIDAD CIUDADANA A TRAVÉS DE LA GENERACIÓN DE INFORMACIÓN.</t>
  </si>
  <si>
    <t xml:space="preserve">ACOMPAÑAMIENTO PROYECTOS ÉTNICOS: CATEDRA ESTUDIOS AFROCOLOMBIANOS, IMPLEMENTACIÓN PEC, FORTALECIMIENTO PLAN DE LECTURA, SEGURIDAD Y FORMACIÓN PARA EL TRABAJO. </t>
  </si>
  <si>
    <t>ESTRUCTURACIÓN DE PROYECTOS: AULAS Y RECURSOS EDUCATIVOS , AGUA POTABLE, SANEAMIENTO BÁSICO, ENERGÍAS ALTERNATIVAS, VIVIENDA, SALUD, VIAS Y AMBIENTE.</t>
  </si>
  <si>
    <t>ASISTENCIA TÉCNICA PARA LA VIABILIZACIÓN DE PROYECTOS  DE INFRASTRUCTURA CULTURAL, PATRIMONIOS, ESPACIOS DE FORMACIÓN IDENTIDAD ÉTNICA</t>
  </si>
  <si>
    <t xml:space="preserve"> IMPLEMENTACIÓN DE PROYECTOS  PRODUCTIVOS AGRÍCOLAS, PECUARIOS, SILVÍCOLAS Y AMBIENTALES. </t>
  </si>
  <si>
    <t>PROMOCIÓN DEL DESARROLLO</t>
  </si>
  <si>
    <t>FORTALECIMIENTO INSTITUCIONAL</t>
  </si>
  <si>
    <t>AGUA POTABLE Y SANEAMIENTO BÁSICO (SIN INCLUIR PROYECTOS DE VIS)</t>
  </si>
  <si>
    <t>TRANSPORTE</t>
  </si>
  <si>
    <t>PREVENCIÓN Y ATENCIÓN DE DESASTRE</t>
  </si>
  <si>
    <t>EDUCACIÓN</t>
  </si>
  <si>
    <t>DEPORTE Y RECREACIÓN</t>
  </si>
  <si>
    <t>FOTALECIMIENTO INSTITUCIONAL</t>
  </si>
  <si>
    <t>DESARROLLO COMUNITARIO</t>
  </si>
  <si>
    <t xml:space="preserve">FORTALECIMIENTO INSTITUCIONAL  </t>
  </si>
  <si>
    <t>SERVICIO DE PROMOCIÓN DE LA PARTICIPACIÓN SOCIAL EN SALUD</t>
  </si>
  <si>
    <t/>
  </si>
  <si>
    <t>CALIDAD</t>
  </si>
  <si>
    <t>ACCESO A SOLUCIONES DE VIVIENDA</t>
  </si>
  <si>
    <t>FORTALECIMIENTO A LA GESTIÓN Y DIRECCIÓN DE LA ADMINISTRACIÓN PÚBLICA TERRITORIAL</t>
  </si>
  <si>
    <t>FORTALECIMIENTO DEL BUEN GOBIERNO PARA EL RESPETO Y GARANTÍA DE LOS DERECHOS HUMANOS</t>
  </si>
  <si>
    <t>ORDENAMIENTO TERRITORIAL Y DESARROLLO URBANO</t>
  </si>
  <si>
    <t>INFRAESTRUCTURA PRODUCTIVA Y COMERCIALIZACIÓN</t>
  </si>
  <si>
    <t xml:space="preserve">INCLUSIÓN PRODUCTIVA DE PEQUEÑOS PRODUCTORES RURALES </t>
  </si>
  <si>
    <t>CIENCIA, TECNOLOGÍA E INNOVACIÓN AGROPECUARIA</t>
  </si>
  <si>
    <t>INCLUSIÓN PRODUCTIVA DE PEQUEÑOS PRODUCTORES RURALES</t>
  </si>
  <si>
    <t>GRUPO SOCIAL Y EMPRESARIAL DE LA DEFENSA (GSED) COMPETITIVO</t>
  </si>
  <si>
    <t>ACCESO DE LA POBLACIÓN A LOS SERVICIOS DE AGUA POTABLE Y SANEAMIENTO BÁSICO</t>
  </si>
  <si>
    <t>ASEGURAMIENTO DE LA PRESTACIÓN DE SERVICIOS</t>
  </si>
  <si>
    <t>PROMOCIÓN Y ACCESO EFECTIVO A PROCESOS CULTURALES Y ARTÍSTICOS</t>
  </si>
  <si>
    <t>GESTIÓN, PROTECCIÓN Y SALVAGUARDIA DEL PATRIMONIO CULTURAL COLOMBIANO</t>
  </si>
  <si>
    <t>PRODUCTIVIDAD Y COMPETITIVIDAD DE LAS EMPRESAS COLOMBIANAS</t>
  </si>
  <si>
    <t>CONSOLIDACIÓN PRODUCTIVA DEL SECTOR MINERO</t>
  </si>
  <si>
    <t>ACCESO AL SERVICIO PÚBLICO DOMICILIARIO DE GAS COMBUSTIBLE</t>
  </si>
  <si>
    <t>CONSOLIDACIÓN PRODUCTIVA DEL SECTOR DE ENERGÍA ELÉCTRICA</t>
  </si>
  <si>
    <t>SEGURIDAD DE TRANSPORTE</t>
  </si>
  <si>
    <t>INFRAESTRUCTURA Y SERVICIOS DE TRANSPORTE AÉREO</t>
  </si>
  <si>
    <t>GESTIÓN DEL RIESGO DE DESASTRES Y EMERGENCIAS</t>
  </si>
  <si>
    <t>CALIDAD Y FOMENTO DE LA EDUCACIÓN SUPERIOR (BOLÍVAR MEJOR EN CALIDAD Y COBERTURA EN EDUCACIÓN SUPERIOR)</t>
  </si>
  <si>
    <t>INCLUSIÓN SOCIAL Y PRODUCTIVA PARA LA POBLACIÓN EN SITUACIÓN DE VULNERABILIDAD</t>
  </si>
  <si>
    <t>DESARROLLO INTEGRAL DE LA PRIMERA INFANCIA A LA JUVENTUD, Y FORTALECIMIENTO DE LAS CAPACIDADES DE LAS FAMILIAS DE NIÑAS, NIÑOS Y ADOLESCENTES</t>
  </si>
  <si>
    <t>ATENCIÓN INTEGRAL DE POBLACIÓN EN SITUACIÓN PERMANENTE DE DESPROTECCIÓN SOCIAL Y/O FAMILIAR</t>
  </si>
  <si>
    <t>FORTALECIMIENTO DE LA CONVIVENCIA Y LA SEGURIDAD CIUDADANA</t>
  </si>
  <si>
    <t>JUSTICIA TRANSICIONAL</t>
  </si>
  <si>
    <t>CALIDAD Y FOMENTO DE LA EDUCACIÓN SUPERIOR</t>
  </si>
  <si>
    <t>FORTALECIMIENTO A LA GOBERNABILIDAD TERRITORIAL PARA LA SEGURIDAD, CONVIVENCIA CIUDADANA, PAZ Y POSTCONFLICTO</t>
  </si>
  <si>
    <t>ORDENAMIENTO SOCIAL Y USO PRODUCTIVO DEL TERRITORIO RURAL</t>
  </si>
  <si>
    <t xml:space="preserve">JUSTICIA TRANSICIONAL </t>
  </si>
  <si>
    <t xml:space="preserve"> PROMOCIÓN AL ACCESO A LA JUSTICIA</t>
  </si>
  <si>
    <t>FORMACIÓN Y PREPARACIÓN DE DEPORTISTAS</t>
  </si>
  <si>
    <t>FOMENTO A LA RECREACIÓN, LA ACTIVIDAD FÍSICA Y EL DEPORTE</t>
  </si>
  <si>
    <t>ORDENAMIENTO AMBIENTAL TERRITORIAL</t>
  </si>
  <si>
    <t>ASEGURAMIENTO Y PRESTACIÓN INTEGRAL DE SERVICIOS DE SALUD</t>
  </si>
  <si>
    <t>INSPECCIÓN, VIGILANCIA Y CONTROL</t>
  </si>
  <si>
    <t>SALUD PÚBLICA</t>
  </si>
  <si>
    <t>INFRAESTRUCTURA RED VIAL REGIONAL</t>
  </si>
  <si>
    <t xml:space="preserve"> ORDENAMIENTO SOCIAL Y USO PRODUCTIVO DEL TERRITORIO RURAL</t>
  </si>
  <si>
    <t>CALIDAD, COBERTURA Y FORTALECIMIENTO DE LA EDUCACIÓN INICIAL, PRESCOLAR, BÁSICA Y MEDIA</t>
  </si>
  <si>
    <t>FORTALECIMIENTO DE LA GOBERNANZA E INSTITUCIONALIDAD MULTINIVEL DEL SECTOR DE CTEI</t>
  </si>
  <si>
    <t>FOMENTO A VOCACIONES Y FORMACIÓN, GENERACIÓN, USO Y APROPIACIÓN SOCIAL DEL CONOCIMIENTO DE LA CIENCIA, TECNOLOGÍA E INNOVACIÓN</t>
  </si>
  <si>
    <t xml:space="preserve">FORTALECIMIENTO DE LA GESTIÓN Y DIRECCIÓN DEL SECTOR CIENCIA, TECNOLOGÍA E INNOVACIÓN </t>
  </si>
  <si>
    <t>GESTIÓN, PROTECCIÓN Y SALVAGUARDIA DEL PATRIMONIO CULTURAL COLOMBIAN</t>
  </si>
  <si>
    <t>CONSERVACIÓN DE LA BIODIVERSIDAD Y SUS SERVICIOS ECOSISTÉMICOS</t>
  </si>
  <si>
    <t>FORTALECIMIENTO DEL DESEMPEÑO AMBIENTAL DE LOS SECTORES PRODUCTIVO</t>
  </si>
  <si>
    <t>FORTALECIMIENTO DEL DESEMPEÑO AMBIENTAL DE LOS SECTORES PRODUCTIVOS</t>
  </si>
  <si>
    <t>GESTIÓN DEL CAMBIO CLIMÁTICO PARA UN DESARROLLO BAJO EN CARBONO Y RESILIENTE AL CLIMA</t>
  </si>
  <si>
    <t>GESTIÓN INTEGRAL DEL RECURSO HÍDRICO</t>
  </si>
  <si>
    <t xml:space="preserve">EDUCACIÓN AMBIENTAL </t>
  </si>
  <si>
    <t>CALIDAD Y FOMENTO DE LA EDUCACION SUPERIOR</t>
  </si>
  <si>
    <t>PRODUCTIVIDAD Y COMPETITIVIDAS DE LAS EMPRESAS COLOMBIANAS</t>
  </si>
  <si>
    <t>GENERACIÓN Y FORMALIZACIÓN DEL EMPLEO</t>
  </si>
  <si>
    <t>DESARROLLO TECNOLOGICO E INNOVACION PARA EL CRECIMIENTO EMPRESARIAL</t>
  </si>
  <si>
    <t>RENOVACIÓN TERRITORIAL PARA EL DESARROLLO INTEGRAL DE LAS ZONAS RURALES AFECTADAS POR EL CONFLICTO ARMADO</t>
  </si>
  <si>
    <t>FORMALIZACIÓN DE LA TIERRA</t>
  </si>
  <si>
    <t>INSTRUMENTOS DE PLANEACIÓN TERRTORIAL  A LOS MUNICIPIOS</t>
  </si>
  <si>
    <t>CONSEJO TERRITORIAL DE PLANEACIÓN DE BOLIVAR</t>
  </si>
  <si>
    <t>MODERNIZACIÓN SISTEMAS DE INFORMACIÓN EN PLANEACIÓN</t>
  </si>
  <si>
    <t>FORTALECIMIENTO DE CAPACIDADES INSTITUCIONALES</t>
  </si>
  <si>
    <t>ESQUEMA ASOCIATIVO PARA LA GESTIÓN CATASTRAL</t>
  </si>
  <si>
    <t>AGRICULTURA TECNIFICADA Y SOLIDARIA</t>
  </si>
  <si>
    <t xml:space="preserve"> EXTENSIÓN AGROPECUARIA</t>
  </si>
  <si>
    <t xml:space="preserve"> PRODUCTIVIDAD, COMPETITIVIDAD Y COMERCIALIZACIÓN</t>
  </si>
  <si>
    <t>PRODUCTIVIDAD, COMPETITIVIDAD Y COMERCIALIZACIÓN</t>
  </si>
  <si>
    <t xml:space="preserve"> TRANSPARENCIA INSTITUCIONAL</t>
  </si>
  <si>
    <t>EFICIENCIA INSTITUCIONAL</t>
  </si>
  <si>
    <t xml:space="preserve"> SANEAMIENTO BÁSICO</t>
  </si>
  <si>
    <t xml:space="preserve"> SERVICIOS PÚBLICOS</t>
  </si>
  <si>
    <t xml:space="preserve">BOLÍVAR MI CASA  ME ENAMORA </t>
  </si>
  <si>
    <t xml:space="preserve"> TURISMO DE TALLA MUNDIAL</t>
  </si>
  <si>
    <t xml:space="preserve"> MINERÍA CON SOSTENIBILIDAD</t>
  </si>
  <si>
    <t xml:space="preserve"> TRANSICIÓN ENERGÉTICA</t>
  </si>
  <si>
    <t>PROGRAMA DE MOVILIDAD</t>
  </si>
  <si>
    <t xml:space="preserve"> CONOCIMMIENTO DE RIESGO DE DESASTRE</t>
  </si>
  <si>
    <t xml:space="preserve"> ATENCIÓN DE DESASTRE</t>
  </si>
  <si>
    <t xml:space="preserve"> REDUCCIÓN DE RIESGO DE DESASTRE</t>
  </si>
  <si>
    <t xml:space="preserve"> CALIDAD Y FOMENTO DE LA EDUCACIÓN SUPERIOR</t>
  </si>
  <si>
    <t>OPTIMIZACIÓN  DE LA CAPACIDAD DE GESTIÓN TERRITORIAL</t>
  </si>
  <si>
    <t>GENERACIÓN DE INGRESOS</t>
  </si>
  <si>
    <t xml:space="preserve"> FAMILIA, PRIMERA INFACIA Y ADOLESCENCIA</t>
  </si>
  <si>
    <t>ATENCIÓN Y PARTICIPACIÓN DE ADULTO MAYOR</t>
  </si>
  <si>
    <t>EMPODERAMIENTO Y AUTONOMÍA DE LAS MUJERES BOLIVARENSES</t>
  </si>
  <si>
    <t xml:space="preserve"> ALTOS LOGROS Y LIDERAZGO DEPORTIVO</t>
  </si>
  <si>
    <t>INFRESTRUCTURA DEPORTIVA Y RECREATIVA</t>
  </si>
  <si>
    <t xml:space="preserve"> FOMENTO DEL DEPORTE SOCIAL Y COMUNITARIO, LA RECREACION, LA ACTIVIDAD FISICA  Y LA PARTICIPACION CIUDADANA</t>
  </si>
  <si>
    <t>PROMOCIÓN DE HABITOS Y ESTILOS DE VIDA SALUDABLE "POR TU SALUD, PONTE PILAS"</t>
  </si>
  <si>
    <t>CUERPO DE BOMBEROS: HÉROES DE BOLÍVAR</t>
  </si>
  <si>
    <t>ELECCIONES LIBRES Y SEGURAS</t>
  </si>
  <si>
    <t>LIDERAZGO COMUNAL</t>
  </si>
  <si>
    <t>BOLIVAR GLOBAL - ECOSISTEMA DE PARTICIPACION CIUDADANA</t>
  </si>
  <si>
    <t>POLITICA PUBLICA DE LIBERTAD RELIGIOSA</t>
  </si>
  <si>
    <t>ESCUELA DE GOBERNANZA</t>
  </si>
  <si>
    <t>PROMOCION AL ACCESO A LA JUSTICIA</t>
  </si>
  <si>
    <t>SEGURIDAD CIUDADANA</t>
  </si>
  <si>
    <t>CONVIVENCIA CIUDADANA</t>
  </si>
  <si>
    <t xml:space="preserve"> ASEGURAMIENTO Y PRESTACIÓN INTEGRAL DE SERVICIOS DE SALUD</t>
  </si>
  <si>
    <t xml:space="preserve"> INSPECCIÓN, VIGILANCIA Y CONTROL EN SALUD</t>
  </si>
  <si>
    <t xml:space="preserve"> SALUD PÚBLICA</t>
  </si>
  <si>
    <t xml:space="preserve">  INFRAESTRUCTURA DE TRANSPORTE Y COMUNICACIONES.</t>
  </si>
  <si>
    <t>FORMALIZACIÓN, ORDENAMIENTO SOCIAL Y USO PRODUCTIVO DEL TERRITORIO RURAL</t>
  </si>
  <si>
    <t xml:space="preserve"> CALIDAD EDUCATIVA</t>
  </si>
  <si>
    <t xml:space="preserve"> COBERTURA EDUCATIVA</t>
  </si>
  <si>
    <t>COBERTURA EDUCATIVA</t>
  </si>
  <si>
    <t>CIENCIA, TECNOLOGIA E INNOVACIÓN PARA EL DESARROLLO</t>
  </si>
  <si>
    <t xml:space="preserve"> INSTANCIA DE PARTICIPACIÓN CIUDADANA</t>
  </si>
  <si>
    <t xml:space="preserve"> APROVECHAMIENTO DE POTENCIALIDADES Y APUESTA PRODUCTIVAS</t>
  </si>
  <si>
    <t>ARTE Y CULTURA</t>
  </si>
  <si>
    <t>PROTECCIÓN Y LA RESTAURACIÓN DE  SISTEMAS AMBIENTALES</t>
  </si>
  <si>
    <t>CUIDADO Y PROTECCIÓN DE FUENTES HÍDRICAS</t>
  </si>
  <si>
    <t>PROTECCIÓN Y EL BIENESTAR ANIMAL</t>
  </si>
  <si>
    <t xml:space="preserve"> PRODUCTIVIDAD</t>
  </si>
  <si>
    <t xml:space="preserve"> ECONOMÍA CREATIVA</t>
  </si>
  <si>
    <t xml:space="preserve"> ECONOMÍA POPULAR</t>
  </si>
  <si>
    <t xml:space="preserve"> INNOVACIÓN Y GENEACIÓN DE NUEVAS EMPRESAS</t>
  </si>
  <si>
    <t xml:space="preserve"> GENERACIÓN DE INGRESOS</t>
  </si>
  <si>
    <t xml:space="preserve"> EMPRENDIMIENTO</t>
  </si>
  <si>
    <t>COOPERACIÓN INTERNACIONAL</t>
  </si>
  <si>
    <t>CONSTRUCCIONES MOTIVADORAS CON PARTICIPACIÓN INTEGRAL – COMPI</t>
  </si>
  <si>
    <t>CONDICIONES DE SEGURIDDAD</t>
  </si>
  <si>
    <t>BOLIVAR SIN CADENAS: ESTRATEGIA DE LUCHA CONTRA LA TRATA DE PERSONAS</t>
  </si>
  <si>
    <t>CENTRO DE OBSERVACIÓN E INVESTIGACIÓN SOCIAL DE BOLÍVAR - COISBOL</t>
  </si>
  <si>
    <t>BOLÍVAR TERRITORIO, SITIO DE PAZ Y PENSAMIENTO COLECTIVO</t>
  </si>
  <si>
    <t>BOLÍVAR ME ENAMORA EN  HÁBITAT, VIVIENDA Y SERVICIOS PÚBLICOS</t>
  </si>
  <si>
    <t>BOLÍVAR ME ENAMORA CON INSTRUMENTOS DE PLANIFICACIÓN TERRITORIAL</t>
  </si>
  <si>
    <t>BOLÍVAR ME ENAMORA EN PROPIEDAD LEGAL</t>
  </si>
  <si>
    <t>BOLÍVAR ME ENAMORA EN  DESARROLLO AGROPECUARIO</t>
  </si>
  <si>
    <t xml:space="preserve">BOLÍVAR ME ENAMORA EN  TRANSPARENCIA, ÉTICA PÚBLICA, EFICIENCIA Y PLANEACIÓN INSTITUCIONAL. </t>
  </si>
  <si>
    <t>BOLÍVAR ME ENAMORA CON SERVICIOS PÚBLICOS</t>
  </si>
  <si>
    <t>BOLÍVAR ME ENAMORA EN  ARTE, CULTURA Y PATRIMONIO.</t>
  </si>
  <si>
    <t>BOLÍVAR ME ENAMORA EN  TURISMO</t>
  </si>
  <si>
    <t>BOLÍVAR ME ENAMORA EN  MINERÍA SOSTENIBLE Y NUEVAS FUENTES DE ENERGÍAS LIMPIAS</t>
  </si>
  <si>
    <t>BOLÍVAR ME ENAMORA EN  INFRAESTRUCTURA Y MOVILIDAD</t>
  </si>
  <si>
    <t>BOLÍVAR ME ENAMORA EN  GESTIÓN DE RIESGO DE DESASTRES</t>
  </si>
  <si>
    <t>BOLÍVAR ME ENAMORA EN  EDUCACIÓN INTEGRAL</t>
  </si>
  <si>
    <t>BOLÍVAR ME ENAMORA EN  SUPERACIÓN DE LA POBREZA Y DESIGUALDAD</t>
  </si>
  <si>
    <t>BOLÍVAR ME ENAMORA EN  FAMILIA, PRIMERA INFANCIA Y ADOLESCENCIA</t>
  </si>
  <si>
    <t>BOLÍVAR ME ENAMORA EN  ATENCIÓN AL ADULTO MAYOR</t>
  </si>
  <si>
    <t>BOLÍVAR ME ENAMORA EN LA ATENCIÓN Y PARTICIPACIÓN DE ADULTO MAYOR</t>
  </si>
  <si>
    <t>BOLÍVAR ME ENAMORA EN  EQUIDAD DE GÉNERO</t>
  </si>
  <si>
    <t>BOLÍVAR ME ENAMORA EN EMPODERAMIENTO Y AUTONOMÍA DE LAS MUJERES BOLIVARENSES</t>
  </si>
  <si>
    <t>BOLIVAR ME ENAMORA EN  RECREACIÓN Y DEPORTE</t>
  </si>
  <si>
    <t>BOLÍVAR ME ENAMORA EN  PARTICIPACIÓN CIUDADANA</t>
  </si>
  <si>
    <t>BOLÍVAR ME ENAMORA EN  GOBERNANZA</t>
  </si>
  <si>
    <t>BOLÍVAR ME ENAMORA EN ACCESO A LA JUSTICIA</t>
  </si>
  <si>
    <t>BOLÍVAR ME ENAMORA EN SEGURIDAD</t>
  </si>
  <si>
    <t>BOLÍVAR ME ENAMORA EN  SEGURIDAD</t>
  </si>
  <si>
    <t>BOLÍVAR ME ENAMORA EN  SALUD OPORTUNA Y DE CALIDAD</t>
  </si>
  <si>
    <t>BOLÍVAR ME ENAMORA EN CALIDAD EDUCATIVA</t>
  </si>
  <si>
    <t>BOLÍVAR ME ENAMORA CON CIENCIA, TECNOLOGIA E INNOVACIÓN</t>
  </si>
  <si>
    <t>BOLÍVAR ME ENAMORA EN  COMPETITIVIDAD</t>
  </si>
  <si>
    <t>BOLÍVAR ME ENAMORA EN LA PROTECCIÓN Y LA RESTAURACIÓN DE  SISTEMAS AMBIENTALES</t>
  </si>
  <si>
    <t>BOLÍVAR ME ENAMORA EN  LA PROTECCIÓN Y EL BIENESTAR ANIMAL</t>
  </si>
  <si>
    <t>BOLÍVAR ME ENAMORA ALREDEDOR DEL AGUA</t>
  </si>
  <si>
    <t>BOLÍVAR ME ENAMORA CON PROTECCIÓN ANIMAL</t>
  </si>
  <si>
    <t>BOLÍVAR ME ENAMORA EN DESARROLLO ECONÓMICO</t>
  </si>
  <si>
    <t>BOLÍVAR ME ENAMORA EN INNOVACIÓN Y GENEACIÓN DE NUEVAS EMPRESAS</t>
  </si>
  <si>
    <t>BOLÍVAR ME ENAMORA CON INSERCIÓN LABORAL</t>
  </si>
  <si>
    <t>BOLÍVAR ME ENAMORA EN PRODUCTIVIDAD</t>
  </si>
  <si>
    <t>BOLÍVAR ME ENAMORA CON INSTRUMENTOS DE COOPERACIÓN INTERNACIONAL A NIVEL REGIONAL</t>
  </si>
  <si>
    <t>BOLIVAR ME ENAMORA  EN SEGURIDAD</t>
  </si>
  <si>
    <t>BOLÍVAR ME ENAMORA EN INSTRUMENTOS DE PLANEACIÓN</t>
  </si>
  <si>
    <t xml:space="preserve">SECRETARÍA DE PLANEACIÓN </t>
  </si>
  <si>
    <t>SECRETARÍA DE AGRICULTURA Y DESARROLLO RURAL</t>
  </si>
  <si>
    <t>SECRETARÍA GENERAL</t>
  </si>
  <si>
    <t>SECRETARÍA DE SERVICIOS PÚBLICOS</t>
  </si>
  <si>
    <t>AGUAS DE BOLÍVAR S.A. E.S.P</t>
  </si>
  <si>
    <t>SECRETARÍA DE DESARROLLO ECONÓMICO - DIRECCIÓN VIVIENDA</t>
  </si>
  <si>
    <t>SECRETARÍA DE MINAS Y ENERGIA</t>
  </si>
  <si>
    <t xml:space="preserve">SECRETARIA DE MOVILIDAD </t>
  </si>
  <si>
    <t>SECRETARIA DE LA MUJER</t>
  </si>
  <si>
    <t>SECRETARIA DE VÍCTIMAS Y RECONCILIACIÓN</t>
  </si>
  <si>
    <t>SECRETARÍA DEL INTERIOR Y ASUNTOS GUBERNAMENTALES</t>
  </si>
  <si>
    <t>SECRETARÍA DE INFRAESTRUCTURA</t>
  </si>
  <si>
    <t>SECRETARÍA PRIVADA</t>
  </si>
  <si>
    <t>SECRETARÍA DE SALUD</t>
  </si>
  <si>
    <t>IDERBOL - SECRETARIA PRIVADA</t>
  </si>
  <si>
    <t xml:space="preserve">SECRETARÍA DE SEGURIDAD </t>
  </si>
  <si>
    <t>SECRETARÍA DE EDUCACIÓN</t>
  </si>
  <si>
    <t>SECRETARÍA PRIVADA- ICULTUR</t>
  </si>
  <si>
    <t xml:space="preserve">SECRETARÍA DE DESARROLLO ECONÓMICO </t>
  </si>
  <si>
    <t>SECRETARIA DE LA IGUALDAD</t>
  </si>
  <si>
    <t>SERVICIO DE SANEAMIENTO Y TITULACIÓN DE BIENES FISCALES</t>
  </si>
  <si>
    <t>SERVICIO DE ASISTENCIA TÉCNICA</t>
  </si>
  <si>
    <t>SERVICIO DE PROMOCIÓN A LA PARTICIPACIÓN CIUDADANA</t>
  </si>
  <si>
    <t>SERVICIOS DE INFORMACIÓN IMPLEMENTADOS</t>
  </si>
  <si>
    <t>DOCUMENTOS DE POLÍTICA</t>
  </si>
  <si>
    <t>ESTUDIOS DE PREINVERSIÓN</t>
  </si>
  <si>
    <t>DISTRITOS DE ADECUACIÓN DE TIERRAS REHABILITADOS, COMPLEMENTADOS Y MODERNIZADOS</t>
  </si>
  <si>
    <t>SERVICIO DE APOYO PARA EL ACCESO A MAQUINARIA Y EQUIPOS</t>
  </si>
  <si>
    <t>SERVICIO DE APOYO PARA EL FOMENTO DE LA ASOCIATIVIDAD</t>
  </si>
  <si>
    <t>SERVICIO DE EXTENSIÓN AGROPECUARIA</t>
  </si>
  <si>
    <t>SERVICIO DE APOYO FINANCIERO PARA PROYECTOS PRODUCTIVOS</t>
  </si>
  <si>
    <t>SERVICIO DE APOYO A LA COMERCIALIZACIÓN</t>
  </si>
  <si>
    <t>ALEVINOS</t>
  </si>
  <si>
    <t>SERVICIO DE INTEGRACIÓN DE LA OFERTA PÚBLICA</t>
  </si>
  <si>
    <t>SEDES MANTENIDAS</t>
  </si>
  <si>
    <t>SEDES RESTAURADAS</t>
  </si>
  <si>
    <t>SERVICIO DE APOYO FINANCIERO PARA EL ACCESO A LA EDUCACIÓN SUPERIOR</t>
  </si>
  <si>
    <t xml:space="preserve">ESTUDIOS DE PREINVERSIÓN E INVERSIÓN </t>
  </si>
  <si>
    <t>ALCANTARILLADOS CONSTRUIDOS, AMPLIADOS Y OPTIMIZADOS</t>
  </si>
  <si>
    <t>ACUEDUCTOS CONSTRUIDOS</t>
  </si>
  <si>
    <t>SERVICIO DE ASISTENCIA TÉCNICA EN REGULACIÓN DE AGUA POTABLE Y SANEAMIENTO BÁSICO</t>
  </si>
  <si>
    <t>SERVICIO DE ASISTENCIA TÉCNICA Y JURÍDICA EN SANEAMIENTO Y TITULACIÓN DE PREDIOS</t>
  </si>
  <si>
    <t>SERVICIO DE APOYO FINANCIERO PARA MEJORAMIENTO DE VIVIENDA</t>
  </si>
  <si>
    <t>VIVIENDA DE INTERÉS SOCIAL CONSTRUIDAS EN SITIO PROPIO</t>
  </si>
  <si>
    <t>SERVICIO DE APOYO FINANCIERO EN OPERACIONES URBANAS ESPECIALES</t>
  </si>
  <si>
    <t>SERVICIO DE ASISTENCIA TÉCNICA PARA LA FORMULACIÓN E IMPLEMENTACIÓN DE LA POLÍTICA DE VIVIENDA</t>
  </si>
  <si>
    <t>SERVICIO DE EDUCACIÓN INFORMAL AL SECTOR ARTÍSTICO Y CULTURAL</t>
  </si>
  <si>
    <t>SERVICIO DE APOYO FINANCIERO PARA CREADORES Y GESTORES CULTURALES</t>
  </si>
  <si>
    <t>SERVICIO DE APOYO FINANCIERO AL SECTOR ARTÍSTICO Y CULTURAL</t>
  </si>
  <si>
    <t>SERVICIO DE ASISTENCIA TÉCNICA EN GESTIÓN ARTÍSTICA Y CULTURAL</t>
  </si>
  <si>
    <t>DOCUMENTOS DE LINEAMIENTOS TÉCNICOS</t>
  </si>
  <si>
    <t>SERVICIO DE PROMOCIÓN DE ACTIVIDADES CULTURALES</t>
  </si>
  <si>
    <t>SERVICIO DE PROMOCIÓN DE ACTIVIDADES CULTURALES.</t>
  </si>
  <si>
    <t>SERVICIO DE ASISTENCIA TÉCNICA EN ASUNTOS DE GESTIÓN DE BIBLIOTECAS PÚBLICAS Y LECTURA.</t>
  </si>
  <si>
    <t>BIBLIOTECAS CONSTRUIDAS Y DOTADAS</t>
  </si>
  <si>
    <t>SERVICIO DE ASISTENCIA TÉCNICA PARA EL DESARROLLO DE INICIATIVAS CLÚSTERES</t>
  </si>
  <si>
    <t>DOCUMENTOS DE PLANEACIÓN</t>
  </si>
  <si>
    <t>SERVICIO DE ASISTENCIA TÉCNICA A LOS ENTES TERRITORIALES PARA EL DESARROLLO TURÍSTICO</t>
  </si>
  <si>
    <t>SERVICIO DE PROMOCIÓN TURÍSTICA</t>
  </si>
  <si>
    <t>SERVICIO DE ASISTENCIA TÉCNICA PARA EMPRENDEDORES Y/O EMPRESAS EN EDAD TEMPRANA</t>
  </si>
  <si>
    <t>SERVICIO DE APOYO PARA LA TRANSFERENCIA Y/O IMPLEMENTACIÓN DE METODOLOGÍAS DE AUMENTO DE LA PRODUCTIVIDAD</t>
  </si>
  <si>
    <t>SERVICIO DE DIVULGACIÓN DEL SECTOR MINERO</t>
  </si>
  <si>
    <t>SERVICIO DE ASISTENCIA TÉCNICA EN ACTIVIDADES DE EXPLOTACIÓN MINERA DE PEQUEÑA Y MEDIANA ESCALA</t>
  </si>
  <si>
    <t>SERVICIO DE ASISTENCIA TÉCNICA PARA LA REGULARIZACIÓN DE LAS ACTIVIDADES MINERAS</t>
  </si>
  <si>
    <t>REDES DOMICILIARIAS DE GAS COMBUSTIBLE INSTALADAS</t>
  </si>
  <si>
    <t>UNIDADES DE GENERACIÓN FOTOVOLTAICA DE ENERGÍA ELÉCTRICA INSTALADAS</t>
  </si>
  <si>
    <t>REDES DOMICILIARIAS DE ENERGÍA ELÉCTRICA INSTALADAS</t>
  </si>
  <si>
    <t>INFRAESTRUCTURA DE TRANSPORTE PARA LA SEGURIDAD VIAL MEJORADA</t>
  </si>
  <si>
    <t>SERVICIO DE EDUCACIÓN INFORMAL</t>
  </si>
  <si>
    <t>AEROPUERTOS MEJORADOS</t>
  </si>
  <si>
    <t>SERVICIO DE APOYO A UNIDADES PRODUCTIVAS INDIVIDUALES PARA LA GENERACIÓN DE INGRESOS</t>
  </si>
  <si>
    <t>SERVICIO DE FORTALECIMIENTO A LAS SALAS DE CRISIS TERRITORIAL</t>
  </si>
  <si>
    <t>"SERVICIOS DE INFORMACIÓN IMPLEMENTADOS"</t>
  </si>
  <si>
    <t>SERVICIOS DE APOYO PARA ATENCIÓN DE  POBLACIÓN AFECTADA POR SITUACIONES DE EMERGENCIA, DESASTRE O DECLARATORIAS DE CALAMIDAD PÚBLICA</t>
  </si>
  <si>
    <t>OBRAS DE INFRAESTRUCTURA PARA LA REDUCCIÓN DEL RIESGO DE DESASTRES</t>
  </si>
  <si>
    <t>"SERVICIO DE MONITOREO Y SEGUIMIENTO PARA LA GESTIÓN DEL RIESGO"</t>
  </si>
  <si>
    <t>SEDES DE INSTITUCIONES DE EDUCACIÓN SUPERIOR MEJORADAS</t>
  </si>
  <si>
    <t xml:space="preserve">SERVICIO DE ACREDITACIÓN DE LA CALIDAD DE LA EDUCACIÓN SUPERIOR </t>
  </si>
  <si>
    <t>SERVICIO DE ACOMPAÑAMIENTO FAMILIAR Y COMUNITARIO PARA LA SUPERACIÓN DE LA POBREZA</t>
  </si>
  <si>
    <t>SERVICIOS DE EDUCACIÓN INFORMAL A NIÑOS, NIÑAS, ADOLESCENTES  Y JÓVENES PARA EL RECONOCIMIENTO DE SUS DERECHOS</t>
  </si>
  <si>
    <t>SERVICIOS DE PROMOCIÓN DE LOS DERECHOS DE LOS NIÑOS, NIÑAS, ADOLESCENTES Y JÓVENES</t>
  </si>
  <si>
    <t>CENTROS DE PROTECCIÓN SOCIAL PARA EL ADULTO MAYOR DOTADOS</t>
  </si>
  <si>
    <t>CENTROS DE PROTECCIÓN SOCIAL DE DÍA PARA EL ADULTO MAYOR DOTADOS</t>
  </si>
  <si>
    <t>SERVICIO DE EDUCACIÓN INFORMAL A LOS CUIDADORES DEL ADULTO MAYOR</t>
  </si>
  <si>
    <t>SERVICIO DE ATENCIÓN Y PROTECCIÓN INTEGRAL AL ADULTO MAYOR</t>
  </si>
  <si>
    <t>SERVICIO DE PROTECCIÓN INDIVIDUAL EN RIESGO EXTRAORDINARIO Y EXTREMO</t>
  </si>
  <si>
    <t>SERVICIO DE APOYO PARA LA IMPLEMENTACIÓN DE MEDIDAS EN DERECHOS HUMANOS Y DERECHO INTERNACIONAL HUMANITARIO</t>
  </si>
  <si>
    <t>SERVICIO DE PROMOCIÓN DE LA GARANTÍA DE DERECHOS</t>
  </si>
  <si>
    <t xml:space="preserve">SERVICIO DE EDUCACIÓN INFORMAL </t>
  </si>
  <si>
    <t>SERVICIO DE AYUDA Y ATENCIÓN HUMANITARIA</t>
  </si>
  <si>
    <t>EDIFICACIONES PARA ALOJAMIENTO TEMPORAL DE VÍCTIMAS DESPLAZADAS POR EL CONFLICTO CONSTRUIDAS Y DOTADAS</t>
  </si>
  <si>
    <t>SERVICIO DE ASISTENCIA FUNERARIA</t>
  </si>
  <si>
    <t>SERVICIO ITINERANTE DE OFERTA INTERINSTITUCIONAL EN MATERIA DE JUSTICIA TRANSICIONAL</t>
  </si>
  <si>
    <t>CENTROS REGIONALES O PUNTOS DE ATENCIÓN A VÍCTIMAS DOTADOS</t>
  </si>
  <si>
    <t xml:space="preserve">SERVICIO DE APOYO FINANCIERO PARA LA PERMANENCIA A LA EDUCACIÓN SUPERIOR </t>
  </si>
  <si>
    <t>SERVICIO DE ASISTENCIA TÉCNICA PARA EL EMPRENDIMIENTO</t>
  </si>
  <si>
    <t>SERVICIO DE APOYO PARA LA GENERACIÓN DE INGRESOS</t>
  </si>
  <si>
    <t>SERVICIO DE GESTIÓN PARA LA COLOCACIÓN DE EMPLEO</t>
  </si>
  <si>
    <t>SERVICIO DE EDUCACIÓN PARA EL TRABAJO A LA POBLACIÓN VULNERABLE</t>
  </si>
  <si>
    <t>SERVICIO DE APOYO PARA EL MEJORAMIENTO DE CONDICIONES FÍSICAS O DOTACIÓN DE VIVIENDA DE HOGARES  VULNERABLES RURALES</t>
  </si>
  <si>
    <t>SERVICIO DE APOYO PARA LA SEGURIDAD ALIMENTARIA</t>
  </si>
  <si>
    <t>SERVICIO DE APOYO FINANCIERO PARA LA CONSTRUCCIÓN DE ESCENARIOS DE PAZ, CONVIVENCIA CIUDADANA E INCLUSIÓN SOCIAL</t>
  </si>
  <si>
    <t>SERVICIO DE ASISTENCIA HUMANITARIA A VÍCTIMAS DEL CONFLICTO ARMADO</t>
  </si>
  <si>
    <t>SERVICIOS DE IMPLEMENTACIÓNDE MEDIDAS DE SATISFACCIÓN Y ACOMPAÑAMIENTO A LAS VÍCTIMAS DEL CONFLICTO ARMADO</t>
  </si>
  <si>
    <t>SERVICIO DE ASISTENCIA TÉCNICA Y ACOMPAÑAMIENTO PRODUCTIVO Y EMPRESARIAL</t>
  </si>
  <si>
    <t>SERVICIO DE APOYO FINANCIERO PARA ADQUISICIÓN DE VIVIENDA</t>
  </si>
  <si>
    <t>SERVICIO DE APOYO PARA EL FOMENTO DE LA FORMALIDAD</t>
  </si>
  <si>
    <t>SERVICIO DE ASISTENCIA TÉCNICA PARA LA PARTICIPACIÓN DE LAS VÍCTIMAS</t>
  </si>
  <si>
    <t>SERVICIO DE CARACTERIZACIÓN DE LA POBLACIÓN VÍCTIMA PARA SU POSTERIOR ATENCIÓN, ASISTENCIA Y REPARACIÓN INTEGRAL</t>
  </si>
  <si>
    <t>SERVICIO DE MONITOREO Y SEGUIMIENTO A LAS INTERVENCIONES IMPLEMENTADAS PARA LA INCLUSIÓN SOCIAL Y PRODUCTIVA DE LA POBLACIÓN EN SITUACIÓN DE VULNERABILIDAD</t>
  </si>
  <si>
    <t>SERVICIO DE EDUCACIÓN INFORMAL EN TEMAS DE JUSTICIA TRANSICIONAL</t>
  </si>
  <si>
    <t>SERVICIO DE ASISTENCIA TÉCNICA PARA LA ARTICULACIÓN DE LOS MECANISMOS DE JUSTICIA TRANSICIONAL</t>
  </si>
  <si>
    <t>SERVICIO DE PROTECCIÓN INTEGRAL A NIÑOS, NIÑAS, ADOLESCENTES Y JÓVENES</t>
  </si>
  <si>
    <t>SERVICIO PARA LA ARTICULACIÓN DE LOS MECANISMOS DE JUSTICIA TRANSICIONAL</t>
  </si>
  <si>
    <t>SERVICIO DE ARTICULACIÓN ENTRE LA RAMA EJECUTIVA Y LA RAMA JUDICIAL</t>
  </si>
  <si>
    <t>SERVICIO DE PREPARACIÓN DEPORTIVA</t>
  </si>
  <si>
    <t>SERVICIO DE APOYO FINANCIERO A ATLETAS</t>
  </si>
  <si>
    <t>SERVICIO DE IDENTIFICACIÓN DE TALENTOS DEPORTIVOS</t>
  </si>
  <si>
    <t>SERVICIO DE ASISTENCIA TÉCNICA PARA LA PROMOCIÓN DEL DEPORTE</t>
  </si>
  <si>
    <t>SERVICIO DE ORGANIZACIÓN DE EVENTOS DEPORTIVOS DE ALTO RENDIMIENTO</t>
  </si>
  <si>
    <t>SERVICIO DE APOYO A LA ACTIVIDAD FÍSICA, LA RECREACIÓN Y EL DEPORTE</t>
  </si>
  <si>
    <t>SERVICIO DE MANTENIMIENTO A LA INFRAESTRUCTURA DEPORTIVA</t>
  </si>
  <si>
    <t>SERVICIO DE ESCUELAS DEPORTIVAS</t>
  </si>
  <si>
    <t>SERVICIO DE ORGANIZACIÓN DE EVENTOS DEPORTIVOS COMUNITARIOS</t>
  </si>
  <si>
    <t>SERVICIO DE EDUCACIÓN INFORMAL EN RECREACIÓN</t>
  </si>
  <si>
    <t>SERVICIO DE PROMOCIÓN DE LA ACTIVIDAD FÍSICA, LA RECREACIÓN Y EL DEPORTE</t>
  </si>
  <si>
    <t>SERVICIO DE ORGANIZACIÓN DE EVENTOS RECREATIVOS COMUNITARIOS</t>
  </si>
  <si>
    <t>SERVICIO PREVENCIÓN Y CONTROL DE INCENDIOS</t>
  </si>
  <si>
    <t>SERVICIO DE ORGANIZACIÓN DE PROCESOS ELECTORALES</t>
  </si>
  <si>
    <t>SERVICIO DE JUSTICIA A LOS CIUDADANOS</t>
  </si>
  <si>
    <t>SERVICIO DE ASISTENCIA TÉCNICA PARA LA ARTICULACIÓN DE LOS OPERADORES DE LOS SERVICIO DE JUSTICIA</t>
  </si>
  <si>
    <t>SERVICIO DE ASISTENCIA TÉCNICA PARA LA DESCENTRALIZACIÓN DE LOS SERVICIO DE JUSTICIA EN LOS TERRITORIOS</t>
  </si>
  <si>
    <t>SERVICIO DE APOYO FINANCIERO PARA PROYECTOS DE CONVIVENCIA Y SEGURIDAD CIUDADANA</t>
  </si>
  <si>
    <t>SERVICIO DE DOTACIÓN PARA LA MOVILIDAD OPERACIONAL Y EL APOYO LOGÍSTICO</t>
  </si>
  <si>
    <t>ACCIONES ORIENTADAS A GENERAR ESPACIOS PARA BRINDAR CAPACITACIÓN Y EDUCACIÓN INFORMAL TANTO A LAS COMUNIDADES COMO A LAS AUTORIDADES AMBIENTALES EN EL MARCO DE LA REDUCCIÓN Y MITIGACIÓN DEL RIESGO DE DESASTRES.</t>
  </si>
  <si>
    <t>SERVICIO DE MONITOREO Y SEGUIMIENTO PARA LA GESTIÓN DEL RIESGO</t>
  </si>
  <si>
    <t>SERVICIO DE APOYO FINANCIERO PARA LA JUSTICIA Y SEGURIDAD</t>
  </si>
  <si>
    <t>SERVICIO DE AFILIACIONES AL RÉGIMEN SUBSIDIADO DEL SISTEMA GENERAL DE SEGURIDAD SOCIAL</t>
  </si>
  <si>
    <t>SERVICIO DE APOYO FINANCIERO PARA LA ATENCIÓN EN SALUD A LA POBLACIÓN</t>
  </si>
  <si>
    <t>SERVICIO DE AUDITORÍA Y VISITAS INSPECTIVAS</t>
  </si>
  <si>
    <t>SERVICIO DE ANÁLISIS DE LABORATORIO</t>
  </si>
  <si>
    <t>SERVICIO DE GESTIÓN DEL RIESGO EN TEMAS DE TRASTORNOS MENTALES</t>
  </si>
  <si>
    <t>SERVICIO DE GESTIÓN DEL RIESGO PARA ABORDAR SITUACIONES DE SALUD RELACIONADAS CON CONDICIONES AMBIENTALES</t>
  </si>
  <si>
    <t>SERVICIO DE VIGILANCIA Y CONTROL SANITARIO DE LOS FACTORES DE RIESGO PARA LA SALUD, EN LOS ESTABLECIMIENTOS Y ESPACIOS QUE PUEDEN GENERAR RIESGOS PARA LA POBLACIÓN.</t>
  </si>
  <si>
    <t>SERVICIO DE EDUCACIÓN INFORMAL EN TEMAS DE SALUD PÚBLICA</t>
  </si>
  <si>
    <t>SERVICIO DE GESTIÓN DEL RIESGO EN TEMAS DE SALUD SEXUAL Y REPRODUCTIVA</t>
  </si>
  <si>
    <t>SERVICIO DE PROMOCIÓN DE LA SALUD</t>
  </si>
  <si>
    <t>SERVICIO DE ATENCIÓN EN CENTROS REGULADORES DE URGENCIAS, EMERGENCIAS Y DESASTRES</t>
  </si>
  <si>
    <t>SERVICIO DE GESTIÓN DEL RIESGO PARA ENFERMEDADES INMUNOPREVENIBLES</t>
  </si>
  <si>
    <t>DOCUMENTOS METODOLÓGICOS</t>
  </si>
  <si>
    <t>SERVICIO DE PROMOCIÓN DE LA SALUD Y PREVENCIÓN DE RIESGOS ASOCIADOS A CONDICIONES NO TRANSMISIBLES</t>
  </si>
  <si>
    <t>SERVICIO DE GESTIÓN DEL RIESGO PARA ABORDAR CONDICIONES CRÓNICAS PREVALENTES</t>
  </si>
  <si>
    <t>SERVICIO DE SUMINISTRO DE INSUMOS PARA EL MANEJO DE EVENTOS DE INTERÉS EN SALUD PÚBLICA</t>
  </si>
  <si>
    <t>VÍA TERCIARIA MEJORADA</t>
  </si>
  <si>
    <t>VÍA SECUNDARIA MEJORADA</t>
  </si>
  <si>
    <t>VÍA URBANA CONSTRUIDA</t>
  </si>
  <si>
    <t>PUENTE CONSTRUIDO EN VÍA TERCIARIA</t>
  </si>
  <si>
    <t>EDIFICACIONES PARA LA ATENCIÓN INTEGRAL A LA PRIMERA INFANCIA CONSTRUIDAS</t>
  </si>
  <si>
    <t>CARTOGRAFÍA DE ZONIFICACIÓN Y EVALUACIÓN DE TIERRAS</t>
  </si>
  <si>
    <t>SERVICIO DE APOYO FINANCIERO PARA LA FORMALIZACIÓN DE LA PROPIEDAD</t>
  </si>
  <si>
    <t>AMBIENTES DE APRENDIZAJE PARA LA EDUCACIÓN INICIAL PREESCOLAR, BÁSICA Y MEDIA DOTADOS</t>
  </si>
  <si>
    <t>SERVICIO DE ARTICULACIÓN ENTRE LA EDUCACIÓN MEDIA Y EL SECTOR PRODUCTIVO.</t>
  </si>
  <si>
    <t>SERVICIO DE ACOMPAÑAMIENTO PARA EL DESARROLLO DE MODELOS EDUCATIVOS INTERCULTURALES</t>
  </si>
  <si>
    <t>SERVICIO DE APOYO A PROYECTOS PEDAGÓGICOS PRODUCTIVOS</t>
  </si>
  <si>
    <t>SERVICIO DE APOYO PARA EL FORTALECIMIENTO DE ESCUELAS DE PADRES</t>
  </si>
  <si>
    <t>SERVICIO DE FORTALECIMIENTO A LAS CAPACIDADES DE LOS DOCENTES DE EDUCACIÓN INICIAL, PREESCOLAR, BÁSICA Y MEDIA</t>
  </si>
  <si>
    <t>SERVICIO EDUCATIVO DE PROMOCIÓN DEL BILINGÜISMO PARA DOCENTES</t>
  </si>
  <si>
    <t>INFRAESTRUCTURA EDUCATIVA CONSTRUIDA</t>
  </si>
  <si>
    <t>INFRAESTRUCTURA EDUCATIVA MEJORADA</t>
  </si>
  <si>
    <t>INFRAESTRUCTURA EDUCATIVA DOTADA</t>
  </si>
  <si>
    <t>INFRAESTRUCTURA PARA EDUCACIÓN INICIAL CONSTRUIDA</t>
  </si>
  <si>
    <t>SERVICIO DE FOMENTO PARA EL ACCESO A LA EDUCACIÓN INICIAL, PREESCOLAR, BÁSICA Y MEDIA.</t>
  </si>
  <si>
    <t>SERVICIO DE APOYO PEDAGÓGICO PARA  LA OFERTA DE EDUCACIÓN INCLUSIVA PARA PREESCOLAR, BÁSICA Y MEDIA</t>
  </si>
  <si>
    <t>SERVICIO DE APOYO A LA PERMANENCIA CON ALIMENTACIÓN ESCOLAR</t>
  </si>
  <si>
    <t>SERVICIO DE APOYO PARA LA IMPLEMENTACIÓN DE LA ESTRATEGIA DE RESIDENCIA ESCOLAR</t>
  </si>
  <si>
    <t>SERVICIO DE FOMENTO PARA LA PERMANENCIA EN PROGRAMAS DE EDUCACIÓN FORMAL</t>
  </si>
  <si>
    <t>SERVICIO DE INSPECCIÓN, VIGILANCIA Y CONTROL DEL SECTOR EDUCATIVO</t>
  </si>
  <si>
    <t>SERVICIO DE ASISTENCIA TÉCNICA EN INSPECCIÓN, VIGILANCIA Y CONTROL DEL SECTOR EDUCATIVO</t>
  </si>
  <si>
    <t>SERVICIO DE COOPERACIÓN INTERNACIONAL PARA LA CTEI</t>
  </si>
  <si>
    <t>SERVICIO DE APROPIACIÓN SOCIAL DEL CONOCIMIENTO</t>
  </si>
  <si>
    <t>SERVICIO DE EDUCACIÓN PARA EL TRABAJO EN TECNOLOGÍAS DE LA INFORMACIÓN Y LAS COMUNICACIONES</t>
  </si>
  <si>
    <t>SERVICIO DE APOYO EN TECNOLOGÍAS DE LA INFORMACIÓN Y LAS COMUNICACIONES PARA LA EDUCACIÓN BÁSICA, PRIMARIA Y SECUNDARIA</t>
  </si>
  <si>
    <t>SERVICIO DE ASISTENCIA TÉCNICA PARA LA ACTIVIDAD ARTESANAL</t>
  </si>
  <si>
    <t>SERVICIO DE APOYO AL PROCESO DE FORMACIÓN ARTÍSTICA Y CULTURAL</t>
  </si>
  <si>
    <t>SERVICIOS DE RESTAURACIÓN DEL PATRIMONIO CULTURAL MATERIAL INMUEBLE</t>
  </si>
  <si>
    <t>SERVICIO DE RECUPERACIÓN DE CUERPOS DE AGUA LÉNTICOS Y LÓTICOS</t>
  </si>
  <si>
    <t>SERVICIO DE REFORESTACIÓN DE ECOSISTEMAS</t>
  </si>
  <si>
    <t>SERVICIO DE EDUCACIÓN INFORMAL EN EL MARCO DE LA CONSERVACIÓN DE LA BIODIVERSIDAD Y LOS SERVICIO ECOSTÉMICOS</t>
  </si>
  <si>
    <t>SERVICIO APOYO FINANCIERO PARA LA IMPLEMENTACIÓN DE ESQUEMAS DE PAGO POR SERVICIO AMBIENTALES</t>
  </si>
  <si>
    <t>SERVICIO DE ASISTENCIA TÉCNICA PARA LA CONSOLIDACIÓN DE NEGOCIOS VERDES</t>
  </si>
  <si>
    <t>SERVICIO DE SEGUIMIENTO Y EVALUACIÓN DE LOS PROGRAMAS DE RECOLECCIÓN DE RESIDUOS POS CONSUMO</t>
  </si>
  <si>
    <t>SERVICIO DE APOYO TÉCNICO PARA LA IMPLEMENTACIÓN DE ACCIONES DE MITIGACIÓN Y ADAPTACIÓN AL CAMBIO CLIMÁTICO</t>
  </si>
  <si>
    <t>SERVICIO DE DIVULGACIÓN DE LA INFORMACIÓN EN GESTIÓN DEL CAMBIO CLIMÁTICO PARA UN DESARROLLO BAJO EN CARBONO Y RESILIENTE AL CLIMA</t>
  </si>
  <si>
    <t>SERVICIO DE ASISTENCIA TÉCNICA PARA LA PROMOCIÓN DEL USO EFICIENTE Y AHORRO DEL AGUA</t>
  </si>
  <si>
    <t>SERVICIO DE ATENCIÓN INTEGRAL A LA FAUNA</t>
  </si>
  <si>
    <t>SERVICIO DE DIVULGACIÓN DE LA INFORMACIÓN DE LA POLÍTICA NACIONAL DE EDUCACIÓN AMBIENTAL Y PARTICIPACIÓN</t>
  </si>
  <si>
    <t>SERVICIO DE ARTICULACION ENTRE LA EDUCACION SUPERIOR Y EL SECTOR PRODUCTIVO</t>
  </si>
  <si>
    <t>SERVICIO DE FORMACIÓN PARA EL TRABAJO EN COMPETENCIAS PARA LA INSERCIÓN LABORAL</t>
  </si>
  <si>
    <t>SERVICIO PARA LA FORMALIZACION EMPRESARIAL Y DE PRODUCTOS Y/O SERVICIOS </t>
  </si>
  <si>
    <t>SERVICIO DE FORMACION PARA EL TRABAJO EN COMPETENCIAS PARA LA INSERCION LABORAL </t>
  </si>
  <si>
    <t>SERVICIO DE APOYO PARA EL DESARROLLO TECNOLOGICO Y LA INNOVACION </t>
  </si>
  <si>
    <t>SERVICIO DE GESTIÓN PARA EL EMPRENDIMIENTO</t>
  </si>
  <si>
    <t>SERVICIO DE APOYO AL DISEÑO E IMPLEMENTACIÓN DEPOLÍTICAS DE PROTECCIÓN AL CESANTE</t>
  </si>
  <si>
    <t>DOCUMENTOS DE INVESTIGACIÓN</t>
  </si>
  <si>
    <t>SERVICIO DE APOYO A LOS ESQUEMAS ESPECIALES DE ACOMPAÑAMIENTO COMUNITARIO</t>
  </si>
  <si>
    <t>SERVICIO DE ASISTENCIA TÉCNICA EN PROYECTOS DE INFRAESTRUCTURA SOCIAL A ENTIDADES TERRITORIALES</t>
  </si>
  <si>
    <t>SERVICIO DE ASISTENCIA TÉCNICA PARA LA VIABILIZACIÓN DE PROYECTOS DE INFRAESTRUCTURA</t>
  </si>
  <si>
    <t>SERVICIO DE ASISTENCIA TÉCNICA PARA LA IMPLEMENTACIÓN DE PROYECTOS PRODUCTIVOS Y DE AUTOSOSTENIMIENTO</t>
  </si>
  <si>
    <t>BIENES FISCALES SANEADOS Y TITULADOS</t>
  </si>
  <si>
    <t>ENTIDADES TERRITORIALES ASISTIDAS TÉCNICAMENTE</t>
  </si>
  <si>
    <t>INSTANCIAS FORMALES Y NO FORMALES DE PARTICIPACIÓN FORTALECIDAS</t>
  </si>
  <si>
    <t>SISTEMAS DE INFORMACIÓN IMPLEMENTADOS</t>
  </si>
  <si>
    <t>ENTIDADES, ORGANISMOS Y DEPENDENCIAS ASISTIDOS TÉCNICAMENTE</t>
  </si>
  <si>
    <t>DOCUMENTOS DE POLÍTICA ELABORADOS</t>
  </si>
  <si>
    <t>ESTUDIOS DE PREINVERSIÓN ELABORADOS</t>
  </si>
  <si>
    <t>HECTÁREAS CON DISTRITOS DE ADECUACIÓN DE TIERRAS REHABILITADOS, COMPLEMENTADOS Y MODERNIZADOS</t>
  </si>
  <si>
    <t>MAQUINARIA Y EQUIPOS ENTREGADOS</t>
  </si>
  <si>
    <t>ASOCIACIONES APOYADAS</t>
  </si>
  <si>
    <t>PRODUCTORES ATENDIDOS CON SERVICIO DE EXTENSIÓN AGROPECUARIA</t>
  </si>
  <si>
    <t>PROYECTOS PRODUCTIVOS COFINANCIADOS</t>
  </si>
  <si>
    <t>MERCADOS CAMPESINOS REALIZADOS</t>
  </si>
  <si>
    <t>RUEDAS DE NEGOCIOS REALIZADAS</t>
  </si>
  <si>
    <t>ALEVINOS UTILIZADOS EN ACTIVIDADES DE REPOBLAMIENTO</t>
  </si>
  <si>
    <t>ESPACIOS DE INTEGRACIÓN DE OFERTA PÚBLICA GENERADOS</t>
  </si>
  <si>
    <t xml:space="preserve">SEDES MANTENIDAS </t>
  </si>
  <si>
    <t xml:space="preserve">SEDES RESTAURADAS </t>
  </si>
  <si>
    <t>BENEFICIARIOS DE ESTRATEGIAS O PROGRAMAS DE APOYO FINANCIERO PARA EL ACCESO A LA EDUCACIÓN DE ALTO NIVEL</t>
  </si>
  <si>
    <t>ESTUDIOS O DISEÑOS REALIZADOS</t>
  </si>
  <si>
    <t>ACUEDUCTOS CONSTRUIDOS, AMPLIADOS Y OPTIMIZADOS</t>
  </si>
  <si>
    <t xml:space="preserve">ENTIDADES TERRITORIALES ASISTIDAS TÉCNICAMENTE </t>
  </si>
  <si>
    <t>ENTIDADES TERRITORIALES ASISTIDAS TÉCNICA Y JURÍDICAMENTE</t>
  </si>
  <si>
    <t>SUBSIDIOS PARA MEJORAMIENTO DE  VIVIENDA ASIGNADOS A POBLACIÓN</t>
  </si>
  <si>
    <t>PROYECTOS APOYADOS FINANCIERAMENTE EN OPERACIONES URBANAS ESPECIALES</t>
  </si>
  <si>
    <t>ASISTENCIAS TÉCNICAS REALIZADAS</t>
  </si>
  <si>
    <t>HOGARES BENEFICIADOS CON MEJORAMIENTO DE UNA VIVIENDA  </t>
  </si>
  <si>
    <t>GESTORES CULTURALES CAPACITADOS</t>
  </si>
  <si>
    <t>CREADORES Y GESTORES CULTURALES BENEFICIADOS</t>
  </si>
  <si>
    <t>ESTÍMULOS OTORGADOS</t>
  </si>
  <si>
    <t>CONSEJOS TERRITORIALES ASISTIDOS TÉCNICAMENTE</t>
  </si>
  <si>
    <t>EVENTOS DE PROMOCIÓN DE ACTIVIDADES CULTURALES REALIZADOS</t>
  </si>
  <si>
    <t>ACTIVIDADES CULTURALES REALIZADAS EN MUSEOS DEL MINISTERIO DE CULTURA</t>
  </si>
  <si>
    <t>PERSONAS ASISTIDAS TÉCNICAMENTE</t>
  </si>
  <si>
    <t>PROGRAMAS DE GESTIÓN EMPRESARIAL EJECUTADOS EN UNIDADES PRODUCTIVAS</t>
  </si>
  <si>
    <t>DOCUMENTOS DE PLANEACIÓN ELABORADOS</t>
  </si>
  <si>
    <t>VIAJES DE FAMILIARIZACIÓN REALIZADOS</t>
  </si>
  <si>
    <t>EVENTOS DE PROMOCIÓN REALIZADOS</t>
  </si>
  <si>
    <t>REDES TEMÁTICAS DE TURISMO APOYADAS</t>
  </si>
  <si>
    <t>EMPRESAS ASISTIDAS TÉCNICAMENTE</t>
  </si>
  <si>
    <t xml:space="preserve">UNIDADES PRODUCTIVAS  BENEFICIADAS EN LA IMPLEMENTACIÓN DE ESTRATEGIAS PARA INCREMENTAR SU PRODUCTIVIDAD </t>
  </si>
  <si>
    <t>CONVENIOS, ALIANZAS ESTRATÉGICAS Y SUSCRIPCIONES REALIZADAS</t>
  </si>
  <si>
    <t>EVENTOS DE DIVULGACIÓN REALIZADOS</t>
  </si>
  <si>
    <t>UNIDADES DE PRODUCCIÓN MINERA ASISTIDAS TÉCNICAMENTE</t>
  </si>
  <si>
    <t>TRABAJADORES INFANTILES ERRADICADOS DE LA ACTIVIDAD MINERA</t>
  </si>
  <si>
    <t>VIVIENDAS CONECTADAS A LA RED LOCAL DE GAS COMBUSTIBLE</t>
  </si>
  <si>
    <t>VIVIENDAS CONECTADAS  A LA RED DEL SISTEMA DE DISTRIBUCIÓN LOCAL DE ENERGÍA ELÉCTRICA</t>
  </si>
  <si>
    <t>INFRAESTRUCTURA MEJORADA</t>
  </si>
  <si>
    <t>ESTRATEGIAS PEDAGÓGICAS IMPLEMENTADAS</t>
  </si>
  <si>
    <t xml:space="preserve">AEROPUERTOS MEJORADOS </t>
  </si>
  <si>
    <t>UNIDADES PRODUCTIVAS CAPITALIZADAS</t>
  </si>
  <si>
    <t>PERSONAS CAPACITADAS</t>
  </si>
  <si>
    <t>INSTANCIAS TERRITORIALES ASISTIDAS</t>
  </si>
  <si>
    <t>ORGANISMOS DE ATENCIÓN DE EMERGENCIAS FORTALECIDOS</t>
  </si>
  <si>
    <t>PERSONAS AFECTADAS POR SITUACIONES DE EMERGENCIA, DESASTRE O DECLARATORIAS DE CALAMIDAD PÚBLICA APOYADAS</t>
  </si>
  <si>
    <t>OBRAS DE INFRAESTRUCTURA PARA LA REDUCCIÓN DEL RIESGO DE DESASTRES REALIZADAS</t>
  </si>
  <si>
    <t>ESTRATEGIA PARA LA RESPUESTA A EMERGENCIAS FORMULADA</t>
  </si>
  <si>
    <t>SISTEMAS DE ALERTA TEMPRANA IMPLEMENTADOS</t>
  </si>
  <si>
    <t>SEDES  DE INSTITUCIONES DE EDUCACIÓN  SUPERIOR MEJORADAS</t>
  </si>
  <si>
    <t>INSTITUCIONES DE EDUCACIÓN SUPERIOR CON PROCESOS RADICADOS PARA ACREDITACIÓN INSTITUCIONAL ANTE EL CONSEJO NACIONAL DE ACREDITACIÓN</t>
  </si>
  <si>
    <t>MADRES Y PADRES CABEZA DE HOGAR ATENDIDOS</t>
  </si>
  <si>
    <t>ADOLESCENTES ATENDIDOS</t>
  </si>
  <si>
    <t>CAMPAÑAS DE PROMOCIÓN REALIZADAS</t>
  </si>
  <si>
    <t>CENTROS DE DÍA PARA EL ADULTO MAYOR DOTADOS</t>
  </si>
  <si>
    <t>CUIDADORES CUALIFICADOS</t>
  </si>
  <si>
    <t>NÚMERO DE ADULTOS MAYORES BENEFICIADOS</t>
  </si>
  <si>
    <t>PERSONAS EN RIESGO EXTRAORDINARIO Y EXTREMO PROTEGIDAS</t>
  </si>
  <si>
    <t>CASAS DE IGUALDAD DE OPORTUNIDADES PARA LA MUJER Y EL JOVEN</t>
  </si>
  <si>
    <t>ESTRATEGIAS DE PROMOCIÓN DE LA GARANTÍA DE DERECHOS IMPLEMENTADAS</t>
  </si>
  <si>
    <t>ESTRATEGIAS PARA LA TRANSFORMACIÓN DE IMAGINARIOS, REPRESENTACIONES Y ESTEREOTIPOS DE DISCRIMINACIÓN IMPLEMENTADAS</t>
  </si>
  <si>
    <t>ESTRATEGIAS DE FOMENTO DE PARTICIPACIÓN PARA LAS MUJERES</t>
  </si>
  <si>
    <t>ESTRATEGIAS PARA EL FOMENTO DE A LA PARTICIPACIÓN DE LAS MUJERES EN LOS ESPACIOS DE PARTICIPACIÓN POLÍTICA Y DE TOMA DE DECISIÓN IMPLEMENTADAS</t>
  </si>
  <si>
    <t>RECURSOS DE ATENCIÓN HUMANITARIA POR SUBSIDIARIEDAD OTORGADOS</t>
  </si>
  <si>
    <t>INFRAESTRUCTURA PARA ALOJAMIENTO TEMPORAL DE VÍCTIMAS DESPLAZADAS POR EL CONFLICTO CONSTRUIDAS Y DOTADAS</t>
  </si>
  <si>
    <t xml:space="preserve">HOGARES SUBSIDIADOS EN ASISTENCIA FUNERARIA </t>
  </si>
  <si>
    <t>JORNADAS MÓVILES DE ATENCIÓN, ORIENTACIÓN Y ACCESO A LA JUSTICIA A LAS VÍCTIMAS DEL CONFLICTO ARMADO REALIZADAS</t>
  </si>
  <si>
    <t>PUNTOS DE ATENCIÓN A VÍCTIMAS DOTADOS</t>
  </si>
  <si>
    <t>POBLACIÓN VÍCTIMA DEL CONFLICTO ARMADO, BENEFICIARIA DE SUBSIDIOS PARA LA PERMANENCIA EN PROGRAMAS NACIONALES</t>
  </si>
  <si>
    <t>PROYECTOS PRODUCTIVOS FORMULADOS PARA POBLACIÓN VÍCTIMAS DEL DESPLAZAMIENTO FORZADO</t>
  </si>
  <si>
    <t>HOGARES CON ASISTENCIA TÉCNICA PARA LA GENERACIÓN DE INGRESOS</t>
  </si>
  <si>
    <t>PERSONAS VINCULADAS A EMPLEO FORMAL PARA POBLACIÓN VULNERABLE</t>
  </si>
  <si>
    <t>PERSONAS INSCRITAS</t>
  </si>
  <si>
    <t>HOGARES VULNERABLES CON MEJORAMIENTO DE LAS CONDICIONES FÍSICAS O DOTACIÓN DE VIVIENDA REALIZADOS</t>
  </si>
  <si>
    <t>HOGARES VÍCTIMAS QUE RECIBEN RECURSOS MONETARIOS PARA SEGURIDAD ALIMENTARIA</t>
  </si>
  <si>
    <t>HOGARES VÍCTIMAS VULNERABLES CON ASISTENCIA TÉCNICA PARA EL MEJORAMIENTO DE LAS  CONDICIONES FÍSICAS O DOTACIÓN DE VIVIENDA</t>
  </si>
  <si>
    <t>RUTAS DE ATENCIÓN IMPLEMENTADAS</t>
  </si>
  <si>
    <t>NÚMERO DE ESCENARIOS DE PAZ, CONVIVENCIA CIUDADANA E INCLUSIÓN SOCIAL FINANCIADOS</t>
  </si>
  <si>
    <t>HOGARES VÍCTIMAS CON ATENCIÓN HUMANITARIA</t>
  </si>
  <si>
    <t>VÍCTIMAS RECONOCIDAS, RECORDADAS Y DIGNIFICADAS POR EL ESTADO.</t>
  </si>
  <si>
    <t>ACCIONES REALIZADAS EN CUMPLIMIENTO DE LAS MEDIDAS DE SATISFACCIÓN, DISTINTAS AL MENSAJE ESTATAL DE RECONOCIMIENTO.</t>
  </si>
  <si>
    <t xml:space="preserve">UNIDADES PRODUCTIVAS DE GRUPOS ÉTNICOS BENEFICIADOS </t>
  </si>
  <si>
    <t>HOGARES BENEFICIADOS CON ADQUISICIÓN DE VIVIENDA </t>
  </si>
  <si>
    <t xml:space="preserve">MUNICIPÍOS SENSIBILIZADAS EN LA FORMALIZACIÓN </t>
  </si>
  <si>
    <t>MESAS DE PARTICIPACIÓN EN FUNCIONAMIENTO</t>
  </si>
  <si>
    <t>EVENTOS DE PARTICIPACIÓN REALIZADOS</t>
  </si>
  <si>
    <t>VÍCTIMAS CARACTERIZADAS</t>
  </si>
  <si>
    <t>INFORMES DE MONITOREO Y SEGUIMIENTO ELABORADOS</t>
  </si>
  <si>
    <t>EVENTOS DE FORMACIÓN A LOS OPERADORES DE JUSTICIA Y AUTORIDADES LOCALES REALIZADOS</t>
  </si>
  <si>
    <t>EVENTOS DE FORTALECIMIENTO A LA CIUDADANÍA EN AL ACCESO A LA JUSTICIA EN MATERIA DE JUSTICIA TRANSICIONAL REALIZADOS</t>
  </si>
  <si>
    <t>NIÑOS, NIÑAS, ADOLESCENTES Y JÓVENES BENEFICIADOS</t>
  </si>
  <si>
    <t>ESPACIOS DE ARTICULACIÓN INTERINSTITUCIONAL CELEBRADOS</t>
  </si>
  <si>
    <t>COMPROMISOS SUSCRITOS</t>
  </si>
  <si>
    <t>ATLETAS PREPARADOS</t>
  </si>
  <si>
    <t>ESTÍMULOS ENTREGADOS</t>
  </si>
  <si>
    <t>ATLETAS BENEFICIADOS CON ESTÍMULOS FINANCIEROS</t>
  </si>
  <si>
    <t>PERSONAS CON TALENTO DEPORTIVO IDENTIFICADAS</t>
  </si>
  <si>
    <t xml:space="preserve">ORGANISMOS DEPORTIVOS ASISTIDOS </t>
  </si>
  <si>
    <t>ASISTENCIAS TÉCNICAS REALIZADAS A LOS ORGANISMOS DEPORTIVOS</t>
  </si>
  <si>
    <t>DEPORTISTAS QUE PARTICIPAN EN EVENTOS DEPORTIVOS DE ALTO RENDIMIENTO CON SEDE EN COLOMBIA O INTERNACIONALES</t>
  </si>
  <si>
    <t>ORGANISMOS DEPORTIVOS APOYADOS</t>
  </si>
  <si>
    <t>INFRAESTRUCTURA DEPORTIVA MANTENIDA</t>
  </si>
  <si>
    <t>CENTRO DE ALTO RENDIMIENTO CONSTRUIDO Y DOTADO</t>
  </si>
  <si>
    <t>INTERVENCIONES REALIZADAS A INFRAESTRUCTURA DEPORTIVA</t>
  </si>
  <si>
    <t xml:space="preserve">NÚMERO DE NIÑOS, NIÑAS, ADOLESCENTES Y JÓVENES EN ESCUELA DEPORTIVAS
</t>
  </si>
  <si>
    <t>MUNICIPIOS CON ESCUELAS DEPORTIVAS</t>
  </si>
  <si>
    <t>DISCIPLINAS POR ESCUELA DEPORTIVA</t>
  </si>
  <si>
    <t>PERSONAS BENEFICIADAS</t>
  </si>
  <si>
    <t>EVENTOS DE CAPACITACIÓN DESARROLLADOS</t>
  </si>
  <si>
    <t>MUNICIPIOS VINCULADOS AL PROGRAMA SUPÉRATE-INTERCOLEGIADOS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</si>
  <si>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</si>
  <si>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</si>
  <si>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</si>
  <si>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</si>
  <si>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EVENTOS RECREATIVOS COMUNITARIOS REALIZADOS</t>
  </si>
  <si>
    <t xml:space="preserve"> PERSONAS ATENDIDAS POR LOS PROGRAMAS DE RECREACIÓN, DEPORTE SOCIAL COMUNITARIO, ACTIVIDAD FÍSICA Y APROVECHAMIENTO DEL TIEMPO LIBRE</t>
  </si>
  <si>
    <t>CAPACITACIONES REALIZADAS</t>
  </si>
  <si>
    <t>CUERPOS DE BOMBEROS DISPONIBLES PARA LA PREVENCIÓN Y CONTROL DE INCENDIOS EN LA ENTIDAD TERRITORIAL</t>
  </si>
  <si>
    <t>PROCESOS ELECTORALES REALIZADOS</t>
  </si>
  <si>
    <t>ESPACIOS DE PARTICIPACIÓN PROMOVIDOS</t>
  </si>
  <si>
    <t>ENTIDADES ASISTIDAS TÉCNICAMENTE</t>
  </si>
  <si>
    <t>ESTRATEGIAS DE PROMOCIÓN A LA PARTICIPACIÓN CIUDADANA IMPLEMENTADAS</t>
  </si>
  <si>
    <t>INICIATIVAS CREADAS</t>
  </si>
  <si>
    <t xml:space="preserve">EVENTOS DE FORMACIÓN EN LIDERAZGO </t>
  </si>
  <si>
    <t>CIUDADANOS CON SERVICIO DE JUSTICIA PRESTADO</t>
  </si>
  <si>
    <t>SISTEMAS LOCALES DE JUSTICIA IMPLEMENTADOS</t>
  </si>
  <si>
    <t>JORNADAS MÓVILES DE ACCESO A LA JUSTICIA REALIZADAS</t>
  </si>
  <si>
    <t>PROYECTOS DE CONVIVENCIA Y SEGURIDAD CIUDADANA APOYADOS FINANCIERAMENTE</t>
  </si>
  <si>
    <t>UNIDADES DOTADAS</t>
  </si>
  <si>
    <t>RECOMPENSAS ENTREGADAS A LA CIUDADANÍA</t>
  </si>
  <si>
    <t>PROGRAMAS DE EDUCACIÓN INFORMAL EN SEGURIDAD Y CONVIVENCIA CIUDADANA CON ENFOQUE DE GÉNERO REALIZADOS</t>
  </si>
  <si>
    <t>ASISTENCISA TÉCNICAS REALIZADAS</t>
  </si>
  <si>
    <t>PERSONAS AFILIADAS AL RÉGIMEN SUBSIDIADO</t>
  </si>
  <si>
    <t>EMPRESAS SOCIALES DEL ESTADO FINANCIADAS</t>
  </si>
  <si>
    <t>AUDITORÍAS Y VISITAS INSPECTIVAS REALIZADAS</t>
  </si>
  <si>
    <t>ANÁLISIS REALIZADOS</t>
  </si>
  <si>
    <t>ESTRATEGIAS DE GESTIÓN DEL RIESGO EN TEMAS DE TRASTORNOS MENTALES IMPLEMENTADAS</t>
  </si>
  <si>
    <t>CAMPAÑAS DE GESTIÓN DEL RIESGO PARA ABORDAR SITUACIONES DE SALUD RELACIONADAS CON CONDICIONES AMBIENTALES IMPLEMENTADAS</t>
  </si>
  <si>
    <t>ESTABLECIMIENTOS ABIERTOS AL PÚBLICO VIGILADOS Y CONTROLADOS</t>
  </si>
  <si>
    <t>CAMPAÑA DE GESTION DE RIEGOS EN TEMAS DE SALUD SEXUAL Y REPRODUCTIVAS IMPLEMENTADAS</t>
  </si>
  <si>
    <t>CAMPAÑAS DE GESTIÓN DEL RIESGO EN TEMAS DE SALUD SEXUAL Y REPRODUCTIVA IMPLEMENTADAS</t>
  </si>
  <si>
    <t>ESTRATEGIAS DE PROMOCIÓN DE LA SALUD IMPLEMENTADAS</t>
  </si>
  <si>
    <t>PERSONAS ATENDIDAS EN CENTROS REGULADORES DE URGENCIAS, EMERGENCIAS Y DESASTRES</t>
  </si>
  <si>
    <t>CAMPAÑAS DE GESTIÓN DEL RIESGO PARA ENFERMEDADES INMUNOPREVENIBLES  IMPLEMENTADAS</t>
  </si>
  <si>
    <t>DOCUMENTOS METODOLÓGICOS REALIZADOS</t>
  </si>
  <si>
    <t>ESTRATEGIAS DE PROMOCIÓN DE LA SALUD  Y PREVENCIÓN DE RIESGOS ASOCIADOS A CONDICIONES NO TRANSMISIBLES IMPLEMENTADAS</t>
  </si>
  <si>
    <t>CAMPAÑAS DE GESTIÓN DEL RIESGO PARA ABORDAR CONDICIONES CRÓNICAS PREVALENTES IMPLEMENTADAS</t>
  </si>
  <si>
    <t>ESTRATEGIAS DE PROMOCIÓN DE LA PARTICIPACIÓN SOCIAL EN SALUD IMPLEMENTADAS</t>
  </si>
  <si>
    <t>ENTIDADES TERRITORIALES CON SERVICIO DE SUMINISTRO DE INSUMOS PARA EL MANEJO DE EVENTOS DE INTERÉS EN SALUD PÚBLICA</t>
  </si>
  <si>
    <t xml:space="preserve">VÍA URBANA CONSTRUIDA </t>
  </si>
  <si>
    <t>PUENTE CONSTRUIDO EN VÍA TERCIARIA EXISTENTE</t>
  </si>
  <si>
    <t>EDIFICACIONES DE ATENCIÓN INTEGRAL A LA PRIMERA INFANCIA CONSTRUIDAS</t>
  </si>
  <si>
    <t>MAPAS DE ZONIFICACIÓN ELABORADOS</t>
  </si>
  <si>
    <t>PREDIOS FORMALIZADOS O REGULARIZADOS PARA EL DESARROLLO RURAL</t>
  </si>
  <si>
    <t xml:space="preserve">AMBIENTES DE APRENDIZAJE PARA LA EDUCACIÓN INICIAL, PREESCOLAR Y BÁSICA PRIMARIA CON DOTACIONES PEDAGÓGICAS EN EL MARCO DE LA ATENCIÓN INTEGRAL </t>
  </si>
  <si>
    <t>LINEAMIENTOS CURRICULARES PARA LAS ESPECIALIZADAS DE MEDIA TECNICA DESARROLLADOS (ACTUALIZACIÓN CURRICULAR DE LA INSTITUCIONES EDUCATIVAS CON MEDIA TECNICA)</t>
  </si>
  <si>
    <t>FOROS EDUCATIVOS TERRITORIALES REALIZADOS</t>
  </si>
  <si>
    <t>MODELOS EDUCATIVOS PARA GRUPOS ÉTNICOS ACOMPAÑADOS</t>
  </si>
  <si>
    <t>ESTABLECIMIENTOS EDUCATIVOS BENEFICIADOS</t>
  </si>
  <si>
    <t>ESCUELAS DE PADRES APOYADAS</t>
  </si>
  <si>
    <t>DOCENTES DE EDUCACIÓN INICIAL, PREESCOLAR, BÁSICA Y MEDIA BENEFICIADOS CON ESTRATEGIAS DE MEJORAMIENTO DE SUS CAPACIDADES</t>
  </si>
  <si>
    <t>DOCENTES DE EDUCACIÓN INICIAL, PREESCOLAR, BÁSICA Y MEDIA BENEFICIADOS CON ESTRATEGIAS DE ACCESO Y PERMANENCIA A PROGRAMAS DE POSGRADO</t>
  </si>
  <si>
    <t>DOCENTES BENEFICIADOS CON ESTRATEGIAS DE PROMOCIÓN DEL BILINGÜISMO</t>
  </si>
  <si>
    <t>DOCENTES CAPACITADOS</t>
  </si>
  <si>
    <t>AMBIENTES DE APRENDIZAJE PARA LA EDUCACIÓN INICIAL, PREESCOLAR Y BÁSICA PRIMARIA CON DOTACIONES PEDAGÓGICAS EN EL MARCO DE LA ATENCIÓN INTEGRAL (EDUCACIÓN MAS INNOVADORA CON MEJORES AMBIENTES DIGITALES Y RECURSOS TECNOLÓGICOS)</t>
  </si>
  <si>
    <t>AULAS NUEVAS CONSTRUIDAS (INCLUYE AMBIENTES PEDAGÓGICOS BÁSICOS)</t>
  </si>
  <si>
    <t>AMBIENTES PEDAGOGICOS NUEVO CONSTRUIDO COMPLEMENTARIOS (INCLUYE COMEDOR – COCINA, BATERIAS SANITARIAS, AULAS DE INFORMATICA, LABORATORIOS, RECTORIS, SALA DE PROFESORES, CANCHAS MULTIPLES )</t>
  </si>
  <si>
    <t>AULAS MEJORADAS INTERVENIDAS (INCLUYE AMBIENTES PEDAGOGICOS BASICOS )</t>
  </si>
  <si>
    <t>AMBIENTES PEDAGOGICOS MEJORADOS INTERVENIDOS (INCLUYE COMEDOR – COCINA, BATERIAS SANITARIAS, AULAS DE INFORMATICAS, LABORATORIOS ZONAS ADMINISTRATIVAS, SALAS DE PROFESORES )</t>
  </si>
  <si>
    <t>SEDES DOTADAS CON MOBILIARIO</t>
  </si>
  <si>
    <t xml:space="preserve">PERSONAS BENEFICIADAS CON ESTRATEGIAS DE FOMENTO PARA EL ACCESO A LA EDUCACIÓN INICIAL, PREESCOLAR, BÁSICA Y MEDIA. </t>
  </si>
  <si>
    <t>BENEFICIARIOS DE APOYO PEDAGÓGICO PARA  LA OFERTA DE EDUCACIÓN INCLUSIVA PARA PREESCOLAR, BÁSICA Y MEDIA</t>
  </si>
  <si>
    <t>ESTUDIANTES BENEFICIADOS DEL PROGRAMA DE ALIMENTACIÓN ESCOLAR</t>
  </si>
  <si>
    <t>SEDES EDUCATIVAS APOYADAS EN LA IMPLEMENTACIÓN DE LA ESTRATEGIA DE RESIDENCIA ESCOLAR</t>
  </si>
  <si>
    <t>PERSONAS BENEFICIARIAS DE ESTRATEGIAS DE PERMANENCIA</t>
  </si>
  <si>
    <t>INSTITUCIONES EDUCATIVAS CON INSPECCIÓN, VIGILANCIA Y CONTROL DEL SECTOR EDUCATIVO</t>
  </si>
  <si>
    <t>ACUERDOS DE COOPERACIÓN SUSCRITOS</t>
  </si>
  <si>
    <t>ESTRATEGIAS DE APROPIACIÓN REALIZADAS</t>
  </si>
  <si>
    <t>PLANES ESTRATÉGICOS ELABORADOS</t>
  </si>
  <si>
    <t>PERSONAS CERTIFICADAS EN ALFABETIZACIÓN DIGITAL</t>
  </si>
  <si>
    <t>ESTUDIANTES DE SEDES EDUCATIVAS OFICIALES BENEFICIADOS CON EL SERVICIO DE APOYO EN TECNOLOGÍAS DE LA INFORMACIÓN Y LAS COMUNICACIONES PARA LA EDUCACIÓN</t>
  </si>
  <si>
    <t>RENDICION DE CUENTAS</t>
  </si>
  <si>
    <t>ASISTENCIAS TÉCNICAS PARA EL FORTALECIMIENTO DE LA ACTIVIDAD ARTESANAL PRESTADAS</t>
  </si>
  <si>
    <t>PROCESOS DE FORMACIÓN ATENDIDOS</t>
  </si>
  <si>
    <t>RESTAURACIONES REALIZADAS</t>
  </si>
  <si>
    <t xml:space="preserve">CUERPOS DE AGUA RECUPERADOS </t>
  </si>
  <si>
    <t>PLANTACIONES FORESTALES REALIZADAS</t>
  </si>
  <si>
    <t>TALLERES REALIZADOS</t>
  </si>
  <si>
    <t>ÁREAS CON ESQUEMAS DE PAGO POR SERVICIOS AMBIENTALES IMPLEMENTADOS</t>
  </si>
  <si>
    <t>NEGOCIOS VERDES CONSOLIDADOS</t>
  </si>
  <si>
    <t>PROGRAMAS DE RECOLECCIÓN DE RESIDUOS POS CONSUMO CON SEGUIMIENTO</t>
  </si>
  <si>
    <t>PILOTOS CON ACCIONES DE MITIGACIÓN Y ADAPTACIÓN AL CAMBIO CLIMÁTICO DESARROLLADOS</t>
  </si>
  <si>
    <t xml:space="preserve">CAMPAÑAS DE INFORMACIÓN EN GESTIÓN DE CAMBIO CLIMÁTICO REALIZADAS </t>
  </si>
  <si>
    <t>PROYECTOS PARA LA PROMOCIÓN DEL USO EFICIENTE Y AHORRO DEL AGUA FORMULADO</t>
  </si>
  <si>
    <t>ANIMALES ATENDIDOS EN SERVICIOS MÉDICOS VETERINARIOS</t>
  </si>
  <si>
    <t>CAMPAÑAS DE EDUCACIÓN AMBIENTAL Y PARTICIPACIÓN IMPLEMENTADAS</t>
  </si>
  <si>
    <t>EVENTOS COMERCIALES APOYADOS</t>
  </si>
  <si>
    <t>PROGRAMAS Y PROYECTOS DE EDUCACION SUPERIOR ARTICULADOS CON EL SECTOR PRODUCTIVO</t>
  </si>
  <si>
    <t>PERSONAS FORMADAS</t>
  </si>
  <si>
    <t>EMPRESAS ASITIDAS TECNICAMENTE EN TEMAS DE LEGALIDAD Y/O FORMALIZACION</t>
  </si>
  <si>
    <t>PROYECTOS FINANCIADOS PARA EL DESARROLLO TECNOLOGICO E INNOVACION </t>
  </si>
  <si>
    <t>REGULACIONES, NORMAS, REGLAMENTOS O LEGISLACIONES RECONOCIDOS COMO PRODUCTO DE INNOVACIÓN</t>
  </si>
  <si>
    <t>PROYECTOS PRODUCTIVOS CON ACOMPAÑAMIENTO ATENDIDOS</t>
  </si>
  <si>
    <t>ESTRATEGIAS DE PROTECCIÓN AL CESANTE REALIZADAS</t>
  </si>
  <si>
    <t>PROPUESTAS DE COOPERACIÓN INTERNACIONAL COFINANCIADOS</t>
  </si>
  <si>
    <t>INICIATIVAS ORGANIZATIVAS DE PARTICIPACIÓN CIUDADANA PROMOVIDAS</t>
  </si>
  <si>
    <t>NIÑOS, NIÑAS, ADOLESCENTES Y JÓVENES BENEFICIADOS CON ACCIONES DE RESTABLECIMIENTO DE DERECHOS</t>
  </si>
  <si>
    <t>DOCUMENTOS DE INVESTIGACIÓN ELABORADOS</t>
  </si>
  <si>
    <t>COMUNIDADES ÉTNICAS CON ESQUEMA ESPECIAL DE ACOMPAÑAMIENTO COMUNITARIO APOYADOS</t>
  </si>
  <si>
    <t>PROYECTOS ASISTIDOS TÉCNICAMENTE EN EJECUCIÓN DE OBRAS DE INFRAESTRUCTURA SOCIAL</t>
  </si>
  <si>
    <t>PROYECTOS DE INFRAESTRUCTURA CULTURAL  ASISTIDOS TÉCNICAMENTE</t>
  </si>
  <si>
    <t>FAMILIAS ASISTIDAS TÉCNICAMENTE</t>
  </si>
  <si>
    <t>NÚMERO</t>
  </si>
  <si>
    <t>HECTÁREA</t>
  </si>
  <si>
    <t>SEDES</t>
  </si>
  <si>
    <t>NÚMERO DE PERSONAS</t>
  </si>
  <si>
    <t>METROS LINEALES</t>
  </si>
  <si>
    <t>NÚMERO DE INSTANCIAS TERRITORIALES</t>
  </si>
  <si>
    <t>NÚMERO DE ORGANISMOS</t>
  </si>
  <si>
    <t>NÚMERO DE SISTEMAS</t>
  </si>
  <si>
    <t>NÚMERO DE OBRAS</t>
  </si>
  <si>
    <t>NÚMERO DE DOCUMENTOS</t>
  </si>
  <si>
    <t xml:space="preserve">NÚMERO </t>
  </si>
  <si>
    <t>NÚMERO DE ESTRATEGIAS</t>
  </si>
  <si>
    <t>NÚMERO DE ESPACIOS DE INTEGRACIÓN DE OFERTA PÚBLICA GENERADOS</t>
  </si>
  <si>
    <t>NÚMERO DE INSTANCIAS</t>
  </si>
  <si>
    <t>NÚMERO DE MUJERES FORMADAS</t>
  </si>
  <si>
    <t>NÚMERO DE INICIATIVAS</t>
  </si>
  <si>
    <t>PESOS</t>
  </si>
  <si>
    <t>KM</t>
  </si>
  <si>
    <t>NRO DE PUENTES</t>
  </si>
  <si>
    <t>NUMERO DE EDIFICACIONES</t>
  </si>
  <si>
    <t>PORCENTAJE</t>
  </si>
  <si>
    <t xml:space="preserve">INSTRUCTIVO PARA EL DILIGENCIAMIENTO DE LA MATRIZ DE SEGUIMIENTO AL PLAN DE DESARROLLO DEPARTAMENTAL 2024-2027 "BOLÍVAR ME ENAMORA"  
MATRIZ DE SEGUIMIENTO AL PLAN DE DESARROLLO DEPARTAMENTAL   
"El Plan de Desarrollo 2024-2027 Bolivar me enamora,  se constituye en la mejor herramienta de seguimiento y control de la acción gubernamental, para el ciudadano interesado en ejercer su derecho constitucional y legal, de participación en los asuntos del Estado. Este plan, que ponemos a disposición del pueblo bolivarense; compila los objetivos, estrategias, programas y proyectos con los que haremos efectivos los principios constitucionales en los que se compromete a garantizar igualdad, bienestar y progreso.
Fuente: Página web Gobernación de Bolívar"  
"Proposito del instrutivo: Implementar una estrategia de acompañamiento a los líderes de procesos y equipos de trabajo de la Gobernación de Bolívar, con el fin de brindar herramientas que faciliten el adecuado diligenciamiento de la matriz de seguimiento del Plan de Desarrollo 2024 - 2027."  
Alcance: Todas las dependencias de la Gobernación de Bolívar.  </t>
  </si>
  <si>
    <t>Parámetros</t>
  </si>
  <si>
    <t>Lineamientos para el diligenciamiento</t>
  </si>
  <si>
    <t>Formato de la celda</t>
  </si>
  <si>
    <t>Incluir la información contenida en el Plan de Desarrollo 2024 - 2027.</t>
  </si>
  <si>
    <t>TEXTO</t>
  </si>
  <si>
    <t>META PRODUCTO ESPERADO 2025</t>
  </si>
  <si>
    <t>Deberá digitar el resultado total de avance de la meta en la vigencia 2024.</t>
  </si>
  <si>
    <t>TOTAL  AVANCE  ACUMULADO (SUMATORIA TOTAL AVANCE META DE PRODUCTOS)</t>
  </si>
  <si>
    <t>TOTAL  AVANCE  ACUMULADO (SUMATORIA TOTAL AVANCE META DE PRODUCTOS) / META PRODUCTO ESPERADO CUATRENIO (2024 - 2027)</t>
  </si>
  <si>
    <t>MONEDA ($)</t>
  </si>
  <si>
    <t>Realizar el calculo, tal como lo describe la columna, deberá realizar la división del  presupuesto ejecutado con el presupuesto proyectado.  El resultadode esta división debe registrarse en porcentaje.</t>
  </si>
  <si>
    <t>2026 VS CUATRENIO</t>
  </si>
  <si>
    <t>AVANCE % 2026</t>
  </si>
  <si>
    <t>PRESUPUESTO PROYECTADO 2026 ($)</t>
  </si>
  <si>
    <t>PRESUPUESTO EJECUTADO 2026 ($)</t>
  </si>
  <si>
    <t>PORCENTAJE EJECUTADO 2026
(PRESUPUESTO EJECUTADO / PRESUPUESTO PROYECTADO)</t>
  </si>
  <si>
    <t>TOTAL  AVANCE  2026 (SUMATORIA TOTAL AVANCE META DE PRODUCTOS)</t>
  </si>
  <si>
    <t>AVANCE META PRODUCTO MAR 2026</t>
  </si>
  <si>
    <t>AVANCE META PRODUCTO JUNIO 2026</t>
  </si>
  <si>
    <t>AVANCE META PRODUCTO SEPTIEMBRE 2026</t>
  </si>
  <si>
    <t>AVANCE META PRODUCTO DICIEMBRE 2026</t>
  </si>
  <si>
    <t>Esta informacion fue presentada en la matriz a corte de Septiembre 2026</t>
  </si>
  <si>
    <t>Esta informacion fue presentada en la matriz a corte de Marzo 2026</t>
  </si>
  <si>
    <t>Esta informacion fue presentada en la matriz a corte de Junio 2026</t>
  </si>
  <si>
    <t>Informacion a diligenciar en el mes de Diciembre de 2026</t>
  </si>
  <si>
    <t>TOTAL  AVANCE  2026 (SUMATORIA TOTAL AVANCE META DE PRODUCTOS) / META PRODUCTO ESPERADO CUATRENIO (2024 - 2027)</t>
  </si>
  <si>
    <t>TOTAL  AVANCE  2026 (SUMATORIA TOTAL AVANCE META DE PRODUCTOS) / META PRODUCTO ESPERADO 2026</t>
  </si>
  <si>
    <t>Sunatoria del presupuesto ejecutado durante la vigencia 2026.</t>
  </si>
  <si>
    <t>En esta casilla deberá realizar la sumatoria de los trimestres avanzados, de la meta producto durante la vigencia 2026.</t>
  </si>
  <si>
    <t>TOTAL  AVANCE  2026
(SUMATORIA TOTAL AVANCE META DE PRODUCTOS)</t>
  </si>
  <si>
    <t xml:space="preserve"> PRESUPUESTO PROYECTADO 2026 ($)</t>
  </si>
  <si>
    <t xml:space="preserve"> PRESUPUESTO EJECUTADO 2026 ($)</t>
  </si>
  <si>
    <t>PORCENTAJE EJECUTADO 2026
(% PRESUPUESTO EJECUTADO / PRESUPUESTO PROYECTADO)</t>
  </si>
  <si>
    <t>Deberá digitar el resultado total de avance de la meta en la vigencia 2025.</t>
  </si>
  <si>
    <t>AVANCE META FINAL PRODUCTO  2024 + 2025 + TOTAL  AVANCE  2026 (SUMATORIA TOTAL AVANCE META DE PRODUCTOS)</t>
  </si>
  <si>
    <t>TIC+</t>
  </si>
  <si>
    <t>2302101</t>
  </si>
  <si>
    <t>2301061</t>
  </si>
  <si>
    <t>2301014</t>
  </si>
  <si>
    <t>2301027</t>
  </si>
  <si>
    <t>Número</t>
  </si>
  <si>
    <t>Número de centros</t>
  </si>
  <si>
    <t>Número de municipios</t>
  </si>
  <si>
    <t>Número de estudiantes</t>
  </si>
  <si>
    <t>SECRETARIA TIC</t>
  </si>
  <si>
    <t xml:space="preserve"> BOLÍVAR ME ENAMORA CON JUSTICIA SOCIAL: CIERRE DE BRECHAS Y CALIDAD DE VIDA PARA TODOS</t>
  </si>
  <si>
    <t xml:space="preserve"> BOLÍVAR ME ENAMORA CON CRECIMIENTO ECONÓMICO Y OPORTUNIDAD DE EMPLEO PARA TODOS</t>
  </si>
  <si>
    <t>TIC, CONECTIVIDAD, HABILIDADES DIGITALES, CIUDADES, TERRITORIOS INTELIGENTES Y GOVTECH</t>
  </si>
  <si>
    <t>BOLIVAR INTELIGENTE Y TRANSFORMADO</t>
  </si>
  <si>
    <t xml:space="preserve">ACCESO Y USO DE LAS 
TECNOLOGÍAS DE LA INFORMACIÓN Y LAS 
COMUNICACIONES EN EL 
TERRITORIO </t>
  </si>
  <si>
    <t>ACCESO Y USO DE LAS 
TECNOLOGÍAS DE LA INFORMACIÓN Y LAS 
COMUNICACIONES EN EL 
TERRITORIO</t>
  </si>
  <si>
    <t xml:space="preserve">INFRAESTRUCTURA DE TELECOMUNICACIONES DE ÚLTIMA MILLA </t>
  </si>
  <si>
    <t>CONECTIVIDAD Y HERRAMIENTAS TIC PARA LA EDUCACIÓN</t>
  </si>
  <si>
    <t>ZONAS COMUNITARIAS PARA LA PAZ</t>
  </si>
  <si>
    <t xml:space="preserve">  MIPYMES DIGITALES</t>
  </si>
  <si>
    <t>FOMENTO DEL DESARROLLO DE  APLICACIONES, SOFTWARE Y CONTENIDOS 
PARA IMPULSAR LA APROPIACIÓN DE LAS (TIC)</t>
  </si>
  <si>
    <t>SERVICIO DE ACCESO ZONAS 
DIGITALES</t>
  </si>
  <si>
    <t>FACILITAR EL ACCESO Y USO DE LAS TECNOLOGÍAS DE LA INFORMACIÓN Y LAS COMUNICACIONES EN EL TERRITORIO</t>
  </si>
  <si>
    <t xml:space="preserve"> ACCESO A INTERNET A SEDES  EDUCATIVAS OFICIALES, BIBLIOTECAS Y CASAS DE LA CULTURA REGIONALES</t>
  </si>
  <si>
    <t xml:space="preserve">GENERAR ESTRATEGIA DE CIUDADES Y TERRITORIOS INTELIGENTES </t>
  </si>
  <si>
    <t xml:space="preserve">FACILITAR EL ACCESO Y USO DE LAS TECNOLOGÍAS DE LA INFORMACIÓN Y LAS COMUNICACIONES EN TODO EL TERRITORIO NACIONAL </t>
  </si>
  <si>
    <t>ASISTENCIA EN LA IMPLEMENTACIÓN DE LA ESTRATEGIA DE GOBIERNO DIGITAL</t>
  </si>
  <si>
    <t xml:space="preserve">INFRAESTRUCTURA DE RED DE TELECOMUNICACIONES   PARA CONECTAR MUNICIPIOS Y ÁREAS NO MUNICIPALIZADAS </t>
  </si>
  <si>
    <t xml:space="preserve"> SERVICIO DE ASISTENCIA TÉCNICA PARA LA PROMOCIÓN DEL DESPLIEGUE DE INFRAESTRUCTURA TIC EN LOS POT, PBOT Y EOT </t>
  </si>
  <si>
    <t>CONEXIÓN EN LAS ZONAS MÁS APARTADAS  TENIENDO COMO ALIADAS A LAS COMUNIDADES DE CONECTIVIDAD Y EMPRESAS DE MENOR TAMAÑO</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</si>
  <si>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</si>
  <si>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</si>
  <si>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ZONAS COMUNITARIAS PARA LA PAZ CON INTERNET PARA LLEVAR ACCESO A LA POBLACIÓN Y CONECTIVIDAD A ESCUELAS</t>
  </si>
  <si>
    <t>SERVICIO DE EDUCACIÓN  INFORMAL PARA AUMENTAR LA 
CALIDAD Y CANTIDAD DE TALENTO  HUMANO PARA LA INDUSTRIA TI</t>
  </si>
  <si>
    <t>SERVICIOS TECNOLÓGICOS</t>
  </si>
  <si>
    <t>CENTRO INTEGRADO DE SERVICIOS ADECUADO</t>
  </si>
  <si>
    <t>SERVICIO DE ASISTENCIA TÉCNICA 
PARA LA IMPLEMENTACIÓN DE 
LA ESTRATEGIA DE GOBIERNO 
DIGITAL</t>
  </si>
  <si>
    <t xml:space="preserve"> SERVICIO DE CONEXIONES A 
REDES DE SERVICIO PORTADOR</t>
  </si>
  <si>
    <t>SERVICIO DE ASISTENCIA TÉCNICA PARA PROMOCIONAR EL DESPLIEGUE DE INFRAESTRUCTURA DE LAS TECNOLOGÍAS DE LA INFORMACIÓN Y LAS COMUNICACIONES</t>
  </si>
  <si>
    <t>INFRAESTRUCTURA DE TELECOMUNICACIONES DE ÚLTIMA MILLA Y TERMINAL DE USUARIO PARA PERMITIR EL ACCESO A INTERNET EN HOGARES DE BAJOS INGRESOS</t>
  </si>
  <si>
    <t>SERVICIO DE APOYO EN TECNOLOGÍAS TIC PARA LA EDUCACIÓN BÁSICA Y SECUNDARIA</t>
  </si>
  <si>
    <t>SERVICIO DE CONEXIONES A 
REDES DE ACCESO</t>
  </si>
  <si>
    <t>CAPACITACIONES Y SENSIBILIZACIONES PARA AUMENTAR LA CALIDAD Y CANTIDAD DE TALENTO HUMANO PARA LA
INDUSTRIA TI</t>
  </si>
  <si>
    <t>EMPRENDEDORES Y EMPRESAS 
ASISTIDAS TÉCNICAMENTE</t>
  </si>
  <si>
    <t>INDICE DE CAPACIDAD EN LA PRESTACIÓN DE SERVICIOS DE TECNOLOGÍA</t>
  </si>
  <si>
    <t>MUNICIPIOS Y ÁREAS NO 
MUNICIPALIZADAS CONECTADOS A 
REDES DE SERVICIO</t>
  </si>
  <si>
    <t>MUNICIPIOS ASISTIDOS EN DESPLIEGUE DE INFRAESTRUCTURA</t>
  </si>
  <si>
    <t>CONEXIONES A INTERNET FIJO Y / O MÓVIL</t>
  </si>
  <si>
    <t>CONEXIONES A INTENET DE BIBLIOTECAS PUBLICAS</t>
  </si>
  <si>
    <t>ESTUDIANTES EN SEDES EDUCATIVAS OFICIALES BENEFICIADOS CON EL SERVICIO DE APOYO TIC PARA LA EDUCACIÓN</t>
  </si>
  <si>
    <t>CONEXIONES A INTENET DE SEDES 
EDUCATIVAS OFICIALES</t>
  </si>
  <si>
    <t>PERSONAS CAPACITADAS EN PROGRAMAS INFORMALES DE TECNOLOGÍAS DE LA INFORMACIÓN</t>
  </si>
  <si>
    <t>NÚMERO DE EMPRENDEDORES Y EMPRESAS ASISTIDAS</t>
  </si>
  <si>
    <t>SERVICIO DE ASISTENCIA 
TÉCNICAS A EMPRENDEDORES Y 
EMPRESAS</t>
  </si>
  <si>
    <t>MINTIC</t>
  </si>
  <si>
    <t>SECRETARIA DE EDUCACIÓN</t>
  </si>
  <si>
    <t>META PRODUCTO ESPERADO</t>
  </si>
  <si>
    <t>TOTAL  AVANCE  2026</t>
  </si>
  <si>
    <t>(SUMATORIA TOTAL AVANCE META DE PRODUCTOS)</t>
  </si>
  <si>
    <t>TOTAL  AVANCE  ACUMULADO</t>
  </si>
  <si>
    <t>PORCENTAJE EJECUTADO 2026</t>
  </si>
  <si>
    <t>(% PRESUPUESTO EJECUTADO / PRESUPUESTO PROYECTADO)</t>
  </si>
  <si>
    <t>PDA BOLIVAR</t>
  </si>
  <si>
    <t xml:space="preserve"> </t>
  </si>
  <si>
    <t xml:space="preserve">RECURSOS PROPIOS </t>
  </si>
  <si>
    <t xml:space="preserve"> $ -</t>
  </si>
  <si>
    <t xml:space="preserve">REALIZAR 2 JORNADAS ANUALES PARA LA EXPEDICIÓN DE PASAPORTES (META DE GESTION) </t>
  </si>
  <si>
    <t xml:space="preserve"> ICLD </t>
  </si>
  <si>
    <t>4599016</t>
  </si>
  <si>
    <t>4599013</t>
  </si>
  <si>
    <t>TRANSPARENCIA, ÉTICA PÚBLICA, EFICIENCIA Y PLANEACIÓN INSTITUCIONAL</t>
  </si>
  <si>
    <t>TRANSPARENCIA INSTITUCIONAL</t>
  </si>
  <si>
    <t>FORTALECIMIENTO A LA GESTIÓN Y</t>
  </si>
  <si>
    <t>DIRECCIÓN DE LA</t>
  </si>
  <si>
    <t>ADMINISTRACIÓN PÚBLICA</t>
  </si>
  <si>
    <t>TERRITORIAL</t>
  </si>
  <si>
    <t>IMPLEMENTAR UNA PLATAFORMA PARA CIUDADANOS NO PRENSENCIALES EN EL DEPARTAMENTO DE BOLÍVAR</t>
  </si>
  <si>
    <t>ICLD</t>
  </si>
  <si>
    <t>BOLIVAR ME ENAMORA CON INSTUCIONALIDAD FUERTE</t>
  </si>
  <si>
    <t>Implementar el Archivo</t>
  </si>
  <si>
    <t>Historico de la Gobernación</t>
  </si>
  <si>
    <t>de Bolívar</t>
  </si>
  <si>
    <t xml:space="preserve">SERVICIO DE GESTION DOCUMENTAL </t>
  </si>
  <si>
    <t>Sistema de gestión</t>
  </si>
  <si>
    <t>documental</t>
  </si>
  <si>
    <t>implementado</t>
  </si>
  <si>
    <t>PORCENTAJE EJECUTADO 2025</t>
  </si>
  <si>
    <t>IGUALDAD</t>
  </si>
  <si>
    <t>COMPONENTE BOLÍVAR ME ENAMORA EN DERECHO HUMANOS.</t>
  </si>
  <si>
    <t xml:space="preserve">AQUÍ CABEMOS TODOS </t>
  </si>
  <si>
    <t>2,11,1</t>
  </si>
  <si>
    <t xml:space="preserve">INCLUSIÓN SOCIAL Y PRODUCTIVA PARA LA POBLACIÓN EN SITUACIÓN DE VULNERABILIDAD </t>
  </si>
  <si>
    <t xml:space="preserve">400 PERSONAS ATENDIDAS CON LA OFERTA SOCIAL DE LA SECRETARIA </t>
  </si>
  <si>
    <t xml:space="preserve">SERVICIO DE GESTIÓN PARA LA POBLACIÓN VULNERABLE </t>
  </si>
  <si>
    <t xml:space="preserve">BENEFICIARIOS DE LA OFERTA SOCIAL ATENDIDOS </t>
  </si>
  <si>
    <t xml:space="preserve"> Propios </t>
  </si>
  <si>
    <t xml:space="preserve">COMUNIDADES ÉTNICAS CON ACOMPAÑAMIENTO COMUNITARIO </t>
  </si>
  <si>
    <t xml:space="preserve">SERVICIO DE ACOMPAÑAMIENTO FAMILIAR Y COMUNITARIO PARA LA SUPERACIÓN DE LA POBLEZA </t>
  </si>
  <si>
    <t>DISCAPACIDAD - BOLIVAR SIN BARRERAS</t>
  </si>
  <si>
    <t>2,11,2</t>
  </si>
  <si>
    <t xml:space="preserve">12 ASISTENCIAS TÉNICAS A LOS COMITÉS MUNICIPALES DE DISCAPACIDAD </t>
  </si>
  <si>
    <t xml:space="preserve">SERVICIO DE ASISTENCIA TÉCNICA </t>
  </si>
  <si>
    <t>MUNICIPIOS ASISTIDOS TÉCNICAMENTE</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</si>
  <si>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</si>
  <si>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</si>
  <si>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</si>
  <si>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</si>
  <si>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</si>
  <si>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</si>
  <si>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</si>
  <si>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</si>
  <si>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</si>
  <si>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</si>
  <si>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</si>
  <si>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</si>
  <si>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</si>
  <si>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</si>
  <si>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</si>
  <si>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</si>
  <si>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</si>
  <si>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</si>
  <si>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 xml:space="preserve">60 ASISTENCIAS TÉCNICAS PARA GENERAR CULTURA EN DERECHOS HUMANOS </t>
  </si>
  <si>
    <t xml:space="preserve">ASISTENCIAS TÉCNICAS REALIZADAS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</si>
  <si>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</si>
  <si>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</si>
  <si>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</si>
  <si>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BOLÍVAR ME ENAMORA DIVERSO E INCLUSIVO.</t>
  </si>
  <si>
    <t>POLÍTICAS PÚBLICAS CON ENFOQUE DIFERENCIAL</t>
  </si>
  <si>
    <t>ELABORACIÓN POLÍTICA PÚBLICAS DE  DERECHOS HUMANOS 2) DISCAPACIDAD, 3) ETNÍAS   4) DIVERSIDAD</t>
  </si>
  <si>
    <t>DOCUMENTOS DE POLÍTICA PÚBLICA</t>
  </si>
  <si>
    <t>DOCUMENTOS DE POLÍTICA PÚBLICA ELABORADOS</t>
  </si>
  <si>
    <t>DOCUMENTO DE POLITICA PUBLICA</t>
  </si>
  <si>
    <t>NO REPORTA</t>
  </si>
  <si>
    <t xml:space="preserve"> $-</t>
  </si>
  <si>
    <t>BOLÍVAR ME ENAMORA DIVERSO E INCLUSIVO</t>
  </si>
  <si>
    <t>BOLIVAR MEJOR EMPRENDE DIVERSO</t>
  </si>
  <si>
    <t>240 EMPRENDEDORES DE COMUNIDADES DIVERAS APOYADOS</t>
  </si>
  <si>
    <t>SERVICIO DE APOYO FINANCIERO PARA EMPRESAS Y EMPRENDIMIENTOS PRODUCTIVOS</t>
  </si>
  <si>
    <t>PERSONAS Y EMPRESAS BENEFICIADAS</t>
  </si>
  <si>
    <t>DANE</t>
  </si>
  <si>
    <t>RESPETO AL SENTIR Y PENSAR DIFERENTE</t>
  </si>
  <si>
    <t>REALIZAR 4  ACCIONES  PROTECTORASS DE DERECHOS DE LAS COMUNIDADES OSIG</t>
  </si>
  <si>
    <t>FORTALECIMIENTO DEL TEJIDO SOCIAL Y CONSTRUCCIÓN DE ESCENARIOS COMUNITARIOS PROTECTORES DE DERECHOS</t>
  </si>
  <si>
    <t>ACCIONES EJECUTADAS CON LAS COMUNIDADES</t>
  </si>
  <si>
    <t xml:space="preserve"> Gestion </t>
  </si>
  <si>
    <t>CON MI FAMILIA SOY MEJOR, SOY MEJOR CUANDO CUENTO CONTIGO</t>
  </si>
  <si>
    <t>ATENDER 100 FAMILAS CON MIEMBROS DE COMUNIDADES OSIG</t>
  </si>
  <si>
    <t>SERVICIO DE PROMOCIÓN DE TEMAS DE DINÁMICA RELACIONAL Y DESARROLLO AUTÓNOMO</t>
  </si>
  <si>
    <t>FAMILIAS ATENDIDAS</t>
  </si>
  <si>
    <t>EN LA RUTA LO MEJOR ES MI PROTECCIÓN</t>
  </si>
  <si>
    <t>200 PERSONAS  CON AYUDAS HUMANITARIAS</t>
  </si>
  <si>
    <t>PERSONAS CON ASISTENCIA HUMANITARIA</t>
  </si>
  <si>
    <t>BOLÍVAR ES MEJOR DIVERSO CON EDUCACIÓN</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</si>
  <si>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</si>
  <si>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</si>
  <si>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</si>
  <si>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Gestion</t>
  </si>
  <si>
    <t>COMPONENTE DE JÓVENES CON FUTURO.</t>
  </si>
  <si>
    <t>JUVENTUD EMPODERADA</t>
  </si>
  <si>
    <t>A.14</t>
  </si>
  <si>
    <t>GRUPOS VULNERABLES</t>
  </si>
  <si>
    <t>SG235</t>
  </si>
  <si>
    <t>16 CAMPAÑAS DE PROTECCIÓN</t>
  </si>
  <si>
    <t>DELOS DERECHOS DELA</t>
  </si>
  <si>
    <t>POBLACIÓN JÓVEN</t>
  </si>
  <si>
    <t>SERVICIOS DE</t>
  </si>
  <si>
    <t>PROMOCIÓN DELOS</t>
  </si>
  <si>
    <t>DERECHOS DE LOS</t>
  </si>
  <si>
    <t>NIÑOS, NIÑAS,</t>
  </si>
  <si>
    <t>ADOLESCENTES Y</t>
  </si>
  <si>
    <t>JÓVENES</t>
  </si>
  <si>
    <t>CAMPAÑAS DE</t>
  </si>
  <si>
    <t>PROMOCIÓN</t>
  </si>
  <si>
    <t>REALIZADAS</t>
  </si>
  <si>
    <t xml:space="preserve"> recursos propios </t>
  </si>
  <si>
    <t>IMPLEMENTACIÓN DE LA</t>
  </si>
  <si>
    <t>POLÍTICA JUVENIL</t>
  </si>
  <si>
    <t>MEJORAMIENTO DE LA</t>
  </si>
  <si>
    <t>PLANEACIÓN TERRITORIAL,</t>
  </si>
  <si>
    <t>SECTORIAL Y DE INVERSIÓN</t>
  </si>
  <si>
    <t>PÚBLICA</t>
  </si>
  <si>
    <t>G256</t>
  </si>
  <si>
    <t>IMPLEMENTACIÓN DE</t>
  </si>
  <si>
    <t>POLÍTICADEJUVENTUDES</t>
  </si>
  <si>
    <t>SERVICIO DE</t>
  </si>
  <si>
    <t>SEGUIMIENTO A LA</t>
  </si>
  <si>
    <t>POLÍTICAPÚBLICA</t>
  </si>
  <si>
    <t>DOCUMENTOS DE</t>
  </si>
  <si>
    <t>SEGUIMIENTO ALA</t>
  </si>
  <si>
    <t>POLÍTICA PÚBLICA</t>
  </si>
  <si>
    <t>ELABORADOS</t>
  </si>
  <si>
    <t>SUPEREMPRENDEDORES</t>
  </si>
  <si>
    <t xml:space="preserve">G218 </t>
  </si>
  <si>
    <t>CAPACITAR 400 JÓVENES</t>
  </si>
  <si>
    <t>SERVICIO DE FORMACIÓN</t>
  </si>
  <si>
    <t>PARA EL TRABAJO EN</t>
  </si>
  <si>
    <t>COMPETENCIAS PARA LA</t>
  </si>
  <si>
    <t>INSERCIÓN LABORAL</t>
  </si>
  <si>
    <t>PERSONAS</t>
  </si>
  <si>
    <t>CERTIFICADAS</t>
  </si>
  <si>
    <t>G221</t>
  </si>
  <si>
    <t>CON EL PROGRAMA JÓVENES VISIONARIOS, , - SE BUSCA CAPITZAR 800 UNIDADES  PRODUCTIVA DE GRUPOS JUVENILES VULNERABLES Y SUJETOS DE PROTECCION ESPECIAL CONSITUCIONAL</t>
  </si>
  <si>
    <t>UNIDADES PRODUCTIVAS CREADAS</t>
  </si>
  <si>
    <t xml:space="preserve">JOVENES CRECIENDO JUNTOS </t>
  </si>
  <si>
    <t xml:space="preserve"> ATENCIÓN A GRUPOS VULNERABLES - PROMOCIÓN SOCIAL</t>
  </si>
  <si>
    <t xml:space="preserve"> IG255</t>
  </si>
  <si>
    <t xml:space="preserve"> CON EL PROGRAMA EMPLEO PARA LA IGUALDAD - SE BUSCA VINCULAR 65 JOVENES A EMPLEO FORMAL PARA POBLACIÓN VULNERABLE </t>
  </si>
  <si>
    <t xml:space="preserve">SERVICIO DE COLOCACIÓN LABORAL </t>
  </si>
  <si>
    <t xml:space="preserve"> COLOCACIONES DE JÓVENES A TRAVÉS DEL SERVICIO PÚBLICO DE EMPLEO</t>
  </si>
  <si>
    <t xml:space="preserve">GESTIÓN </t>
  </si>
  <si>
    <t xml:space="preserve">Secretaría de Seguridad </t>
  </si>
  <si>
    <t>LÍNEA BOLÍVAR ME ENAMORA CON SEGURIDAD Y CONVIVENCIA CIUDADANA</t>
  </si>
  <si>
    <t>Bolívar Me Enamora en Seguridad</t>
  </si>
  <si>
    <t>Seguridad ciudadana</t>
  </si>
  <si>
    <t>Fortalecimiento de la convivencia y la seguridad ciudadana</t>
  </si>
  <si>
    <t>Justicia Y Seguridad</t>
  </si>
  <si>
    <t>PISCC</t>
  </si>
  <si>
    <t>Documentos Planeacion</t>
  </si>
  <si>
    <t xml:space="preserve">Planes Integrales de Seguridad y Convivencia -PISCC </t>
  </si>
  <si>
    <t>Recursos Propios</t>
  </si>
  <si>
    <t>Reducción gradual de las estadísticas de delitos y comportamientos contrarios a la convivencia en aumento gradual en el departamento de Bolívar.</t>
  </si>
  <si>
    <t>Servicio de apoyo financiero para proyectos de convivencia y seguridad ciudadana</t>
  </si>
  <si>
    <t>Proyectos de convivencia y seguridad ciudadana apoyados financieramente</t>
  </si>
  <si>
    <t>Reducción gradual de las estadísticas de delitos y comportamientos contrarios a la convivencia en aumento gradual en eldepartamento de Bolívar.</t>
  </si>
  <si>
    <t>Servicio de dotación para la movilidad operacional y el apoyo logístico</t>
  </si>
  <si>
    <t>Unidades dotadas</t>
  </si>
  <si>
    <t>Ordenamiento ambiental territorial</t>
  </si>
  <si>
    <t>Justicia y Seguridad</t>
  </si>
  <si>
    <t>Servicio de educación informal en el marco de prevención minas antipersonas</t>
  </si>
  <si>
    <t>Acciones orientadas a generar espacios para brindar capacitación y educación informal tanto a las comunidades como a las autoridades ambientales en el marco de la reducción y mitigación del riesgo de desastres.</t>
  </si>
  <si>
    <t>Personas capacitadas</t>
  </si>
  <si>
    <t xml:space="preserve">Número </t>
  </si>
  <si>
    <t>Gestión del riesgo de desastres y emergencias</t>
  </si>
  <si>
    <t>Reducir los detonantes de alertas tempranas en el Departamento de Bolivar.</t>
  </si>
  <si>
    <t>Servicio de monitoreo y seguimiento para la gestión del riesgo</t>
  </si>
  <si>
    <t>Sistemas de Alerta Temprana implementados</t>
  </si>
  <si>
    <t>Numero</t>
  </si>
  <si>
    <t>Reducir el gasto implementado en investigaciones, mediante la entregas de recompensas.</t>
  </si>
  <si>
    <t>Servicio de apoyo financiero para la justicia y seguridad</t>
  </si>
  <si>
    <t>Recompensas entregadas a la ciudadanía</t>
  </si>
  <si>
    <t>Bolívar Me Enamora en  Seguridad</t>
  </si>
  <si>
    <t>Convivencia ciudadana</t>
  </si>
  <si>
    <t>Incluye la financiación monetaria de iniciativas ciudadanas que promuevan la convivencia y  seguridad ciudadana.</t>
  </si>
  <si>
    <t>Servicio de educación informal</t>
  </si>
  <si>
    <t>Programas de educación informal en seguridad y convivencia ciudadana con enfoque de género realizados</t>
  </si>
  <si>
    <t xml:space="preserve">e </t>
  </si>
  <si>
    <t>2409003</t>
  </si>
  <si>
    <t xml:space="preserve"> ICLD MOVILIDAD  </t>
  </si>
  <si>
    <t>2409063</t>
  </si>
  <si>
    <t>2403002</t>
  </si>
  <si>
    <t xml:space="preserve"> ICLD MOVILIDAD </t>
  </si>
  <si>
    <t>4103050</t>
  </si>
  <si>
    <t>4103052</t>
  </si>
  <si>
    <t>4102045</t>
  </si>
  <si>
    <t>4102046</t>
  </si>
  <si>
    <t>4104007</t>
  </si>
  <si>
    <t>4104014</t>
  </si>
  <si>
    <t>4104010</t>
  </si>
  <si>
    <t>4104008</t>
  </si>
  <si>
    <t>4501006</t>
  </si>
  <si>
    <t>4502024</t>
  </si>
  <si>
    <t>4502038</t>
  </si>
  <si>
    <t>4502033</t>
  </si>
  <si>
    <t>4502022</t>
  </si>
  <si>
    <t xml:space="preserve"> sgp oferta, rentas cedidas </t>
  </si>
  <si>
    <t xml:space="preserve"> rentas cedidas </t>
  </si>
  <si>
    <t xml:space="preserve"> sgp, nacion </t>
  </si>
  <si>
    <t xml:space="preserve"> sgp </t>
  </si>
  <si>
    <t>sgp</t>
  </si>
  <si>
    <t>FORTALECER LA GESTIÓN EN LA IMPLEMENTACIÓN DE LA POLÍTICA DE SEGURIDAD ALIMENTARIA Y</t>
  </si>
  <si>
    <t>NUTRICIONAL CON ENFOQUE AL DERECHO HUMANO DE LA ALIMENTACIÓN ADECUADA EN NIÑOS Y NIÑAS</t>
  </si>
  <si>
    <t>DE 0 A 59 MESES, MUJERES LACTANTES Y GESTANTES EN EL DEPARTAMENTO DE BOLÍVAR</t>
  </si>
  <si>
    <t xml:space="preserve"> sgp, rentas cedidas </t>
  </si>
  <si>
    <t>AUMENTAR LA IMPLEMENTACIÓN DE LAS ACCIONES DE DETECCIÓN TEMPRANA DE LOS TIPOS DE CÁNCER PRIORIZADOS EN EL</t>
  </si>
  <si>
    <t>MARCO DE LA RUTA DE CÁNCER INFANTIL Y DE LA RUTA INTEGRAL DE ATENCIÓN DE PROMOCIÓN Y MANTENIMIENTO DE LA SALUD</t>
  </si>
  <si>
    <t>POR PARTE DE DIRECCIONES LOCALES DE SALUD, ENTIDADES ADMINISTRADORAS DE PLANES DE BENEFICIOS DE SALUD,</t>
  </si>
  <si>
    <t>ENTIDADES PROMOTORAS DE SALUD E INSTITUCIONES PRESTADORAS DE SALUD EN MUNICIPIOS PRIORIZADOS DEL</t>
  </si>
  <si>
    <t>DEPARTAMENTO DE BOLÍVAR</t>
  </si>
  <si>
    <t>REALIZAR ASISTENCIA TÉCNICA CON EL FIN DE AUMENTAR LA ADHERENCIA A LOS LINEAMIENTOS NACIONALES SOBRE LA PREVENCIÓN Y MANEJO DE LAS</t>
  </si>
  <si>
    <t>CONDICIONES NO TRANSMISIBLES EN LOS MUNICIPIOS DEL DEPARTAMENTO DE BOLÍVAR</t>
  </si>
  <si>
    <t>FORTALECER LOS PROCESOS DE ADOPCIÓN, ADAPTACIÓN E IMPLEMENTACIÓN EN LAS ATENCIONES INDIVIDUALES, COLECTIVAS Y</t>
  </si>
  <si>
    <t>POBLACIONALES EN EL DESARROLLO DE RUTAS DE ATENCIÓN INTEGRAL EN SALUD PARA LA PROMOCIÓN Y MANTENIMIENTO DE LA SALUD EN</t>
  </si>
  <si>
    <t>AQUELLAS ESPECÍFICAS DE LAS ETV Y ZOONOSIS.</t>
  </si>
  <si>
    <t xml:space="preserve">AQUELLAS ESPECÍFICAS DE LAS ETV Y ZOONOSIS. </t>
  </si>
  <si>
    <t>FORTALECER ESTRATEGIAS PARA LA REDUCCIÓN DE ÍNDICE DE MORBILIDAD Y PROPAGACIÓN DE</t>
  </si>
  <si>
    <t>ENFERMEDADES TRASMITIDAS POR ANIMALES DOMÉSTICOS Y SILVESTRES EN EL DEPARTAMENTO DE BOLÍVAR</t>
  </si>
  <si>
    <t>NOTAS</t>
  </si>
  <si>
    <t>HACIENDA</t>
  </si>
  <si>
    <t>TRANSPARENCIA ÉTICA PÚBLICA EFICIENCIA Y PLANEACIÓN INSTITUCIONAL</t>
  </si>
  <si>
    <t>PROGRAMA DE FINANZAS PÚBLICAS.</t>
  </si>
  <si>
    <t>NÚMERO DE SISTEMAS FINANCIEROS Y CONTABLES FORTALECIDOS</t>
  </si>
  <si>
    <t>SERVICIO DE INFORMACIÓN ACTUALIZADO</t>
  </si>
  <si>
    <t>SISTEMAS DE INFORMACIÓN ACTUALIZADOS</t>
  </si>
  <si>
    <t>SECRETARÍA DE HACIENDA</t>
  </si>
  <si>
    <r>
      <t xml:space="preserve">EVIDENCIA </t>
    </r>
    <r>
      <rPr>
        <sz val="11"/>
        <color rgb="FF000000"/>
        <rFont val="Calibri"/>
        <family val="2"/>
        <scheme val="minor"/>
      </rPr>
      <t>Anexo 1: Integración de los 2 sistemas funcionando en la liquidación de las estampillas directamente en el cargue de cuentas de los contratistas, lo que mejorará los resultados para el control y seguimiento de los descuentos de las estampillas a los contratistas y se reflejará en ingresos</t>
    </r>
  </si>
  <si>
    <t>ACTUALIZACIÓN DEL ESTATUTO TRIBUTARIO,  Y ORDENANZAS QUE PROMUEVAN UNA BUENA GESTIÓN TRIBUTARIA</t>
  </si>
  <si>
    <t>DOCUMENTOS NORMATIVOS</t>
  </si>
  <si>
    <t>DOCUMENTOS NORMATIVOS REALIZADOS</t>
  </si>
  <si>
    <r>
      <t>META ALCANZADA 100%</t>
    </r>
    <r>
      <rPr>
        <sz val="11"/>
        <color rgb="FF000000"/>
        <rFont val="Calibri"/>
        <family val="2"/>
        <scheme val="minor"/>
      </rPr>
      <t xml:space="preserve"> </t>
    </r>
  </si>
  <si>
    <t>IMPLEMENTACIÓN DE PROGRAMAS DE SANEAMIENTO FISCAL</t>
  </si>
  <si>
    <t>SERVICIO DE SANEAMIENTO FISCAL Y FINANCIERO</t>
  </si>
  <si>
    <t>PROGRAMA DE SANEMIENTO FISCAL Y FINANCIERO EJECUTADO</t>
  </si>
  <si>
    <r>
      <t>EVIDENCIA</t>
    </r>
    <r>
      <rPr>
        <sz val="11"/>
        <color rgb="FF000000"/>
        <rFont val="Calibri"/>
        <family val="2"/>
        <scheme val="minor"/>
      </rPr>
      <t xml:space="preserve"> Anexo 2: Informe de seguimiento al Programa de saneamiento Fiscal y Financiero vigencia 2025 y Pantallazos del SEUD, (Servicio Estadistico Unificado de la Deuda) se ha venido pagando la deuda  Departamental mes a mes (enero - marzo).</t>
    </r>
  </si>
  <si>
    <t>CONVENIOS PARA EL APOYO FINANCIERO Y OPERATIVO DE LA SECRETARÍA DE HACIENDA PARA LUCHA CONTRA EL CONTRABANDO Y LA EVASIÓN.</t>
  </si>
  <si>
    <t xml:space="preserve"> FND </t>
  </si>
  <si>
    <r>
      <t>EVIDENCIA</t>
    </r>
    <r>
      <rPr>
        <sz val="11"/>
        <color rgb="FF000000"/>
        <rFont val="Calibri"/>
        <family val="2"/>
        <scheme val="minor"/>
      </rPr>
      <t xml:space="preserve"> Anexo 3: Informe detallado de las campañas anticontrabando.  Nota: Convenio firmado para 2025 y 2026 </t>
    </r>
  </si>
  <si>
    <t>MEJORAMIENTO DE PROCESOS FINANCIEROS, PRESUPUESTALES, DE RECAUDO DE INGRESOS, CONTABLES Y DE TESORERÍA</t>
  </si>
  <si>
    <t xml:space="preserve">SERVICIO DE ASISTENCIA TÉCNICA  </t>
  </si>
  <si>
    <r>
      <t xml:space="preserve">EVIDENCIA </t>
    </r>
    <r>
      <rPr>
        <sz val="11"/>
        <color rgb="FF000000"/>
        <rFont val="Calibri"/>
        <family val="2"/>
        <scheme val="minor"/>
      </rPr>
      <t>Anexo 4</t>
    </r>
    <r>
      <rPr>
        <b/>
        <sz val="12"/>
        <color rgb="FF000000"/>
        <rFont val="Calibri"/>
        <family val="2"/>
        <scheme val="minor"/>
      </rPr>
      <t>:</t>
    </r>
    <r>
      <rPr>
        <sz val="11"/>
        <color rgb="FF000000"/>
        <rFont val="Calibri"/>
        <family val="2"/>
        <scheme val="minor"/>
      </rPr>
      <t xml:space="preserve"> Oficio de Actualización de procedimientos de la Dirección de Contabilidad (4), Normograma de Contabilidad, Matriz de riesgos 2026 y actividades de mitigación en la cual se incluyen 2 nuevos riesgos detectados. Creación de 5 procedimientos institucionales para el flujo de información de las contingencias judiciales hacia Contabilidad. Seguimiento a ejecución presupuestal de ingresos y gastos 2026. Revisión de cierre 2025, presupuestale, fiscal. Trámite y seguimiento de transferencias de descentralizadas</t>
    </r>
  </si>
  <si>
    <t>DISEÑO E IMPLEMENTACIÓN DE ESTRATEGIAS PARA CONSECUCIÓN DE RECURSOS DE CRÉDITO</t>
  </si>
  <si>
    <t xml:space="preserve">SERVICIO DE ASISTENCIA TÉCNICA     </t>
  </si>
  <si>
    <r>
      <t xml:space="preserve">EVIDENCIA </t>
    </r>
    <r>
      <rPr>
        <sz val="11"/>
        <color rgb="FF000000"/>
        <rFont val="Calibri"/>
        <family val="2"/>
        <scheme val="minor"/>
      </rPr>
      <t>Anexo 5</t>
    </r>
    <r>
      <rPr>
        <b/>
        <sz val="12"/>
        <color rgb="FF000000"/>
        <rFont val="Calibri"/>
        <family val="2"/>
        <scheme val="minor"/>
      </rPr>
      <t>:</t>
    </r>
    <r>
      <rPr>
        <sz val="11"/>
        <color rgb="FF000000"/>
        <rFont val="Calibri"/>
        <family val="2"/>
        <scheme val="minor"/>
      </rPr>
      <t xml:space="preserve"> Proyecto de cupo de Endeudamiento de $200MM.. Así mismo, en el marco del proceso de actualización de la calificación de riesgo del Departamento de Bolívar, el día 16 de marzo de 2026 se llevó a cabo la visita de los analistas de Fitch Ratings. Se presentaron los principales indicadores fiscales y financieros del Departamento como insumo fundamental para la evaluación crediticia por parte de la calificadora.</t>
    </r>
  </si>
  <si>
    <t>4101018</t>
  </si>
  <si>
    <t>2402041</t>
  </si>
  <si>
    <t xml:space="preserve"> SGR / NACION / RP </t>
  </si>
  <si>
    <t>2402006</t>
  </si>
  <si>
    <t xml:space="preserve"> SGR </t>
  </si>
  <si>
    <t>2402113</t>
  </si>
  <si>
    <t xml:space="preserve"> SGR / RP </t>
  </si>
  <si>
    <t>2402044</t>
  </si>
  <si>
    <t>4102004</t>
  </si>
  <si>
    <t xml:space="preserve"> RP </t>
  </si>
  <si>
    <t xml:space="preserve"> BOLÍVAR ME ENAMORA CON PAZ, ATENCIÓN A VICTIMAS Y RECONCILIACIÓN </t>
  </si>
  <si>
    <t>CONSTRUCCIÓN DEL CENTRO REGIONAL DE ATENCIÓN A VÍCTIMAS</t>
  </si>
  <si>
    <t>CENTROS REGIONALES DE ATENCIÓN A VÍCTIMAS CONSTRUIDOS</t>
  </si>
  <si>
    <t xml:space="preserve">CENTROS REGIONALES DE ATENCIÓN A VÍCTIMAS CONSTRUIDOS </t>
  </si>
  <si>
    <t xml:space="preserve"> RP / NACION </t>
  </si>
  <si>
    <t xml:space="preserve"> BOLÍVAR ME ENAMORA VERDE Y SOSTENIBLE: TRANSICIÓN ENERGÉTICA Y GESTÓN AMBIENTAL DE EXCELENCIA.</t>
  </si>
  <si>
    <t xml:space="preserve">CONSERVACIÓN, PROTECCIÓN, RESTAURACIÓN Y APROVECHAMIENTO DE RECURSOS NATURALES Y DEL MEDIO AMBIENTE </t>
  </si>
  <si>
    <t>INTERVENIR CUERPOS DE AGUA PARA REVERTIR LOS DAÑOS PRODUCIDOS A UN ECOSISTEMA</t>
  </si>
  <si>
    <t>CUERPOS DE AGUA RECUPERADOS</t>
  </si>
  <si>
    <t xml:space="preserve"> BANCA COMERCIAL </t>
  </si>
  <si>
    <t xml:space="preserve"> SGP EDUCACION </t>
  </si>
  <si>
    <t xml:space="preserve"> SIN FINANCIACION </t>
  </si>
  <si>
    <t xml:space="preserve"> RECURSOS PREFERENTES EDUCACION </t>
  </si>
  <si>
    <t>INCREMENTAR LA CANTIDAD DE POBLACIÓN ESTUDIANTIL DENTRO DEL SISTEMA EDUCATIVO EN EL DEPARTAMENTO DE BOLÍVAR.</t>
  </si>
  <si>
    <t>2201017</t>
  </si>
  <si>
    <t>MEJORAR LOS PROCESOS DE INCLUSIÓN MEDIANTE LA IMPLEMENTACIÓN DE ESTRATEGIAS QUE GARANTICEN EL DERECHO Y EL GOCE EFECTIVO DE LA</t>
  </si>
  <si>
    <t>EDUCACIÓN A LOS ESTUDIANTES CON DISCAPACIDAD  DEL DEPARTAMENTO DE BOLÍVAR.</t>
  </si>
  <si>
    <t>2201084</t>
  </si>
  <si>
    <t>EDUCACIÓN A LOS ESTUDIANTES CON TALENTOS EXCEPCIONALES  DEL DEPARTAMENTO DE BOLÍVAR.</t>
  </si>
  <si>
    <t>2201028</t>
  </si>
  <si>
    <t xml:space="preserve"> UAPA </t>
  </si>
  <si>
    <t>2201082</t>
  </si>
  <si>
    <t>GARANTIZAR EL DERECHO A LA EDUCACIÓN PROPICIANDO LA IGUALDAD DE OPORTUNIDADES PARA LA PERMANENCIA Y EL LOGRO EDUCATIVO DE TODAS LAS NIÑAS, NIÑOS, ADOLESCENTES, JÓVENES Y ADULTOS DEL DEPARTAMENTO EN LA EDUCACIÓN PREESCOLAR, BÁSICA Y MEDIA SUPERANDO EL ABANDONO ESCOLAR.</t>
  </si>
  <si>
    <t>2201033</t>
  </si>
  <si>
    <t>SEGUIMIENTO ANUAL A LAS INSTITUCIONES EDUCATIVAS OFICIALES SOBRE EL MANEJO DE RECURSOS RECIBIDOS</t>
  </si>
  <si>
    <t>POR GRATUIDAD EDUCATIVA</t>
  </si>
  <si>
    <t>INSTANCIAS TERRITORIALES DE COORDINACIÓN INSTITUCIONAL ASISTIDAS Y APOYADAS</t>
  </si>
  <si>
    <t>CIENCIA, TECNOLOGÍA E INNOVACIÓN</t>
  </si>
  <si>
    <t>3901004</t>
  </si>
  <si>
    <t>1. POLÍTICA PÚBLICA DE DESARROLLO PRODUCTIVO</t>
  </si>
  <si>
    <t>2. POLÍTICA PÚBLICA DE COOPERACIÓN INTERNACIONAL</t>
  </si>
  <si>
    <t>PROGRAMA DE EMPRENDIMIENTO</t>
  </si>
  <si>
    <t>LÍNEA DE CRÉDITO</t>
  </si>
  <si>
    <t>3502004</t>
  </si>
  <si>
    <t>SERVICIO DE APOYO FINANCIERO PARA EL MEJORAMIENTO DE PRODUCTOS O PROCESOS</t>
  </si>
  <si>
    <t>EMPRESAS BENEFICIADAS POR EL FONDO DE FINANCIACIÓN Y DE EMPRENDIMIENTO</t>
  </si>
  <si>
    <t>1702038</t>
  </si>
  <si>
    <t>3502015</t>
  </si>
  <si>
    <t>3903002</t>
  </si>
  <si>
    <t>3602013</t>
  </si>
  <si>
    <t>3202037</t>
  </si>
  <si>
    <t>DIRECCIÓN DE AMBIENTE Y DESARROLLO SOSTENIBLE</t>
  </si>
  <si>
    <t>3202006</t>
  </si>
  <si>
    <t>3202014</t>
  </si>
  <si>
    <t>3202043</t>
  </si>
  <si>
    <t>SECRETARIA DE</t>
  </si>
  <si>
    <t>HABITAT - MEDIO</t>
  </si>
  <si>
    <t>AMBIENTE</t>
  </si>
  <si>
    <t>3201003</t>
  </si>
  <si>
    <t>3201009</t>
  </si>
  <si>
    <t>GESTIÓN DE LA INFORMACIÓN Y EL CONOCIMIENTO AMBIENTAL</t>
  </si>
  <si>
    <t>SISTEMAS DE INFORMACIÓN PARA EL CONOCIMIENTO AMBIENTAL EN CONJUNTO CON LAS AUTORIDADES AMBIENTALES</t>
  </si>
  <si>
    <t>SERVICIO DE INFORMACIÓN EN BIODIVERSIDAD</t>
  </si>
  <si>
    <t>SISTEMAS DE INFORMACIÓN EN BIODIVERSIDAD OPERANDO</t>
  </si>
  <si>
    <t>3206003</t>
  </si>
  <si>
    <t>3206005</t>
  </si>
  <si>
    <t>PROMOVER, FOMENTAR Y APOYAR LA ECONOMÍA CIRCULAR</t>
  </si>
  <si>
    <t>3502095</t>
  </si>
  <si>
    <t>SERVICIOS DE APOYO PARA EL FOMENTO DE CAPACIDADES EN ECONOMÍA CIRCULAR Y</t>
  </si>
  <si>
    <t>FUNCIONARIOS CAPACITADOS EN CULTURA ORGANIZACIONAL Y MENTALIDAD DEL CAMBIO EN TORNO A</t>
  </si>
  <si>
    <t>3203033</t>
  </si>
  <si>
    <t>4501061</t>
  </si>
  <si>
    <t>3208008</t>
  </si>
  <si>
    <t xml:space="preserve"> Recursos propios del departamento </t>
  </si>
  <si>
    <t xml:space="preserve"> SGR departamento, Recuerso Propios dpto y PGN potencia mundial de la vida </t>
  </si>
  <si>
    <t xml:space="preserve"> SGP Departamento y SGP municipio </t>
  </si>
  <si>
    <t>2104009</t>
  </si>
  <si>
    <t>2104004</t>
  </si>
  <si>
    <t xml:space="preserve"> $2,000,000,000 </t>
  </si>
  <si>
    <t>2104018</t>
  </si>
  <si>
    <t xml:space="preserve"> 2,569,089,984 </t>
  </si>
  <si>
    <t>2102058</t>
  </si>
  <si>
    <t xml:space="preserve">SECRETARÍA DE TIC </t>
  </si>
  <si>
    <t>NÚMERO DE CENTROS</t>
  </si>
  <si>
    <t>NÚMERO DE MUNICIPIOS</t>
  </si>
  <si>
    <t>NÚMERO DE ESTUDIANTES</t>
  </si>
  <si>
    <t xml:space="preserve"> PROPIOS </t>
  </si>
  <si>
    <t xml:space="preserve"> CONVENIO GOBERNACION DE BOLIVAR </t>
  </si>
  <si>
    <t>NÚMERO DE NIÑOS, NIÑAS, ADOLESCENTES Y JÓVENES EN ESCUELA DEPORTIVAS</t>
  </si>
  <si>
    <t>###########</t>
  </si>
  <si>
    <t>META PRODUCTO ESPERADO 2026</t>
  </si>
  <si>
    <t>PORCENTAJE EJECUTADO 2026 (% PRESUPUESTO EJECUTADO / PRESUPUESTO PROYECTADO)</t>
  </si>
  <si>
    <t>4503002</t>
  </si>
  <si>
    <t>4101031</t>
  </si>
  <si>
    <t>1906041</t>
  </si>
  <si>
    <t>1906044</t>
  </si>
  <si>
    <t>1906035</t>
  </si>
  <si>
    <t>1903016</t>
  </si>
  <si>
    <t>1905050</t>
  </si>
  <si>
    <t>1905022</t>
  </si>
  <si>
    <t>1905024</t>
  </si>
  <si>
    <t>1903042</t>
  </si>
  <si>
    <t>1905019</t>
  </si>
  <si>
    <t>1905021</t>
  </si>
  <si>
    <t>1905054</t>
  </si>
  <si>
    <t>1905027</t>
  </si>
  <si>
    <t>1905036</t>
  </si>
  <si>
    <t>1905015</t>
  </si>
  <si>
    <t>190505400</t>
  </si>
  <si>
    <t>1905031</t>
  </si>
  <si>
    <t>1905029</t>
  </si>
  <si>
    <t xml:space="preserve">  $ - </t>
  </si>
  <si>
    <t xml:space="preserve">  sgp oferta, rentas cedidas  </t>
  </si>
  <si>
    <t xml:space="preserve">  rentas cedidas  </t>
  </si>
  <si>
    <t xml:space="preserve">  sgp, nacion  </t>
  </si>
  <si>
    <t xml:space="preserve">  sgp  </t>
  </si>
  <si>
    <t>###############</t>
  </si>
  <si>
    <t xml:space="preserve">  sgp, rentas cedidas  </t>
  </si>
  <si>
    <t>FORTALECIMIENTO A LA GESTIÓN Y DIRECCIÓN DE LA
ADMINISTRACIÓN PÚBLICA
TERRITORIAL</t>
  </si>
  <si>
    <t xml:space="preserve">Implementar el Archivo Historico de la Gobernación
de Bolívar
</t>
  </si>
  <si>
    <t xml:space="preserve">Sistema de gestión documental
implementado
</t>
  </si>
  <si>
    <t xml:space="preserve">16 CAMPAÑAS DE PROTECCIÓN DELOS DERECHOS DELA
POBLACIÓN JÓVEN
</t>
  </si>
  <si>
    <t>SERVICIOS DE PROMOCIÓN DELOS
DERECHOS DE LOS
NIÑOS, NIÑAS,
ADOLESCENTES Y
JÓVENES</t>
  </si>
  <si>
    <t xml:space="preserve">CAMPAÑAS DE PROMOCIÓN
REALIZADAS
</t>
  </si>
  <si>
    <t>IMPLEMENTACIÓN DE LA POLÍTICA JUVENIL</t>
  </si>
  <si>
    <t>MEJORAMIENTO DE LA PLANEACIÓN TERRITORIAL,
SECTORIAL Y DE INVERSIÓN
PÚBLICA</t>
  </si>
  <si>
    <t>IMPLEMENTACIÓN DE POLÍTICADEJUVENTUDES</t>
  </si>
  <si>
    <t>SERVICIO DE SEGUIMIENTO A LA
POLÍTICAPÚBLICA</t>
  </si>
  <si>
    <t>DOCUMENTOS DE SEGUIMIENTO ALA
POLÍTICA PÚBLICA
ELABORADOS</t>
  </si>
  <si>
    <t>SERVICIO DE FORMACIÓN PARA EL TRABAJO EN
COMPETENCIAS PARA LA
INSERCIÓN LABORAL</t>
  </si>
  <si>
    <t>PERSONAS CERTIFICADAS</t>
  </si>
  <si>
    <t>FORTALECER LA GESTIÓN EN LA IMPLEMENTACIÓN DE LA POLÍTICA DE SEGURIDAD ALIMENTARIA Y NUTRICIONAL CON ENFOQUE AL DERECHO HUMANO DE LA ALIMENTACIÓN ADECUADA EN NIÑOS Y NIÑAS
DE 0 A 59 MESES, MUJERES LACTANTES Y GESTANTES EN EL DEPARTAMENTO DE BOLÍVAR</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</si>
  <si>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</si>
  <si>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REALIZAR ASISTENCIA TÉCNICA CON EL FIN DE AUMENTAR LA ADHERENCIA A LOS LINEAMIENTOS NACIONALES SOBRE LA PREVENCIÓN Y MANEJO DE LAS CONDICIONES NO TRANSMISIBLES EN LOS MUNICIPIOS DEL DEPARTAMENTO DE BOLÍVAR</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</si>
  <si>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</si>
  <si>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</si>
  <si>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FORTALECER ESTRATEGIAS PARA LA REDUCCIÓN DE ÍNDICE DE MORBILIDAD Y PROPAGACIÓN DE ENFERMEDADES TRASMITIDAS POR ANIMALES DOMÉSTICOS Y SILVESTRES EN EL DEPARTAMENTO DE BOLÍVAR</t>
  </si>
  <si>
    <t>MEJORAR LOS PROCESOS DE INCLUSIÓN MEDIANTE LA IMPLEMENTACIÓN DE ESTRATEGIAS QUE GARANTICEN EL DERECHO Y EL GOCE EFECTIVO DE LA EDUCACIÓN A LOS ESTUDIANTES CON DISCAPACIDAD  DEL DEPARTAMENTO DE BOLÍVAR.</t>
  </si>
  <si>
    <t>MEJORAR LOS PROCESOS DE INCLUSIÓN MEDIANTE LA IMPLEMENTACIÓN DE ESTRATEGIAS QUE GARANTICEN EL DERECHO Y EL GOCE EFECTIVO DE LA EDUCACIÓN A LOS ESTUDIANTES CON TALENTOS EXCEPCIONALES  DEL DEPARTAMENTO DE BOLÍVAR.</t>
  </si>
  <si>
    <t>SEGUIMIENTO ANUAL A LAS INSTITUCIONES EDUCATIVAS OFICIALES SOBRE EL MANEJO DE RECURSOS RECIBIDOS POR GRATUIDAD EDUCATIVA</t>
  </si>
  <si>
    <t>1. POLÍTICA PÚBLICA DE DESARROLLO PRODUCTIVO 2. POLÍTICA PÚBLICA DE COOPERACIÓN INTERNACIONAL</t>
  </si>
  <si>
    <t>SECRETARIA DEHABITAT - MEDIO
AMBIENTE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</si>
</sst>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_-;\-* #,##0_-;_-* &quot;-&quot;??_-;_-@_-"/>
    <numFmt numFmtId="167" formatCode="0.0000"/>
    <numFmt numFmtId="168" formatCode="_(&quot;$&quot;* #,##0_);_(&quot;$&quot;* \(#,##0\);_(&quot;$&quot;* &quot;-&quot;_);_(@_)"/>
    <numFmt numFmtId="169" formatCode="0.0"/>
    <numFmt numFmtId="170" formatCode="0.0%"/>
  </numFmts>
  <fonts count="46" x14ac:knownFonts="1">
    <font>
      <sz val="12"/>
      <color theme="1"/>
      <name val="Calibri"/>
      <family val="2"/>
      <scheme val="minor"/>
    </font>
    <font>
      <sz val="12"/>
      <color theme="1"/>
      <name val="Calibri"/>
      <family val="2"/>
      <scheme val="minor"/>
    </font>
    <font>
      <sz val="12"/>
      <color rgb="FF006100"/>
      <name val="Calibri"/>
      <family val="2"/>
      <scheme val="minor"/>
    </font>
    <font>
      <sz val="11"/>
      <color rgb="FF000000"/>
      <name val="Calibri"/>
      <family val="2"/>
    </font>
    <font>
      <sz val="10"/>
      <name val="Arial"/>
      <family val="2"/>
    </font>
    <font>
      <sz val="11"/>
      <color rgb="FF006100"/>
      <name val="Calibri"/>
      <family val="2"/>
      <scheme val="minor"/>
    </font>
    <font>
      <sz val="11"/>
      <color theme="1"/>
      <name val="Calibri"/>
      <family val="2"/>
      <scheme val="minor"/>
    </font>
    <font>
      <sz val="11"/>
      <color rgb="FF006100"/>
      <name val="Calibri"/>
      <family val="2"/>
      <charset val="1"/>
    </font>
    <font>
      <u/>
      <sz val="12"/>
      <color theme="10"/>
      <name val="Calibri"/>
      <family val="2"/>
      <scheme val="minor"/>
    </font>
    <font>
      <u/>
      <sz val="12"/>
      <color theme="11"/>
      <name val="Calibri"/>
      <family val="2"/>
      <scheme val="minor"/>
    </font>
    <font>
      <b/>
      <sz val="11"/>
      <color theme="1"/>
      <name val="Calibri"/>
      <family val="2"/>
      <scheme val="minor"/>
    </font>
    <font>
      <b/>
      <i/>
      <sz val="14"/>
      <color theme="1"/>
      <name val="Calibri"/>
      <family val="2"/>
      <scheme val="minor"/>
    </font>
    <font>
      <i/>
      <sz val="14"/>
      <color theme="1"/>
      <name val="Calibri"/>
      <family val="2"/>
      <scheme val="minor"/>
    </font>
    <font>
      <b/>
      <i/>
      <sz val="11"/>
      <color theme="1"/>
      <name val="Calibri"/>
      <family val="2"/>
      <scheme val="minor"/>
    </font>
    <font>
      <u/>
      <sz val="11"/>
      <color theme="10"/>
      <name val="Calibri"/>
      <family val="2"/>
      <scheme val="minor"/>
    </font>
    <font>
      <sz val="11"/>
      <color theme="1"/>
      <name val="Arial"/>
      <family val="2"/>
    </font>
    <font>
      <b/>
      <sz val="12"/>
      <color theme="1"/>
      <name val="Calibri"/>
      <family val="2"/>
      <scheme val="minor"/>
    </font>
    <font>
      <sz val="12"/>
      <name val="Calibri"/>
      <family val="2"/>
      <scheme val="minor"/>
    </font>
    <font>
      <b/>
      <sz val="12"/>
      <name val="Calibri"/>
      <family val="2"/>
      <scheme val="minor"/>
    </font>
    <font>
      <b/>
      <sz val="10"/>
      <color rgb="FF000000"/>
      <name val="Calibri"/>
      <family val="2"/>
      <scheme val="minor"/>
    </font>
    <font>
      <sz val="10"/>
      <name val="Aptos Display"/>
      <family val="2"/>
    </font>
    <font>
      <sz val="9"/>
      <name val="Aptos Display"/>
      <family val="2"/>
    </font>
    <font>
      <sz val="8"/>
      <name val="Aptos Display"/>
      <family val="2"/>
    </font>
    <font>
      <b/>
      <sz val="10"/>
      <name val="Aptos Display"/>
      <family val="2"/>
    </font>
    <font>
      <sz val="10"/>
      <color rgb="FF000000"/>
      <name val="Calibri"/>
      <family val="2"/>
      <scheme val="minor"/>
    </font>
    <font>
      <b/>
      <sz val="10"/>
      <name val="Calibri"/>
      <family val="2"/>
      <scheme val="minor"/>
    </font>
    <font>
      <sz val="12"/>
      <color rgb="FF000000"/>
      <name val="Calibri"/>
      <family val="2"/>
      <scheme val="minor"/>
    </font>
    <font>
      <b/>
      <sz val="9"/>
      <name val="Aptos Display"/>
      <family val="2"/>
    </font>
    <font>
      <b/>
      <sz val="9"/>
      <name val="Calibri"/>
      <family val="2"/>
      <scheme val="minor"/>
    </font>
    <font>
      <sz val="9"/>
      <color rgb="FF000000"/>
      <name val="Calibri"/>
      <family val="2"/>
      <scheme val="minor"/>
    </font>
    <font>
      <sz val="9"/>
      <name val="Calibri"/>
      <family val="2"/>
      <scheme val="minor"/>
    </font>
    <font>
      <sz val="10"/>
      <name val="Calibri"/>
      <family val="2"/>
      <scheme val="minor"/>
    </font>
    <font>
      <b/>
      <sz val="10"/>
      <color rgb="FFFF0000"/>
      <name val="Calibri"/>
      <family val="2"/>
      <scheme val="minor"/>
    </font>
    <font>
      <sz val="11"/>
      <color rgb="FF000000"/>
      <name val="Calibri"/>
      <family val="2"/>
      <scheme val="minor"/>
    </font>
    <font>
      <sz val="8"/>
      <name val="Verdana"/>
      <family val="2"/>
    </font>
    <font>
      <sz val="8"/>
      <name val="Calibri"/>
      <family val="2"/>
      <scheme val="minor"/>
    </font>
    <font>
      <b/>
      <sz val="8"/>
      <name val="Verdana"/>
      <family val="2"/>
    </font>
    <font>
      <b/>
      <sz val="12"/>
      <color rgb="FF000000"/>
      <name val="Calibri"/>
      <family val="2"/>
      <scheme val="minor"/>
    </font>
    <font>
      <sz val="11"/>
      <name val="Aptos Display"/>
      <family val="2"/>
    </font>
    <font>
      <b/>
      <sz val="10"/>
      <color theme="1"/>
      <name val="Calibri"/>
      <family val="2"/>
      <scheme val="minor"/>
    </font>
    <font>
      <b/>
      <sz val="11"/>
      <name val="Calibri"/>
      <family val="2"/>
      <scheme val="minor"/>
    </font>
    <font>
      <b/>
      <sz val="10"/>
      <color rgb="FF000000"/>
      <name val="Tahoma"/>
      <family val="2"/>
    </font>
    <font>
      <sz val="10"/>
      <color rgb="FF000000"/>
      <name val="Tahoma"/>
      <family val="2"/>
    </font>
    <font>
      <sz val="10"/>
      <color rgb="FF000000"/>
      <name val="Calibri"/>
      <family val="2"/>
    </font>
    <font>
      <sz val="6"/>
      <color rgb="FF000000"/>
      <name val="Calibri"/>
      <family val="2"/>
    </font>
    <font>
      <sz val="11"/>
      <name val="Calibri"/>
      <family val="2"/>
      <scheme val="minor"/>
    </font>
  </fonts>
  <fills count="20">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9" tint="0.79998168889431442"/>
        <bgColor indexed="64"/>
      </patternFill>
    </fill>
    <fill>
      <patternFill patternType="solid">
        <fgColor rgb="FFC6EFCE"/>
        <bgColor rgb="FFC5E0B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B4C6E7"/>
        <bgColor rgb="FF000000"/>
      </patternFill>
    </fill>
    <fill>
      <patternFill patternType="solid">
        <fgColor rgb="FFE2EFDA"/>
        <bgColor rgb="FF000000"/>
      </patternFill>
    </fill>
    <fill>
      <patternFill patternType="solid">
        <fgColor rgb="FFFCE4D6"/>
        <bgColor rgb="FF000000"/>
      </patternFill>
    </fill>
    <fill>
      <patternFill patternType="solid">
        <fgColor rgb="FFFFC000"/>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00B0F0"/>
        <bgColor rgb="FF000000"/>
      </patternFill>
    </fill>
    <fill>
      <patternFill patternType="solid">
        <fgColor rgb="FF00B050"/>
        <bgColor rgb="FF000000"/>
      </patternFill>
    </fill>
    <fill>
      <patternFill patternType="solid">
        <fgColor rgb="FFFF0000"/>
        <bgColor rgb="FF000000"/>
      </patternFill>
    </fill>
    <fill>
      <patternFill patternType="solid">
        <fgColor rgb="FFD9D9D9"/>
        <bgColor rgb="FF000000"/>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rgb="FF000000"/>
      </top>
      <bottom/>
      <diagonal/>
    </border>
  </borders>
  <cellStyleXfs count="36">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 fillId="0" borderId="0"/>
    <xf numFmtId="0" fontId="3" fillId="0" borderId="0" applyBorder="0"/>
    <xf numFmtId="165" fontId="1" fillId="0" borderId="0" applyFont="0" applyFill="0" applyBorder="0" applyAlignment="0" applyProtection="0"/>
    <xf numFmtId="0" fontId="4" fillId="0" borderId="0"/>
    <xf numFmtId="0" fontId="7" fillId="5" borderId="0" applyBorder="0" applyProtection="0"/>
    <xf numFmtId="41"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6" fillId="0" borderId="0"/>
    <xf numFmtId="0" fontId="5" fillId="2" borderId="0" applyNumberFormat="0" applyBorder="0" applyAlignment="0" applyProtection="0"/>
    <xf numFmtId="0" fontId="14" fillId="0" borderId="0" applyNumberForma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1" fillId="0" borderId="0"/>
    <xf numFmtId="0" fontId="15" fillId="0" borderId="0"/>
    <xf numFmtId="9"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33">
    <xf numFmtId="0" fontId="0" fillId="0" borderId="0" xfId="0"/>
    <xf numFmtId="0" fontId="6" fillId="0" borderId="0" xfId="18"/>
    <xf numFmtId="0" fontId="11" fillId="6" borderId="1" xfId="18" applyFont="1" applyFill="1" applyBorder="1" applyAlignment="1">
      <alignment horizontal="center" vertical="center" wrapText="1"/>
    </xf>
    <xf numFmtId="0" fontId="11" fillId="6" borderId="4" xfId="18" applyFont="1" applyFill="1" applyBorder="1" applyAlignment="1">
      <alignment horizontal="center" vertical="center" wrapText="1"/>
    </xf>
    <xf numFmtId="0" fontId="12" fillId="0" borderId="1" xfId="18" applyFont="1" applyBorder="1" applyAlignment="1">
      <alignment vertical="center" wrapText="1"/>
    </xf>
    <xf numFmtId="0" fontId="12" fillId="0" borderId="4" xfId="18" applyFont="1" applyBorder="1" applyAlignment="1">
      <alignment horizontal="left" vertical="center" wrapText="1"/>
    </xf>
    <xf numFmtId="0" fontId="13" fillId="0" borderId="1" xfId="18" applyFont="1" applyBorder="1" applyAlignment="1">
      <alignment horizontal="center"/>
    </xf>
    <xf numFmtId="0" fontId="12" fillId="0" borderId="2" xfId="18" applyFont="1" applyBorder="1" applyAlignment="1">
      <alignment vertical="center" wrapText="1"/>
    </xf>
    <xf numFmtId="0" fontId="12" fillId="0" borderId="2" xfId="18" applyFont="1" applyBorder="1" applyAlignment="1">
      <alignment horizontal="justify" vertical="center" wrapText="1"/>
    </xf>
    <xf numFmtId="0" fontId="12" fillId="0" borderId="4" xfId="18" applyFont="1" applyBorder="1" applyAlignment="1">
      <alignment horizontal="justify" vertical="center" wrapText="1"/>
    </xf>
    <xf numFmtId="0" fontId="12" fillId="0" borderId="1" xfId="18" applyFont="1" applyBorder="1" applyAlignment="1">
      <alignment horizontal="justify" vertical="center" wrapText="1"/>
    </xf>
    <xf numFmtId="0" fontId="12" fillId="0" borderId="4" xfId="18" applyFont="1" applyBorder="1" applyAlignment="1">
      <alignment horizontal="justify" vertical="center"/>
    </xf>
    <xf numFmtId="0" fontId="12" fillId="0" borderId="4" xfId="18" applyFont="1" applyBorder="1" applyAlignment="1">
      <alignment horizontal="left" vertical="center"/>
    </xf>
    <xf numFmtId="0" fontId="16"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0" borderId="1" xfId="7" applyFont="1" applyFill="1" applyBorder="1" applyAlignment="1">
      <alignment horizontal="center" vertical="center" wrapText="1"/>
    </xf>
    <xf numFmtId="49" fontId="18" fillId="0" borderId="1" xfId="5"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7" applyFont="1" applyBorder="1" applyAlignment="1">
      <alignment horizontal="center" vertical="center" wrapText="1"/>
    </xf>
    <xf numFmtId="0" fontId="18" fillId="0" borderId="1" xfId="7" applyFont="1" applyBorder="1" applyAlignment="1">
      <alignment horizontal="center" vertical="center" wrapText="1"/>
    </xf>
    <xf numFmtId="166" fontId="17" fillId="0" borderId="1" xfId="1" applyNumberFormat="1" applyFont="1" applyBorder="1" applyAlignment="1">
      <alignment horizontal="center" vertical="center" wrapText="1"/>
    </xf>
    <xf numFmtId="1" fontId="18" fillId="4" borderId="1" xfId="2" applyNumberFormat="1" applyFont="1" applyFill="1" applyBorder="1" applyAlignment="1">
      <alignment horizontal="center" vertical="center" wrapText="1"/>
    </xf>
    <xf numFmtId="9" fontId="18" fillId="0" borderId="1" xfId="4" applyFont="1" applyFill="1" applyBorder="1" applyAlignment="1">
      <alignment horizontal="center" vertical="center" wrapText="1"/>
    </xf>
    <xf numFmtId="1" fontId="18" fillId="0" borderId="1" xfId="2" applyNumberFormat="1" applyFont="1" applyFill="1" applyBorder="1" applyAlignment="1">
      <alignment horizontal="center" vertical="center" wrapText="1"/>
    </xf>
    <xf numFmtId="10" fontId="18" fillId="0" borderId="1" xfId="4" applyNumberFormat="1" applyFont="1" applyFill="1" applyBorder="1" applyAlignment="1">
      <alignment horizontal="center" vertical="center" wrapText="1"/>
    </xf>
    <xf numFmtId="42" fontId="18" fillId="4" borderId="1" xfId="3" applyNumberFormat="1" applyFont="1" applyFill="1" applyBorder="1" applyAlignment="1">
      <alignment horizontal="center" vertical="center" wrapText="1"/>
    </xf>
    <xf numFmtId="165" fontId="18" fillId="4" borderId="1" xfId="8" applyFont="1" applyFill="1" applyBorder="1" applyAlignment="1">
      <alignment horizontal="center" vertical="center" wrapText="1"/>
    </xf>
    <xf numFmtId="42" fontId="18" fillId="0" borderId="1" xfId="3" applyNumberFormat="1" applyFont="1" applyFill="1" applyBorder="1" applyAlignment="1">
      <alignment horizontal="center" vertical="center" wrapText="1"/>
    </xf>
    <xf numFmtId="0" fontId="17" fillId="7" borderId="1" xfId="7" applyFont="1" applyFill="1" applyBorder="1" applyAlignment="1">
      <alignment horizontal="center" vertical="center" wrapText="1"/>
    </xf>
    <xf numFmtId="0" fontId="10" fillId="0" borderId="3" xfId="18" applyFont="1" applyBorder="1" applyAlignment="1">
      <alignment horizontal="center" vertical="center" wrapText="1"/>
    </xf>
    <xf numFmtId="0" fontId="6" fillId="0" borderId="3" xfId="18" applyBorder="1" applyAlignment="1">
      <alignment horizontal="center" vertical="center" wrapText="1"/>
    </xf>
    <xf numFmtId="0" fontId="19" fillId="8" borderId="7"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21" fillId="0" borderId="10" xfId="0" applyFont="1" applyBorder="1" applyAlignment="1">
      <alignment horizontal="center" vertical="center" wrapText="1"/>
    </xf>
    <xf numFmtId="165" fontId="26" fillId="0" borderId="10" xfId="0" applyNumberFormat="1" applyFont="1" applyBorder="1" applyAlignment="1">
      <alignment horizontal="center" vertical="center" wrapText="1"/>
    </xf>
    <xf numFmtId="165" fontId="26" fillId="0" borderId="8" xfId="0" applyNumberFormat="1" applyFont="1" applyBorder="1" applyAlignment="1">
      <alignment horizontal="center" vertical="center" wrapText="1"/>
    </xf>
    <xf numFmtId="10" fontId="25" fillId="0" borderId="2" xfId="0" applyNumberFormat="1" applyFont="1" applyBorder="1" applyAlignment="1">
      <alignment horizontal="center" vertical="center" wrapText="1"/>
    </xf>
    <xf numFmtId="10" fontId="25" fillId="0" borderId="5" xfId="0" applyNumberFormat="1" applyFont="1" applyBorder="1" applyAlignment="1">
      <alignment horizontal="center" vertical="center" wrapText="1"/>
    </xf>
    <xf numFmtId="42" fontId="25" fillId="0" borderId="2" xfId="0" applyNumberFormat="1" applyFont="1" applyBorder="1" applyAlignment="1">
      <alignment horizontal="center" vertical="center" wrapText="1"/>
    </xf>
    <xf numFmtId="42" fontId="25" fillId="0" borderId="5" xfId="0" applyNumberFormat="1" applyFont="1" applyBorder="1" applyAlignment="1">
      <alignment horizontal="center" vertical="center" wrapText="1"/>
    </xf>
    <xf numFmtId="42" fontId="25" fillId="9" borderId="2" xfId="0" applyNumberFormat="1" applyFont="1" applyFill="1" applyBorder="1" applyAlignment="1">
      <alignment horizontal="center" vertical="center" wrapText="1"/>
    </xf>
    <xf numFmtId="42" fontId="25" fillId="9" borderId="5" xfId="0" applyNumberFormat="1" applyFont="1" applyFill="1" applyBorder="1" applyAlignment="1">
      <alignment horizontal="center" vertical="center" wrapText="1"/>
    </xf>
    <xf numFmtId="9" fontId="25" fillId="0" borderId="2" xfId="0" applyNumberFormat="1" applyFont="1" applyBorder="1" applyAlignment="1">
      <alignment horizontal="center" vertical="center" wrapText="1"/>
    </xf>
    <xf numFmtId="9" fontId="25" fillId="0" borderId="5"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9" borderId="2" xfId="0" applyNumberFormat="1" applyFont="1" applyFill="1" applyBorder="1" applyAlignment="1">
      <alignment horizontal="center" vertical="center" wrapText="1"/>
    </xf>
    <xf numFmtId="1" fontId="25" fillId="9" borderId="5" xfId="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19" fillId="8" borderId="2"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9" borderId="5"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49" fontId="27" fillId="0" borderId="8" xfId="0" applyNumberFormat="1" applyFont="1" applyBorder="1" applyAlignment="1">
      <alignment horizontal="center" vertical="center" wrapText="1"/>
    </xf>
    <xf numFmtId="0" fontId="27" fillId="0" borderId="8" xfId="0" applyFont="1" applyBorder="1" applyAlignment="1">
      <alignment horizontal="center" vertical="center" wrapText="1"/>
    </xf>
    <xf numFmtId="1" fontId="28" fillId="9" borderId="8" xfId="0" applyNumberFormat="1" applyFont="1" applyFill="1" applyBorder="1" applyAlignment="1">
      <alignment horizontal="center" vertical="center" wrapText="1"/>
    </xf>
    <xf numFmtId="9" fontId="28" fillId="0" borderId="8" xfId="0" applyNumberFormat="1" applyFont="1" applyBorder="1" applyAlignment="1">
      <alignment horizontal="center" vertical="center" wrapText="1"/>
    </xf>
    <xf numFmtId="1" fontId="28" fillId="0" borderId="8" xfId="0" applyNumberFormat="1" applyFont="1" applyBorder="1" applyAlignment="1">
      <alignment horizontal="center" vertical="center" wrapText="1"/>
    </xf>
    <xf numFmtId="2" fontId="28" fillId="0" borderId="8" xfId="0" applyNumberFormat="1" applyFont="1" applyBorder="1" applyAlignment="1">
      <alignment horizontal="center" vertical="center" wrapText="1"/>
    </xf>
    <xf numFmtId="10" fontId="28" fillId="0" borderId="8" xfId="0" applyNumberFormat="1" applyFont="1" applyBorder="1" applyAlignment="1">
      <alignment horizontal="center" vertical="center" wrapText="1"/>
    </xf>
    <xf numFmtId="42" fontId="28" fillId="9" borderId="8" xfId="0" applyNumberFormat="1" applyFont="1" applyFill="1" applyBorder="1" applyAlignment="1">
      <alignment horizontal="center" vertical="center" wrapText="1"/>
    </xf>
    <xf numFmtId="165" fontId="28" fillId="9" borderId="8" xfId="0" applyNumberFormat="1" applyFont="1" applyFill="1" applyBorder="1" applyAlignment="1">
      <alignment horizontal="center" vertical="center" wrapText="1"/>
    </xf>
    <xf numFmtId="42" fontId="28" fillId="0" borderId="8" xfId="0" applyNumberFormat="1" applyFont="1" applyBorder="1" applyAlignment="1">
      <alignment horizontal="center" vertical="center" wrapText="1"/>
    </xf>
    <xf numFmtId="2" fontId="28" fillId="9" borderId="8" xfId="0" applyNumberFormat="1" applyFont="1" applyFill="1" applyBorder="1" applyAlignment="1">
      <alignment horizontal="center" vertical="center" wrapText="1"/>
    </xf>
    <xf numFmtId="0" fontId="29" fillId="10" borderId="7" xfId="0" applyFont="1" applyFill="1" applyBorder="1" applyAlignment="1">
      <alignment horizontal="center" vertical="center" wrapText="1"/>
    </xf>
    <xf numFmtId="0" fontId="29" fillId="10" borderId="10"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30" fillId="10" borderId="10" xfId="0" applyFont="1" applyFill="1" applyBorder="1" applyAlignment="1">
      <alignment horizontal="center" vertical="center" wrapText="1"/>
    </xf>
    <xf numFmtId="0" fontId="30" fillId="10" borderId="8" xfId="0" applyFont="1" applyFill="1" applyBorder="1" applyAlignment="1">
      <alignment horizontal="center" vertical="center" wrapText="1"/>
    </xf>
    <xf numFmtId="10" fontId="28" fillId="10" borderId="2" xfId="0" applyNumberFormat="1" applyFont="1" applyFill="1" applyBorder="1" applyAlignment="1">
      <alignment horizontal="center" vertical="center" wrapText="1"/>
    </xf>
    <xf numFmtId="10" fontId="28" fillId="10" borderId="9" xfId="0" applyNumberFormat="1" applyFont="1" applyFill="1" applyBorder="1" applyAlignment="1">
      <alignment horizontal="center" vertical="center" wrapText="1"/>
    </xf>
    <xf numFmtId="10" fontId="28" fillId="10" borderId="5" xfId="0" applyNumberFormat="1" applyFont="1" applyFill="1" applyBorder="1" applyAlignment="1">
      <alignment horizontal="center" vertical="center" wrapText="1"/>
    </xf>
    <xf numFmtId="42" fontId="28" fillId="10" borderId="2" xfId="0" applyNumberFormat="1" applyFont="1" applyFill="1" applyBorder="1" applyAlignment="1">
      <alignment horizontal="center" vertical="center" wrapText="1"/>
    </xf>
    <xf numFmtId="42" fontId="28" fillId="10" borderId="9" xfId="0" applyNumberFormat="1" applyFont="1" applyFill="1" applyBorder="1" applyAlignment="1">
      <alignment horizontal="center" vertical="center" wrapText="1"/>
    </xf>
    <xf numFmtId="42" fontId="28" fillId="10" borderId="5" xfId="0" applyNumberFormat="1" applyFont="1" applyFill="1" applyBorder="1" applyAlignment="1">
      <alignment horizontal="center" vertical="center" wrapText="1"/>
    </xf>
    <xf numFmtId="0" fontId="29" fillId="10" borderId="2" xfId="0" applyFont="1" applyFill="1" applyBorder="1" applyAlignment="1">
      <alignment horizontal="center" vertical="center"/>
    </xf>
    <xf numFmtId="0" fontId="29" fillId="10" borderId="9" xfId="0" applyFont="1" applyFill="1" applyBorder="1" applyAlignment="1">
      <alignment horizontal="center" vertical="center"/>
    </xf>
    <xf numFmtId="0" fontId="29" fillId="10" borderId="5" xfId="0" applyFont="1" applyFill="1" applyBorder="1" applyAlignment="1">
      <alignment horizontal="center" vertical="center"/>
    </xf>
    <xf numFmtId="9" fontId="28" fillId="10" borderId="2" xfId="0" applyNumberFormat="1" applyFont="1" applyFill="1" applyBorder="1" applyAlignment="1">
      <alignment horizontal="center" vertical="center" wrapText="1"/>
    </xf>
    <xf numFmtId="9" fontId="28" fillId="10" borderId="9" xfId="0" applyNumberFormat="1" applyFont="1" applyFill="1" applyBorder="1" applyAlignment="1">
      <alignment horizontal="center" vertical="center" wrapText="1"/>
    </xf>
    <xf numFmtId="9" fontId="28" fillId="10" borderId="5" xfId="0" applyNumberFormat="1" applyFont="1" applyFill="1" applyBorder="1" applyAlignment="1">
      <alignment horizontal="center" vertical="center" wrapText="1"/>
    </xf>
    <xf numFmtId="2" fontId="28" fillId="10" borderId="2" xfId="0" applyNumberFormat="1" applyFont="1" applyFill="1" applyBorder="1" applyAlignment="1">
      <alignment horizontal="center" vertical="center" wrapText="1"/>
    </xf>
    <xf numFmtId="2" fontId="28" fillId="10" borderId="9" xfId="0" applyNumberFormat="1" applyFont="1" applyFill="1" applyBorder="1" applyAlignment="1">
      <alignment horizontal="center" vertical="center" wrapText="1"/>
    </xf>
    <xf numFmtId="2" fontId="28" fillId="10" borderId="5" xfId="0" applyNumberFormat="1" applyFont="1" applyFill="1" applyBorder="1" applyAlignment="1">
      <alignment horizontal="center" vertical="center" wrapText="1"/>
    </xf>
    <xf numFmtId="1" fontId="28" fillId="10" borderId="2" xfId="0" applyNumberFormat="1" applyFont="1" applyFill="1" applyBorder="1" applyAlignment="1">
      <alignment horizontal="center" vertical="center" wrapText="1"/>
    </xf>
    <xf numFmtId="1" fontId="28" fillId="10" borderId="9" xfId="0" applyNumberFormat="1" applyFont="1" applyFill="1" applyBorder="1" applyAlignment="1">
      <alignment horizontal="center" vertical="center" wrapText="1"/>
    </xf>
    <xf numFmtId="1" fontId="28" fillId="10" borderId="5" xfId="0" applyNumberFormat="1" applyFont="1" applyFill="1" applyBorder="1" applyAlignment="1">
      <alignment horizontal="center" vertical="center" wrapText="1"/>
    </xf>
    <xf numFmtId="9" fontId="28" fillId="0" borderId="2" xfId="0" applyNumberFormat="1" applyFont="1" applyBorder="1" applyAlignment="1">
      <alignment horizontal="center" vertical="center" wrapText="1"/>
    </xf>
    <xf numFmtId="9" fontId="28" fillId="0" borderId="9" xfId="0" applyNumberFormat="1" applyFont="1" applyBorder="1" applyAlignment="1">
      <alignment horizontal="center" vertical="center" wrapText="1"/>
    </xf>
    <xf numFmtId="9" fontId="28" fillId="0" borderId="5" xfId="0" applyNumberFormat="1" applyFont="1" applyBorder="1" applyAlignment="1">
      <alignment horizontal="center" vertical="center" wrapText="1"/>
    </xf>
    <xf numFmtId="0" fontId="28" fillId="10" borderId="2" xfId="0" applyFont="1" applyFill="1" applyBorder="1" applyAlignment="1">
      <alignment horizontal="center" vertical="center" wrapText="1"/>
    </xf>
    <xf numFmtId="0" fontId="28" fillId="10" borderId="9" xfId="0" applyFont="1" applyFill="1" applyBorder="1" applyAlignment="1">
      <alignment horizontal="center" vertical="center" wrapText="1"/>
    </xf>
    <xf numFmtId="0" fontId="28" fillId="10" borderId="5"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7" fillId="10" borderId="9" xfId="0" applyFont="1" applyFill="1" applyBorder="1" applyAlignment="1">
      <alignment horizontal="center" vertical="center" wrapText="1"/>
    </xf>
    <xf numFmtId="0" fontId="27" fillId="10" borderId="5"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21" fillId="10" borderId="9"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30" fillId="10" borderId="2" xfId="0" applyFont="1" applyFill="1" applyBorder="1" applyAlignment="1">
      <alignment horizontal="center" vertical="center" wrapText="1"/>
    </xf>
    <xf numFmtId="0" fontId="30" fillId="10" borderId="9" xfId="0" applyFont="1" applyFill="1" applyBorder="1" applyAlignment="1">
      <alignment horizontal="center" vertical="center" wrapText="1"/>
    </xf>
    <xf numFmtId="0" fontId="30" fillId="10" borderId="5" xfId="0" applyFont="1" applyFill="1" applyBorder="1" applyAlignment="1">
      <alignment horizontal="center" vertical="center" wrapText="1"/>
    </xf>
    <xf numFmtId="0" fontId="29" fillId="10" borderId="2" xfId="0" applyFont="1" applyFill="1" applyBorder="1" applyAlignment="1">
      <alignment horizontal="center" vertical="center" wrapText="1"/>
    </xf>
    <xf numFmtId="0" fontId="29" fillId="10" borderId="9" xfId="0"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5"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31" fillId="0" borderId="8" xfId="0" applyFont="1" applyBorder="1" applyAlignment="1">
      <alignment horizontal="center" vertical="center" wrapText="1"/>
    </xf>
    <xf numFmtId="0" fontId="31" fillId="11" borderId="8" xfId="0" applyFont="1" applyFill="1" applyBorder="1" applyAlignment="1">
      <alignment horizontal="center" vertical="center" wrapText="1"/>
    </xf>
    <xf numFmtId="0" fontId="25" fillId="0" borderId="8" xfId="0" applyFont="1" applyBorder="1" applyAlignment="1">
      <alignment horizontal="center" vertical="center" wrapText="1"/>
    </xf>
    <xf numFmtId="41" fontId="25" fillId="0" borderId="8" xfId="0" applyNumberFormat="1" applyFont="1" applyBorder="1" applyAlignment="1">
      <alignment horizontal="center" vertical="center" wrapText="1"/>
    </xf>
    <xf numFmtId="1" fontId="25" fillId="12" borderId="8" xfId="0" applyNumberFormat="1" applyFont="1" applyFill="1" applyBorder="1" applyAlignment="1">
      <alignment horizontal="center" vertical="center" wrapText="1"/>
    </xf>
    <xf numFmtId="9" fontId="25" fillId="12" borderId="8" xfId="0" applyNumberFormat="1" applyFont="1" applyFill="1" applyBorder="1" applyAlignment="1">
      <alignment horizontal="center" vertical="center" wrapText="1"/>
    </xf>
    <xf numFmtId="1" fontId="25" fillId="13" borderId="8" xfId="0" applyNumberFormat="1" applyFont="1" applyFill="1" applyBorder="1" applyAlignment="1">
      <alignment horizontal="center" vertical="center" wrapText="1"/>
    </xf>
    <xf numFmtId="9" fontId="25" fillId="13" borderId="8" xfId="0" applyNumberFormat="1" applyFont="1" applyFill="1" applyBorder="1" applyAlignment="1">
      <alignment horizontal="center" vertical="center" wrapText="1"/>
    </xf>
    <xf numFmtId="1" fontId="25" fillId="9" borderId="8" xfId="0" applyNumberFormat="1" applyFont="1" applyFill="1" applyBorder="1" applyAlignment="1">
      <alignment horizontal="center" vertical="center" wrapText="1"/>
    </xf>
    <xf numFmtId="9" fontId="25" fillId="9" borderId="8" xfId="0" applyNumberFormat="1" applyFont="1" applyFill="1" applyBorder="1" applyAlignment="1">
      <alignment horizontal="center" vertical="center" wrapText="1"/>
    </xf>
    <xf numFmtId="1" fontId="25" fillId="0" borderId="8" xfId="0" applyNumberFormat="1" applyFont="1" applyBorder="1" applyAlignment="1">
      <alignment horizontal="center" vertical="center" wrapText="1"/>
    </xf>
    <xf numFmtId="9" fontId="25" fillId="0" borderId="8" xfId="0" applyNumberFormat="1" applyFont="1" applyBorder="1" applyAlignment="1">
      <alignment horizontal="center" vertical="center" wrapText="1"/>
    </xf>
    <xf numFmtId="10" fontId="25" fillId="0" borderId="8" xfId="0" applyNumberFormat="1" applyFont="1" applyBorder="1" applyAlignment="1">
      <alignment horizontal="center" vertical="center" wrapText="1"/>
    </xf>
    <xf numFmtId="8" fontId="25" fillId="14" borderId="8" xfId="0" applyNumberFormat="1" applyFont="1" applyFill="1" applyBorder="1" applyAlignment="1">
      <alignment horizontal="right" vertical="center" wrapText="1"/>
    </xf>
    <xf numFmtId="165" fontId="25" fillId="14" borderId="8" xfId="0" applyNumberFormat="1" applyFont="1" applyFill="1" applyBorder="1" applyAlignment="1">
      <alignment horizontal="center" vertical="center" wrapText="1"/>
    </xf>
    <xf numFmtId="164" fontId="25" fillId="0" borderId="8" xfId="0" applyNumberFormat="1" applyFont="1" applyBorder="1" applyAlignment="1">
      <alignment horizontal="center" vertical="center" wrapText="1"/>
    </xf>
    <xf numFmtId="8" fontId="25" fillId="0" borderId="8" xfId="0" applyNumberFormat="1" applyFont="1" applyBorder="1" applyAlignment="1">
      <alignment horizontal="right" vertical="center" wrapText="1"/>
    </xf>
    <xf numFmtId="0" fontId="31" fillId="14" borderId="8" xfId="0" applyFont="1" applyFill="1" applyBorder="1" applyAlignment="1">
      <alignment horizontal="center" vertical="center" wrapText="1"/>
    </xf>
    <xf numFmtId="1" fontId="32" fillId="15" borderId="8" xfId="0" applyNumberFormat="1" applyFont="1" applyFill="1" applyBorder="1" applyAlignment="1">
      <alignment horizontal="center" vertical="center" wrapText="1"/>
    </xf>
    <xf numFmtId="9" fontId="25" fillId="15" borderId="8" xfId="0" applyNumberFormat="1" applyFont="1" applyFill="1" applyBorder="1" applyAlignment="1">
      <alignment horizontal="center" vertical="center" wrapText="1"/>
    </xf>
    <xf numFmtId="1" fontId="25" fillId="15" borderId="8" xfId="0" applyNumberFormat="1" applyFont="1" applyFill="1" applyBorder="1" applyAlignment="1">
      <alignment horizontal="center" vertical="center" wrapText="1"/>
    </xf>
    <xf numFmtId="165" fontId="25" fillId="0" borderId="8" xfId="0" applyNumberFormat="1" applyFont="1" applyBorder="1" applyAlignment="1">
      <alignment horizontal="center" vertical="center" wrapText="1"/>
    </xf>
    <xf numFmtId="0" fontId="31" fillId="16" borderId="8"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31" fillId="0" borderId="10" xfId="0" applyFont="1" applyBorder="1" applyAlignment="1">
      <alignment horizontal="center" vertical="center" wrapText="1"/>
    </xf>
    <xf numFmtId="0" fontId="31" fillId="17" borderId="10" xfId="0" applyFont="1" applyFill="1" applyBorder="1" applyAlignment="1">
      <alignment horizontal="center" vertical="center" wrapText="1"/>
    </xf>
    <xf numFmtId="0" fontId="31" fillId="17" borderId="8" xfId="0" applyFont="1" applyFill="1" applyBorder="1" applyAlignment="1">
      <alignment horizontal="center" vertical="center" wrapText="1"/>
    </xf>
    <xf numFmtId="9" fontId="25" fillId="0" borderId="9" xfId="0" applyNumberFormat="1" applyFont="1" applyBorder="1" applyAlignment="1">
      <alignment horizontal="center" vertical="center" wrapText="1"/>
    </xf>
    <xf numFmtId="164" fontId="25" fillId="0" borderId="2"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164" fontId="25" fillId="0" borderId="5" xfId="0" applyNumberFormat="1" applyFont="1" applyBorder="1" applyAlignment="1">
      <alignment horizontal="center" vertical="center" wrapText="1"/>
    </xf>
    <xf numFmtId="165" fontId="25" fillId="14" borderId="2" xfId="0" applyNumberFormat="1" applyFont="1" applyFill="1" applyBorder="1" applyAlignment="1">
      <alignment horizontal="center" vertical="center" wrapText="1"/>
    </xf>
    <xf numFmtId="165" fontId="25" fillId="14" borderId="9" xfId="0" applyNumberFormat="1" applyFont="1" applyFill="1" applyBorder="1" applyAlignment="1">
      <alignment horizontal="center" vertical="center" wrapText="1"/>
    </xf>
    <xf numFmtId="165" fontId="25" fillId="14" borderId="5" xfId="0" applyNumberFormat="1" applyFont="1" applyFill="1" applyBorder="1" applyAlignment="1">
      <alignment horizontal="center" vertical="center" wrapText="1"/>
    </xf>
    <xf numFmtId="8" fontId="25" fillId="0" borderId="2" xfId="0" applyNumberFormat="1" applyFont="1" applyBorder="1" applyAlignment="1">
      <alignment horizontal="right" vertical="center" wrapText="1"/>
    </xf>
    <xf numFmtId="8" fontId="25" fillId="0" borderId="9" xfId="0" applyNumberFormat="1" applyFont="1" applyBorder="1" applyAlignment="1">
      <alignment horizontal="right" vertical="center" wrapText="1"/>
    </xf>
    <xf numFmtId="8" fontId="25" fillId="0" borderId="5" xfId="0" applyNumberFormat="1" applyFont="1" applyBorder="1" applyAlignment="1">
      <alignment horizontal="right" vertical="center" wrapText="1"/>
    </xf>
    <xf numFmtId="10" fontId="25" fillId="0" borderId="9"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9" fontId="25" fillId="9" borderId="2" xfId="0" applyNumberFormat="1" applyFont="1" applyFill="1" applyBorder="1" applyAlignment="1">
      <alignment horizontal="center" vertical="center" wrapText="1"/>
    </xf>
    <xf numFmtId="9" fontId="25" fillId="9" borderId="9" xfId="0" applyNumberFormat="1" applyFont="1" applyFill="1" applyBorder="1" applyAlignment="1">
      <alignment horizontal="center" vertical="center" wrapText="1"/>
    </xf>
    <xf numFmtId="9" fontId="25" fillId="9" borderId="5" xfId="0" applyNumberFormat="1" applyFont="1" applyFill="1" applyBorder="1" applyAlignment="1">
      <alignment horizontal="center" vertical="center" wrapText="1"/>
    </xf>
    <xf numFmtId="1" fontId="25" fillId="9" borderId="9" xfId="0" applyNumberFormat="1" applyFont="1" applyFill="1" applyBorder="1" applyAlignment="1">
      <alignment horizontal="center" vertical="center" wrapText="1"/>
    </xf>
    <xf numFmtId="9" fontId="25" fillId="13" borderId="2" xfId="0" applyNumberFormat="1" applyFont="1" applyFill="1" applyBorder="1" applyAlignment="1">
      <alignment horizontal="center" vertical="center" wrapText="1"/>
    </xf>
    <xf numFmtId="9" fontId="25" fillId="13" borderId="9" xfId="0" applyNumberFormat="1" applyFont="1" applyFill="1" applyBorder="1" applyAlignment="1">
      <alignment horizontal="center" vertical="center" wrapText="1"/>
    </xf>
    <xf numFmtId="9" fontId="25" fillId="13" borderId="5" xfId="0" applyNumberFormat="1" applyFont="1" applyFill="1" applyBorder="1" applyAlignment="1">
      <alignment horizontal="center" vertical="center" wrapText="1"/>
    </xf>
    <xf numFmtId="1" fontId="25" fillId="13" borderId="2" xfId="0" applyNumberFormat="1" applyFont="1" applyFill="1" applyBorder="1" applyAlignment="1">
      <alignment horizontal="center" vertical="center" wrapText="1"/>
    </xf>
    <xf numFmtId="1" fontId="25" fillId="13" borderId="9" xfId="0" applyNumberFormat="1" applyFont="1" applyFill="1" applyBorder="1" applyAlignment="1">
      <alignment horizontal="center" vertical="center" wrapText="1"/>
    </xf>
    <xf numFmtId="1" fontId="25" fillId="13" borderId="5" xfId="0" applyNumberFormat="1" applyFont="1" applyFill="1" applyBorder="1" applyAlignment="1">
      <alignment horizontal="center" vertical="center" wrapText="1"/>
    </xf>
    <xf numFmtId="9" fontId="25" fillId="12" borderId="2" xfId="0" applyNumberFormat="1" applyFont="1" applyFill="1" applyBorder="1" applyAlignment="1">
      <alignment horizontal="center" vertical="center" wrapText="1"/>
    </xf>
    <xf numFmtId="9" fontId="25" fillId="12" borderId="9" xfId="0" applyNumberFormat="1" applyFont="1" applyFill="1" applyBorder="1" applyAlignment="1">
      <alignment horizontal="center" vertical="center" wrapText="1"/>
    </xf>
    <xf numFmtId="9" fontId="25" fillId="12" borderId="5" xfId="0" applyNumberFormat="1" applyFont="1" applyFill="1" applyBorder="1" applyAlignment="1">
      <alignment horizontal="center" vertical="center" wrapText="1"/>
    </xf>
    <xf numFmtId="1" fontId="25" fillId="15" borderId="2" xfId="0" applyNumberFormat="1" applyFont="1" applyFill="1" applyBorder="1" applyAlignment="1">
      <alignment horizontal="center" vertical="center" wrapText="1"/>
    </xf>
    <xf numFmtId="1" fontId="25" fillId="15" borderId="9" xfId="0" applyNumberFormat="1" applyFont="1" applyFill="1" applyBorder="1" applyAlignment="1">
      <alignment horizontal="center" vertical="center" wrapText="1"/>
    </xf>
    <xf numFmtId="1" fontId="25" fillId="15" borderId="5" xfId="0" applyNumberFormat="1"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5" xfId="0" applyFont="1" applyBorder="1" applyAlignment="1">
      <alignment horizontal="center" vertical="center" wrapText="1"/>
    </xf>
    <xf numFmtId="0" fontId="31" fillId="17" borderId="2"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31" fillId="17" borderId="5" xfId="0" applyFont="1" applyFill="1" applyBorder="1" applyAlignment="1">
      <alignment horizontal="center" vertical="center" wrapText="1"/>
    </xf>
    <xf numFmtId="0" fontId="24" fillId="0" borderId="9" xfId="0" applyFont="1" applyBorder="1" applyAlignment="1">
      <alignment horizontal="center" vertical="center" wrapText="1"/>
    </xf>
    <xf numFmtId="8" fontId="25" fillId="14" borderId="2" xfId="0" applyNumberFormat="1" applyFont="1" applyFill="1" applyBorder="1" applyAlignment="1">
      <alignment horizontal="right" vertical="center" wrapText="1"/>
    </xf>
    <xf numFmtId="8" fontId="25" fillId="14" borderId="9" xfId="0" applyNumberFormat="1" applyFont="1" applyFill="1" applyBorder="1" applyAlignment="1">
      <alignment horizontal="right" vertical="center" wrapText="1"/>
    </xf>
    <xf numFmtId="8" fontId="25" fillId="14" borderId="5" xfId="0" applyNumberFormat="1" applyFont="1" applyFill="1" applyBorder="1" applyAlignment="1">
      <alignment horizontal="right" vertical="center" wrapText="1"/>
    </xf>
    <xf numFmtId="165" fontId="25" fillId="0" borderId="2" xfId="0" applyNumberFormat="1" applyFont="1" applyBorder="1" applyAlignment="1">
      <alignment horizontal="center" vertical="center" wrapText="1"/>
    </xf>
    <xf numFmtId="165" fontId="25" fillId="0" borderId="9" xfId="0" applyNumberFormat="1" applyFont="1" applyBorder="1" applyAlignment="1">
      <alignment horizontal="center" vertical="center" wrapText="1"/>
    </xf>
    <xf numFmtId="165" fontId="25" fillId="0" borderId="5" xfId="0" applyNumberFormat="1" applyFont="1" applyBorder="1" applyAlignment="1">
      <alignment horizontal="center" vertical="center" wrapText="1"/>
    </xf>
    <xf numFmtId="0" fontId="20" fillId="0" borderId="8" xfId="0" applyFont="1" applyBorder="1" applyAlignment="1">
      <alignment horizontal="center" vertical="center" wrapText="1"/>
    </xf>
    <xf numFmtId="2" fontId="25" fillId="0" borderId="8" xfId="0" applyNumberFormat="1" applyFont="1" applyBorder="1" applyAlignment="1">
      <alignment horizontal="center" vertical="center" wrapText="1"/>
    </xf>
    <xf numFmtId="0" fontId="33" fillId="0" borderId="8" xfId="0" applyFont="1" applyBorder="1" applyAlignment="1">
      <alignment horizontal="center" vertical="center" wrapText="1"/>
    </xf>
    <xf numFmtId="42" fontId="25" fillId="9" borderId="8" xfId="0" applyNumberFormat="1" applyFont="1" applyFill="1" applyBorder="1" applyAlignment="1">
      <alignment horizontal="center" vertical="center" wrapText="1"/>
    </xf>
    <xf numFmtId="165" fontId="25" fillId="9" borderId="8" xfId="0" applyNumberFormat="1" applyFont="1" applyFill="1" applyBorder="1" applyAlignment="1">
      <alignment horizontal="center" vertical="center" wrapText="1"/>
    </xf>
    <xf numFmtId="42" fontId="25" fillId="0" borderId="8" xfId="0" applyNumberFormat="1" applyFont="1" applyBorder="1" applyAlignment="1">
      <alignment horizontal="center" vertical="center" wrapText="1"/>
    </xf>
    <xf numFmtId="167" fontId="25" fillId="9" borderId="8" xfId="0" applyNumberFormat="1" applyFont="1" applyFill="1" applyBorder="1" applyAlignment="1">
      <alignment horizontal="center" vertical="center" wrapText="1"/>
    </xf>
    <xf numFmtId="0" fontId="20" fillId="0" borderId="5" xfId="0" applyFont="1" applyBorder="1" applyAlignment="1">
      <alignment horizontal="center" vertical="center" wrapText="1"/>
    </xf>
    <xf numFmtId="0" fontId="22" fillId="0" borderId="8" xfId="0" applyFont="1" applyBorder="1" applyAlignment="1">
      <alignment horizontal="center" vertical="center" wrapText="1"/>
    </xf>
    <xf numFmtId="49" fontId="23" fillId="0" borderId="8" xfId="0" applyNumberFormat="1" applyFont="1" applyBorder="1" applyAlignment="1">
      <alignment horizontal="center" vertical="center" wrapText="1"/>
    </xf>
    <xf numFmtId="0" fontId="23" fillId="0" borderId="8" xfId="0" applyFont="1" applyBorder="1" applyAlignment="1">
      <alignment horizontal="center" vertical="center" wrapText="1"/>
    </xf>
    <xf numFmtId="0" fontId="22" fillId="14" borderId="8" xfId="0" applyFont="1" applyFill="1" applyBorder="1" applyAlignment="1">
      <alignment horizontal="center"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18" borderId="7" xfId="0" applyFont="1" applyFill="1" applyBorder="1" applyAlignment="1">
      <alignment horizontal="center" vertical="center" wrapText="1"/>
    </xf>
    <xf numFmtId="0" fontId="19" fillId="18" borderId="8" xfId="0" applyFont="1" applyFill="1" applyBorder="1" applyAlignment="1">
      <alignment horizontal="center" vertical="center" wrapText="1"/>
    </xf>
    <xf numFmtId="0" fontId="30" fillId="0" borderId="8" xfId="0" applyFont="1" applyBorder="1" applyAlignment="1">
      <alignment horizontal="center" vertical="center" wrapText="1"/>
    </xf>
    <xf numFmtId="1" fontId="21" fillId="0" borderId="8" xfId="0" applyNumberFormat="1" applyFont="1" applyBorder="1" applyAlignment="1">
      <alignment horizontal="center" vertical="center" wrapText="1"/>
    </xf>
    <xf numFmtId="0" fontId="29" fillId="0" borderId="8" xfId="0" applyFont="1" applyBorder="1" applyAlignment="1">
      <alignment horizontal="center" vertical="center"/>
    </xf>
    <xf numFmtId="0" fontId="34"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0" fillId="0" borderId="10" xfId="0" applyBorder="1" applyAlignment="1">
      <alignment horizontal="center" vertical="center" wrapText="1"/>
    </xf>
    <xf numFmtId="42" fontId="25" fillId="0" borderId="9" xfId="0" applyNumberFormat="1" applyFont="1" applyBorder="1" applyAlignment="1">
      <alignment horizontal="center" vertical="center" wrapText="1"/>
    </xf>
    <xf numFmtId="44" fontId="36" fillId="0" borderId="2" xfId="0" applyNumberFormat="1" applyFont="1" applyBorder="1" applyAlignment="1">
      <alignment horizontal="center" vertical="center" wrapText="1"/>
    </xf>
    <xf numFmtId="44" fontId="36" fillId="0" borderId="9" xfId="0" applyNumberFormat="1" applyFont="1" applyBorder="1" applyAlignment="1">
      <alignment horizontal="center" vertical="center" wrapText="1"/>
    </xf>
    <xf numFmtId="44" fontId="36" fillId="0" borderId="5"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2" fillId="0" borderId="9"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5" xfId="0" applyFont="1" applyBorder="1" applyAlignment="1">
      <alignment horizontal="center" vertical="center" wrapText="1"/>
    </xf>
    <xf numFmtId="0" fontId="19" fillId="18" borderId="2" xfId="0" applyFont="1" applyFill="1" applyBorder="1" applyAlignment="1">
      <alignment horizontal="center" vertical="center" wrapText="1"/>
    </xf>
    <xf numFmtId="0" fontId="19" fillId="18" borderId="5"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5" xfId="0" applyFont="1" applyBorder="1" applyAlignment="1">
      <alignment horizontal="center" vertical="center" wrapText="1"/>
    </xf>
    <xf numFmtId="0" fontId="19" fillId="11" borderId="7" xfId="0" applyFont="1" applyFill="1" applyBorder="1" applyAlignment="1">
      <alignment horizontal="center" vertical="center" wrapText="1"/>
    </xf>
    <xf numFmtId="0" fontId="19" fillId="11" borderId="8" xfId="0" applyFont="1" applyFill="1" applyBorder="1" applyAlignment="1">
      <alignment horizontal="center" vertical="center" wrapText="1"/>
    </xf>
    <xf numFmtId="168" fontId="25" fillId="0" borderId="8" xfId="0" applyNumberFormat="1" applyFont="1" applyBorder="1" applyAlignment="1">
      <alignment horizontal="center" vertical="center" wrapText="1"/>
    </xf>
    <xf numFmtId="0" fontId="37" fillId="0" borderId="0" xfId="0" applyFont="1"/>
    <xf numFmtId="0" fontId="37" fillId="0" borderId="6" xfId="0" applyFont="1" applyBorder="1" applyAlignment="1">
      <alignment horizontal="justify" vertical="justify" wrapText="1"/>
    </xf>
    <xf numFmtId="0" fontId="25" fillId="19" borderId="5" xfId="0" applyFont="1" applyFill="1" applyBorder="1" applyAlignment="1">
      <alignment horizontal="center" vertical="center" wrapText="1"/>
    </xf>
    <xf numFmtId="0" fontId="24" fillId="19" borderId="8" xfId="0" applyFont="1" applyFill="1" applyBorder="1" applyAlignment="1">
      <alignment horizontal="center" vertical="center" wrapText="1"/>
    </xf>
    <xf numFmtId="0" fontId="31" fillId="19" borderId="8" xfId="0" applyFont="1" applyFill="1" applyBorder="1" applyAlignment="1">
      <alignment horizontal="center" vertical="center" wrapText="1"/>
    </xf>
    <xf numFmtId="0" fontId="25" fillId="19" borderId="8" xfId="0" applyFont="1" applyFill="1" applyBorder="1" applyAlignment="1">
      <alignment horizontal="center" vertical="center" wrapText="1"/>
    </xf>
    <xf numFmtId="1" fontId="25" fillId="19" borderId="8" xfId="0" applyNumberFormat="1" applyFont="1" applyFill="1" applyBorder="1" applyAlignment="1">
      <alignment horizontal="center" vertical="center" wrapText="1"/>
    </xf>
    <xf numFmtId="10" fontId="25" fillId="19" borderId="8" xfId="0" applyNumberFormat="1" applyFont="1" applyFill="1" applyBorder="1" applyAlignment="1">
      <alignment horizontal="center" vertical="center" wrapText="1"/>
    </xf>
    <xf numFmtId="2" fontId="25" fillId="19" borderId="8" xfId="0" applyNumberFormat="1" applyFont="1" applyFill="1" applyBorder="1" applyAlignment="1">
      <alignment horizontal="center" vertical="center" wrapText="1"/>
    </xf>
    <xf numFmtId="9" fontId="25" fillId="19" borderId="8" xfId="0" applyNumberFormat="1" applyFont="1" applyFill="1" applyBorder="1" applyAlignment="1">
      <alignment horizontal="center" vertical="center" wrapText="1"/>
    </xf>
    <xf numFmtId="168" fontId="25" fillId="19" borderId="8" xfId="0" applyNumberFormat="1" applyFont="1" applyFill="1" applyBorder="1" applyAlignment="1">
      <alignment horizontal="center" vertical="center" wrapText="1"/>
    </xf>
    <xf numFmtId="165" fontId="25" fillId="19" borderId="8" xfId="0" applyNumberFormat="1" applyFont="1" applyFill="1" applyBorder="1" applyAlignment="1">
      <alignment horizontal="center" vertical="center" wrapText="1"/>
    </xf>
    <xf numFmtId="0" fontId="37" fillId="19" borderId="8" xfId="0" applyFont="1" applyFill="1" applyBorder="1" applyAlignment="1">
      <alignment horizontal="center" vertical="center" wrapText="1"/>
    </xf>
    <xf numFmtId="39" fontId="25" fillId="0" borderId="8" xfId="0" applyNumberFormat="1" applyFont="1" applyBorder="1" applyAlignment="1">
      <alignment horizontal="center" vertical="center" wrapText="1"/>
    </xf>
    <xf numFmtId="0" fontId="37" fillId="0" borderId="8" xfId="0" applyFont="1" applyBorder="1" applyAlignment="1">
      <alignment horizontal="justify" vertical="center" wrapText="1"/>
    </xf>
    <xf numFmtId="169" fontId="25" fillId="0" borderId="8" xfId="0" applyNumberFormat="1" applyFont="1" applyBorder="1" applyAlignment="1">
      <alignment horizontal="center" vertical="center" wrapText="1"/>
    </xf>
    <xf numFmtId="170" fontId="25" fillId="0" borderId="8" xfId="0" applyNumberFormat="1" applyFont="1" applyBorder="1" applyAlignment="1">
      <alignment horizontal="center" vertical="center" wrapText="1"/>
    </xf>
    <xf numFmtId="0" fontId="37" fillId="0" borderId="8" xfId="0" applyFont="1" applyBorder="1" applyAlignment="1">
      <alignment horizontal="justify" vertical="justify" wrapText="1"/>
    </xf>
    <xf numFmtId="0" fontId="19" fillId="8" borderId="9" xfId="0" applyFont="1" applyFill="1" applyBorder="1" applyAlignment="1">
      <alignment horizontal="center" vertical="center" wrapText="1"/>
    </xf>
    <xf numFmtId="0" fontId="19" fillId="11" borderId="2" xfId="0" applyFont="1" applyFill="1" applyBorder="1" applyAlignment="1">
      <alignment horizontal="center" vertical="center" wrapText="1"/>
    </xf>
    <xf numFmtId="0" fontId="19" fillId="11" borderId="5" xfId="0" applyFont="1" applyFill="1" applyBorder="1" applyAlignment="1">
      <alignment horizontal="center" vertical="center" wrapText="1"/>
    </xf>
    <xf numFmtId="0" fontId="38" fillId="0" borderId="8" xfId="0" applyFont="1" applyBorder="1" applyAlignment="1">
      <alignment horizontal="center" vertical="center"/>
    </xf>
    <xf numFmtId="0" fontId="27" fillId="0" borderId="8" xfId="0" applyFont="1" applyBorder="1" applyAlignment="1">
      <alignment horizontal="center" vertical="center"/>
    </xf>
    <xf numFmtId="0" fontId="21" fillId="10" borderId="5"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31" fillId="10" borderId="8" xfId="0" applyFont="1" applyFill="1" applyBorder="1" applyAlignment="1">
      <alignment horizontal="center" vertical="center" wrapText="1"/>
    </xf>
    <xf numFmtId="0" fontId="25" fillId="10" borderId="8" xfId="0" applyFont="1" applyFill="1" applyBorder="1" applyAlignment="1">
      <alignment horizontal="center" vertical="center" wrapText="1"/>
    </xf>
    <xf numFmtId="0" fontId="38" fillId="10" borderId="5" xfId="0" applyFont="1" applyFill="1" applyBorder="1" applyAlignment="1">
      <alignment horizontal="center" vertical="center"/>
    </xf>
    <xf numFmtId="0" fontId="26" fillId="0" borderId="0" xfId="0" applyFont="1"/>
    <xf numFmtId="3" fontId="26" fillId="0" borderId="0" xfId="0" applyNumberFormat="1" applyFont="1"/>
    <xf numFmtId="10" fontId="25" fillId="0" borderId="9" xfId="0" applyNumberFormat="1" applyFont="1" applyBorder="1" applyAlignment="1">
      <alignment horizontal="center" vertical="center" wrapText="1"/>
    </xf>
    <xf numFmtId="165" fontId="25" fillId="9" borderId="2" xfId="0" applyNumberFormat="1" applyFont="1" applyFill="1" applyBorder="1" applyAlignment="1">
      <alignment horizontal="center" vertical="center" wrapText="1"/>
    </xf>
    <xf numFmtId="165" fontId="25" fillId="9" borderId="5"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1" fontId="21" fillId="9" borderId="8" xfId="0" applyNumberFormat="1" applyFont="1" applyFill="1" applyBorder="1" applyAlignment="1">
      <alignment horizontal="center" vertical="center" wrapText="1"/>
    </xf>
    <xf numFmtId="9" fontId="21" fillId="0" borderId="8" xfId="0" applyNumberFormat="1" applyFont="1" applyBorder="1" applyAlignment="1">
      <alignment horizontal="center" vertical="center" wrapText="1"/>
    </xf>
    <xf numFmtId="10" fontId="21" fillId="0" borderId="8" xfId="0" applyNumberFormat="1" applyFont="1" applyBorder="1" applyAlignment="1">
      <alignment horizontal="center" vertical="center" wrapText="1"/>
    </xf>
    <xf numFmtId="42" fontId="21" fillId="9" borderId="8" xfId="0" applyNumberFormat="1" applyFont="1" applyFill="1" applyBorder="1" applyAlignment="1">
      <alignment horizontal="center" vertical="center" wrapText="1"/>
    </xf>
    <xf numFmtId="165" fontId="21" fillId="9" borderId="8" xfId="0" applyNumberFormat="1" applyFont="1" applyFill="1" applyBorder="1" applyAlignment="1">
      <alignment horizontal="center" vertical="center" wrapText="1"/>
    </xf>
    <xf numFmtId="42" fontId="21" fillId="0" borderId="8" xfId="0" applyNumberFormat="1" applyFont="1" applyBorder="1" applyAlignment="1">
      <alignment horizontal="center" vertical="center" wrapText="1"/>
    </xf>
    <xf numFmtId="0" fontId="21" fillId="0" borderId="6" xfId="0" applyFont="1" applyBorder="1" applyAlignment="1">
      <alignment horizontal="center" vertical="center" wrapText="1"/>
    </xf>
    <xf numFmtId="10" fontId="21" fillId="0" borderId="2" xfId="0" applyNumberFormat="1" applyFont="1" applyBorder="1" applyAlignment="1">
      <alignment horizontal="center" vertical="center" wrapText="1"/>
    </xf>
    <xf numFmtId="10" fontId="21" fillId="0" borderId="9" xfId="0" applyNumberFormat="1" applyFont="1" applyBorder="1" applyAlignment="1">
      <alignment horizontal="center" vertical="center" wrapText="1"/>
    </xf>
    <xf numFmtId="10" fontId="21" fillId="0" borderId="5" xfId="0" applyNumberFormat="1" applyFont="1" applyBorder="1" applyAlignment="1">
      <alignment horizontal="center" vertical="center" wrapText="1"/>
    </xf>
    <xf numFmtId="42" fontId="21" fillId="0" borderId="2" xfId="0" applyNumberFormat="1" applyFont="1" applyBorder="1" applyAlignment="1">
      <alignment horizontal="center" vertical="center" wrapText="1"/>
    </xf>
    <xf numFmtId="42" fontId="21" fillId="0" borderId="9" xfId="0" applyNumberFormat="1" applyFont="1" applyBorder="1" applyAlignment="1">
      <alignment horizontal="center" vertical="center" wrapText="1"/>
    </xf>
    <xf numFmtId="42" fontId="21" fillId="0" borderId="5" xfId="0" applyNumberFormat="1" applyFont="1" applyBorder="1" applyAlignment="1">
      <alignment horizontal="center" vertical="center" wrapText="1"/>
    </xf>
    <xf numFmtId="165" fontId="21" fillId="9" borderId="2" xfId="0" applyNumberFormat="1" applyFont="1" applyFill="1" applyBorder="1" applyAlignment="1">
      <alignment horizontal="center" vertical="center" wrapText="1"/>
    </xf>
    <xf numFmtId="165" fontId="21" fillId="9" borderId="9" xfId="0" applyNumberFormat="1" applyFont="1" applyFill="1" applyBorder="1" applyAlignment="1">
      <alignment horizontal="center" vertical="center" wrapText="1"/>
    </xf>
    <xf numFmtId="165" fontId="21" fillId="9" borderId="5" xfId="0" applyNumberFormat="1" applyFont="1" applyFill="1" applyBorder="1" applyAlignment="1">
      <alignment horizontal="center" vertical="center" wrapText="1"/>
    </xf>
    <xf numFmtId="42" fontId="21" fillId="9" borderId="2" xfId="0" applyNumberFormat="1" applyFont="1" applyFill="1" applyBorder="1" applyAlignment="1">
      <alignment horizontal="center" vertical="center" wrapText="1"/>
    </xf>
    <xf numFmtId="42" fontId="21" fillId="9" borderId="9" xfId="0" applyNumberFormat="1" applyFont="1" applyFill="1" applyBorder="1" applyAlignment="1">
      <alignment horizontal="center" vertical="center" wrapText="1"/>
    </xf>
    <xf numFmtId="42" fontId="21" fillId="9" borderId="5" xfId="0" applyNumberFormat="1" applyFont="1" applyFill="1" applyBorder="1" applyAlignment="1">
      <alignment horizontal="center" vertical="center" wrapText="1"/>
    </xf>
    <xf numFmtId="9" fontId="21" fillId="0" borderId="2" xfId="0" applyNumberFormat="1" applyFont="1" applyBorder="1" applyAlignment="1">
      <alignment horizontal="center" vertical="center" wrapText="1"/>
    </xf>
    <xf numFmtId="9" fontId="21" fillId="0" borderId="9" xfId="0" applyNumberFormat="1" applyFont="1" applyBorder="1" applyAlignment="1">
      <alignment horizontal="center" vertical="center" wrapText="1"/>
    </xf>
    <xf numFmtId="9" fontId="21" fillId="0" borderId="5" xfId="0" applyNumberFormat="1" applyFont="1" applyBorder="1" applyAlignment="1">
      <alignment horizontal="center" vertical="center" wrapText="1"/>
    </xf>
    <xf numFmtId="1" fontId="21" fillId="0" borderId="2" xfId="0" applyNumberFormat="1" applyFont="1" applyBorder="1" applyAlignment="1">
      <alignment horizontal="center" vertical="center" wrapText="1"/>
    </xf>
    <xf numFmtId="1" fontId="21" fillId="0" borderId="9" xfId="0" applyNumberFormat="1" applyFont="1" applyBorder="1" applyAlignment="1">
      <alignment horizontal="center" vertical="center" wrapText="1"/>
    </xf>
    <xf numFmtId="1" fontId="21" fillId="0" borderId="5" xfId="0" applyNumberFormat="1" applyFont="1" applyBorder="1" applyAlignment="1">
      <alignment horizontal="center" vertical="center" wrapText="1"/>
    </xf>
    <xf numFmtId="1" fontId="21" fillId="9" borderId="2" xfId="0" applyNumberFormat="1" applyFont="1" applyFill="1" applyBorder="1" applyAlignment="1">
      <alignment horizontal="center" vertical="center" wrapText="1"/>
    </xf>
    <xf numFmtId="1" fontId="21" fillId="9" borderId="9" xfId="0" applyNumberFormat="1" applyFont="1" applyFill="1" applyBorder="1" applyAlignment="1">
      <alignment horizontal="center" vertical="center" wrapText="1"/>
    </xf>
    <xf numFmtId="1" fontId="21" fillId="9" borderId="5"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5" xfId="0" applyNumberFormat="1" applyFont="1" applyBorder="1" applyAlignment="1">
      <alignment horizontal="center" vertical="center" wrapText="1"/>
    </xf>
    <xf numFmtId="0" fontId="21" fillId="0" borderId="8" xfId="0" applyFont="1" applyBorder="1" applyAlignment="1">
      <alignment horizontal="center" vertical="center"/>
    </xf>
    <xf numFmtId="165" fontId="25" fillId="9" borderId="5" xfId="0" applyNumberFormat="1" applyFont="1" applyFill="1" applyBorder="1" applyAlignment="1">
      <alignment horizontal="center" vertical="center" wrapText="1"/>
    </xf>
    <xf numFmtId="10" fontId="25" fillId="0" borderId="5" xfId="0" applyNumberFormat="1" applyFont="1" applyBorder="1" applyAlignment="1">
      <alignment horizontal="center" vertical="center" wrapText="1"/>
    </xf>
    <xf numFmtId="42" fontId="25" fillId="9" borderId="6" xfId="0" applyNumberFormat="1" applyFont="1" applyFill="1" applyBorder="1" applyAlignment="1">
      <alignment horizontal="center" vertical="center" wrapText="1"/>
    </xf>
    <xf numFmtId="42" fontId="25" fillId="0" borderId="6" xfId="0" applyNumberFormat="1" applyFont="1" applyBorder="1" applyAlignment="1">
      <alignment horizontal="center" vertical="center" wrapText="1"/>
    </xf>
    <xf numFmtId="0" fontId="39" fillId="3" borderId="1"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20" fillId="0" borderId="1" xfId="7" applyFont="1" applyBorder="1" applyAlignment="1">
      <alignment horizontal="center" vertical="center" wrapText="1"/>
    </xf>
    <xf numFmtId="0" fontId="21" fillId="0" borderId="1" xfId="7" applyFont="1" applyBorder="1" applyAlignment="1">
      <alignment horizontal="center" vertical="center" wrapText="1"/>
    </xf>
    <xf numFmtId="0" fontId="22" fillId="0" borderId="1" xfId="7" applyFont="1" applyBorder="1" applyAlignment="1">
      <alignment horizontal="center" vertical="center" wrapText="1"/>
    </xf>
    <xf numFmtId="49" fontId="23" fillId="0" borderId="1" xfId="5" applyNumberFormat="1" applyFont="1" applyFill="1" applyBorder="1" applyAlignment="1">
      <alignment horizontal="center" vertical="center" wrapText="1"/>
    </xf>
    <xf numFmtId="0" fontId="20" fillId="0" borderId="1" xfId="0" applyFont="1" applyBorder="1" applyAlignment="1">
      <alignment horizontal="center" vertical="center" wrapText="1"/>
    </xf>
    <xf numFmtId="0" fontId="23" fillId="0" borderId="1" xfId="7" applyFont="1" applyBorder="1" applyAlignment="1">
      <alignment horizontal="center" vertical="center" wrapText="1"/>
    </xf>
    <xf numFmtId="0" fontId="40" fillId="0" borderId="1" xfId="7" applyFont="1" applyBorder="1" applyAlignment="1">
      <alignment horizontal="center" vertical="center" wrapText="1"/>
    </xf>
    <xf numFmtId="1" fontId="25" fillId="4" borderId="1" xfId="2" applyNumberFormat="1" applyFont="1" applyFill="1" applyBorder="1" applyAlignment="1">
      <alignment horizontal="center" vertical="center" wrapText="1"/>
    </xf>
    <xf numFmtId="9" fontId="25" fillId="0" borderId="1" xfId="4" applyFont="1" applyFill="1" applyBorder="1" applyAlignment="1">
      <alignment horizontal="center" vertical="center" wrapText="1"/>
    </xf>
    <xf numFmtId="1" fontId="25" fillId="0" borderId="1" xfId="2" applyNumberFormat="1" applyFont="1" applyFill="1" applyBorder="1" applyAlignment="1">
      <alignment horizontal="center" vertical="center" wrapText="1"/>
    </xf>
    <xf numFmtId="10" fontId="25" fillId="0" borderId="1" xfId="4" applyNumberFormat="1" applyFont="1" applyFill="1" applyBorder="1" applyAlignment="1">
      <alignment horizontal="center" vertical="center" wrapText="1"/>
    </xf>
    <xf numFmtId="42" fontId="25" fillId="4" borderId="1" xfId="3" applyFont="1" applyFill="1" applyBorder="1" applyAlignment="1">
      <alignment horizontal="center" vertical="center" wrapText="1"/>
    </xf>
    <xf numFmtId="165" fontId="25" fillId="4" borderId="1" xfId="8" applyFont="1" applyFill="1" applyBorder="1" applyAlignment="1">
      <alignment horizontal="center" vertical="center" wrapText="1"/>
    </xf>
    <xf numFmtId="42" fontId="25" fillId="0" borderId="1" xfId="3" applyFont="1" applyFill="1" applyBorder="1" applyAlignment="1">
      <alignment horizontal="center" vertical="center" wrapText="1"/>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23" fillId="0" borderId="8" xfId="0" applyFont="1" applyBorder="1" applyAlignment="1">
      <alignment horizontal="center" vertical="center"/>
    </xf>
    <xf numFmtId="3" fontId="23" fillId="0" borderId="8"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45" fillId="0" borderId="8" xfId="0" applyFont="1" applyBorder="1" applyAlignment="1">
      <alignment horizontal="center" vertical="center"/>
    </xf>
    <xf numFmtId="42" fontId="25" fillId="9" borderId="10" xfId="0" applyNumberFormat="1" applyFont="1" applyFill="1" applyBorder="1" applyAlignment="1">
      <alignment vertical="center" wrapText="1"/>
    </xf>
    <xf numFmtId="42" fontId="25" fillId="9" borderId="6" xfId="0" applyNumberFormat="1" applyFont="1" applyFill="1" applyBorder="1" applyAlignment="1">
      <alignment vertical="center" wrapText="1"/>
    </xf>
    <xf numFmtId="42" fontId="25" fillId="9" borderId="8" xfId="0" applyNumberFormat="1" applyFont="1" applyFill="1" applyBorder="1" applyAlignment="1">
      <alignment vertical="center" wrapText="1"/>
    </xf>
    <xf numFmtId="42" fontId="25" fillId="0" borderId="11" xfId="0" applyNumberFormat="1" applyFont="1" applyBorder="1" applyAlignment="1">
      <alignment horizontal="center" vertical="center" wrapText="1"/>
    </xf>
    <xf numFmtId="165" fontId="25" fillId="9" borderId="9" xfId="0" applyNumberFormat="1" applyFont="1" applyFill="1" applyBorder="1" applyAlignment="1">
      <alignment horizontal="center" vertical="center" wrapText="1"/>
    </xf>
    <xf numFmtId="165" fontId="25" fillId="9" borderId="11" xfId="0" applyNumberFormat="1" applyFont="1" applyFill="1" applyBorder="1" applyAlignment="1">
      <alignment horizontal="center" vertical="center" wrapText="1"/>
    </xf>
    <xf numFmtId="42" fontId="25" fillId="9" borderId="9" xfId="0" applyNumberFormat="1" applyFont="1" applyFill="1" applyBorder="1" applyAlignment="1">
      <alignment horizontal="center" vertical="center" wrapText="1"/>
    </xf>
    <xf numFmtId="42" fontId="25" fillId="9" borderId="11" xfId="0" applyNumberFormat="1" applyFont="1" applyFill="1" applyBorder="1" applyAlignment="1">
      <alignment horizontal="center" vertical="center" wrapText="1"/>
    </xf>
    <xf numFmtId="165" fontId="25" fillId="9" borderId="12" xfId="0" applyNumberFormat="1" applyFont="1" applyFill="1" applyBorder="1" applyAlignment="1">
      <alignment horizontal="center" vertical="center" wrapText="1"/>
    </xf>
    <xf numFmtId="49" fontId="23" fillId="0" borderId="9" xfId="0" applyNumberFormat="1" applyFont="1" applyBorder="1" applyAlignment="1">
      <alignment horizontal="center" vertical="center" wrapText="1"/>
    </xf>
    <xf numFmtId="0" fontId="0" fillId="0" borderId="0" xfId="0" applyAlignment="1">
      <alignment horizontal="center"/>
    </xf>
    <xf numFmtId="1" fontId="18" fillId="0" borderId="1" xfId="2" applyNumberFormat="1" applyFont="1" applyBorder="1" applyAlignment="1">
      <alignment horizontal="center" vertical="center" wrapText="1"/>
    </xf>
  </cellXfs>
  <cellStyles count="36">
    <cellStyle name="Bueno" xfId="5" builtinId="26"/>
    <cellStyle name="Bueno 2" xfId="19"/>
    <cellStyle name="Default" xfId="13"/>
    <cellStyle name="Excel Built-in Good" xfId="10"/>
    <cellStyle name="Hipervínculo" xfId="14" builtinId="8" hidden="1"/>
    <cellStyle name="Hipervínculo" xfId="16" builtinId="8" hidden="1"/>
    <cellStyle name="Hipervínculo" xfId="32" builtinId="8" hidden="1"/>
    <cellStyle name="Hipervínculo" xfId="34" builtinId="8" hidden="1"/>
    <cellStyle name="Hipervínculo visitado" xfId="15" builtinId="9" hidden="1"/>
    <cellStyle name="Hipervínculo visitado" xfId="17" builtinId="9" hidden="1"/>
    <cellStyle name="Hipervínculo visitado" xfId="33" builtinId="9" hidden="1"/>
    <cellStyle name="Hipervínculo visitado" xfId="35" builtinId="9" hidden="1"/>
    <cellStyle name="Hyperlink" xfId="20"/>
    <cellStyle name="Millares" xfId="1" builtinId="3"/>
    <cellStyle name="Millares [0]" xfId="2" builtinId="6"/>
    <cellStyle name="Millares [0] 2" xfId="11"/>
    <cellStyle name="Millares [0] 3" xfId="21"/>
    <cellStyle name="Millares [0] 4" xfId="22"/>
    <cellStyle name="Moneda [0]" xfId="3" builtinId="7"/>
    <cellStyle name="Moneda [0] 2" xfId="23"/>
    <cellStyle name="Moneda [0] 3" xfId="24"/>
    <cellStyle name="Moneda [0] 4" xfId="25"/>
    <cellStyle name="Moneda 2" xfId="8"/>
    <cellStyle name="Moneda 3" xfId="26"/>
    <cellStyle name="Moneda 4" xfId="27"/>
    <cellStyle name="Normal" xfId="0" builtinId="0"/>
    <cellStyle name="Normal 2" xfId="6"/>
    <cellStyle name="Normal 2 2" xfId="28"/>
    <cellStyle name="Normal 3" xfId="7"/>
    <cellStyle name="Normal 4" xfId="18"/>
    <cellStyle name="Normal 5" xfId="9"/>
    <cellStyle name="Normal 90 2" xfId="29"/>
    <cellStyle name="Porcentaje" xfId="4" builtinId="5"/>
    <cellStyle name="Porcentaje 2" xfId="12"/>
    <cellStyle name="Porcentaje 3" xfId="30"/>
    <cellStyle name="Porcentaje 4" xfId="3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 Id="rId23"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143896</xdr:colOff>
      <xdr:row>0</xdr:row>
      <xdr:rowOff>1</xdr:rowOff>
    </xdr:from>
    <xdr:to>
      <xdr:col>0</xdr:col>
      <xdr:colOff>996293</xdr:colOff>
      <xdr:row>0</xdr:row>
      <xdr:rowOff>886811</xdr:rowOff>
    </xdr:to>
    <xdr:pic>
      <xdr:nvPicPr>
        <xdr:cNvPr id="2" name="Imagen 1">
          <a:extLst>
            <a:ext uri="{FF2B5EF4-FFF2-40B4-BE49-F238E27FC236}">
              <a16:creationId xmlns="" xmlns:a16="http://schemas.microsoft.com/office/drawing/2014/main" id="{F981572C-903D-4236-AE3E-7C966190BC1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896" y="1"/>
          <a:ext cx="852397" cy="8868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zoomScale="143" zoomScaleNormal="90" workbookViewId="0">
      <selection activeCell="A28" sqref="A28"/>
    </sheetView>
  </sheetViews>
  <sheetFormatPr baseColWidth="10" defaultColWidth="10.83203125" defaultRowHeight="15" x14ac:dyDescent="0.2"/>
  <cols>
    <col min="1" max="1" width="84.33203125" style="1" customWidth="1"/>
    <col min="2" max="2" width="113.83203125" style="1" customWidth="1"/>
    <col min="3" max="3" width="21.33203125" style="1" bestFit="1" customWidth="1"/>
    <col min="4" max="4" width="19.1640625" style="1" bestFit="1" customWidth="1"/>
    <col min="5" max="5" width="5.33203125" style="1" bestFit="1" customWidth="1"/>
    <col min="6" max="6" width="8.33203125" style="1" bestFit="1" customWidth="1"/>
    <col min="7" max="30" width="44.5" style="1" customWidth="1"/>
    <col min="31" max="16384" width="10.83203125" style="1"/>
  </cols>
  <sheetData>
    <row r="1" spans="1:3" ht="222" customHeight="1" x14ac:dyDescent="0.2">
      <c r="A1" s="29" t="s">
        <v>1182</v>
      </c>
      <c r="B1" s="30"/>
      <c r="C1" s="30"/>
    </row>
    <row r="2" spans="1:3" ht="19" customHeight="1" x14ac:dyDescent="0.2">
      <c r="A2" s="2" t="s">
        <v>1183</v>
      </c>
      <c r="B2" s="3" t="s">
        <v>1184</v>
      </c>
      <c r="C2" s="2" t="s">
        <v>1185</v>
      </c>
    </row>
    <row r="3" spans="1:3" ht="19" customHeight="1" x14ac:dyDescent="0.2">
      <c r="A3" s="4" t="s">
        <v>1</v>
      </c>
      <c r="B3" s="5" t="s">
        <v>1186</v>
      </c>
      <c r="C3" s="6" t="s">
        <v>1187</v>
      </c>
    </row>
    <row r="4" spans="1:3" ht="19" customHeight="1" x14ac:dyDescent="0.2">
      <c r="A4" s="4" t="s">
        <v>2</v>
      </c>
      <c r="B4" s="5" t="s">
        <v>1186</v>
      </c>
      <c r="C4" s="6" t="s">
        <v>1187</v>
      </c>
    </row>
    <row r="5" spans="1:3" ht="19" customHeight="1" x14ac:dyDescent="0.2">
      <c r="A5" s="4" t="s">
        <v>3</v>
      </c>
      <c r="B5" s="5" t="s">
        <v>1186</v>
      </c>
      <c r="C5" s="6" t="s">
        <v>1187</v>
      </c>
    </row>
    <row r="6" spans="1:3" ht="19" customHeight="1" x14ac:dyDescent="0.2">
      <c r="A6" s="4" t="s">
        <v>4</v>
      </c>
      <c r="B6" s="5" t="s">
        <v>1186</v>
      </c>
      <c r="C6" s="6" t="s">
        <v>1161</v>
      </c>
    </row>
    <row r="7" spans="1:3" ht="19" customHeight="1" x14ac:dyDescent="0.2">
      <c r="A7" s="4" t="s">
        <v>5</v>
      </c>
      <c r="B7" s="5" t="s">
        <v>1186</v>
      </c>
      <c r="C7" s="6" t="s">
        <v>1187</v>
      </c>
    </row>
    <row r="8" spans="1:3" ht="19" customHeight="1" x14ac:dyDescent="0.2">
      <c r="A8" s="4" t="s">
        <v>6</v>
      </c>
      <c r="B8" s="5" t="s">
        <v>1186</v>
      </c>
      <c r="C8" s="6" t="s">
        <v>1187</v>
      </c>
    </row>
    <row r="9" spans="1:3" ht="19" customHeight="1" x14ac:dyDescent="0.2">
      <c r="A9" s="4" t="s">
        <v>7</v>
      </c>
      <c r="B9" s="5" t="s">
        <v>1186</v>
      </c>
      <c r="C9" s="6" t="s">
        <v>1161</v>
      </c>
    </row>
    <row r="10" spans="1:3" ht="19" customHeight="1" x14ac:dyDescent="0.2">
      <c r="A10" s="4" t="s">
        <v>8</v>
      </c>
      <c r="B10" s="5" t="s">
        <v>1186</v>
      </c>
      <c r="C10" s="6" t="s">
        <v>1187</v>
      </c>
    </row>
    <row r="11" spans="1:3" ht="19" customHeight="1" x14ac:dyDescent="0.2">
      <c r="A11" s="4" t="s">
        <v>9</v>
      </c>
      <c r="B11" s="5" t="s">
        <v>1186</v>
      </c>
      <c r="C11" s="6" t="s">
        <v>1161</v>
      </c>
    </row>
    <row r="12" spans="1:3" ht="19" customHeight="1" x14ac:dyDescent="0.2">
      <c r="A12" s="4" t="s">
        <v>10</v>
      </c>
      <c r="B12" s="5" t="s">
        <v>1186</v>
      </c>
      <c r="C12" s="6" t="s">
        <v>1187</v>
      </c>
    </row>
    <row r="13" spans="1:3" ht="19" customHeight="1" x14ac:dyDescent="0.2">
      <c r="A13" s="4" t="s">
        <v>11</v>
      </c>
      <c r="B13" s="5" t="s">
        <v>1186</v>
      </c>
      <c r="C13" s="6" t="s">
        <v>1187</v>
      </c>
    </row>
    <row r="14" spans="1:3" ht="19" customHeight="1" x14ac:dyDescent="0.2">
      <c r="A14" s="4" t="s">
        <v>12</v>
      </c>
      <c r="B14" s="5" t="s">
        <v>1186</v>
      </c>
      <c r="C14" s="6" t="s">
        <v>1187</v>
      </c>
    </row>
    <row r="15" spans="1:3" ht="19" customHeight="1" x14ac:dyDescent="0.2">
      <c r="A15" s="4" t="s">
        <v>13</v>
      </c>
      <c r="B15" s="5" t="s">
        <v>1186</v>
      </c>
      <c r="C15" s="6" t="s">
        <v>1161</v>
      </c>
    </row>
    <row r="16" spans="1:3" ht="19" customHeight="1" x14ac:dyDescent="0.2">
      <c r="A16" s="4" t="s">
        <v>14</v>
      </c>
      <c r="B16" s="5" t="s">
        <v>1186</v>
      </c>
      <c r="C16" s="6" t="s">
        <v>1161</v>
      </c>
    </row>
    <row r="17" spans="1:3" ht="19" customHeight="1" x14ac:dyDescent="0.2">
      <c r="A17" s="4" t="s">
        <v>15</v>
      </c>
      <c r="B17" s="5" t="s">
        <v>1186</v>
      </c>
      <c r="C17" s="6" t="s">
        <v>1187</v>
      </c>
    </row>
    <row r="18" spans="1:3" ht="19" customHeight="1" x14ac:dyDescent="0.2">
      <c r="A18" s="4" t="s">
        <v>1188</v>
      </c>
      <c r="B18" s="5" t="s">
        <v>1186</v>
      </c>
      <c r="C18" s="6" t="s">
        <v>1161</v>
      </c>
    </row>
    <row r="19" spans="1:3" ht="19" customHeight="1" x14ac:dyDescent="0.2">
      <c r="A19" s="7" t="s">
        <v>16</v>
      </c>
      <c r="B19" s="5" t="s">
        <v>1186</v>
      </c>
      <c r="C19" s="6" t="s">
        <v>1161</v>
      </c>
    </row>
    <row r="20" spans="1:3" ht="19" customHeight="1" x14ac:dyDescent="0.2">
      <c r="A20" s="8" t="s">
        <v>17</v>
      </c>
      <c r="B20" s="5" t="s">
        <v>1189</v>
      </c>
      <c r="C20" s="6" t="s">
        <v>1161</v>
      </c>
    </row>
    <row r="21" spans="1:3" ht="19" customHeight="1" x14ac:dyDescent="0.2">
      <c r="A21" s="8" t="s">
        <v>276</v>
      </c>
      <c r="B21" s="5" t="s">
        <v>1216</v>
      </c>
      <c r="C21" s="6" t="s">
        <v>1161</v>
      </c>
    </row>
    <row r="22" spans="1:3" ht="19" customHeight="1" x14ac:dyDescent="0.2">
      <c r="A22" s="8" t="s">
        <v>1200</v>
      </c>
      <c r="B22" s="9" t="s">
        <v>1205</v>
      </c>
      <c r="C22" s="6" t="s">
        <v>1161</v>
      </c>
    </row>
    <row r="23" spans="1:3" ht="19" customHeight="1" x14ac:dyDescent="0.2">
      <c r="A23" s="8" t="s">
        <v>1201</v>
      </c>
      <c r="B23" s="11" t="s">
        <v>1206</v>
      </c>
      <c r="C23" s="6" t="s">
        <v>1161</v>
      </c>
    </row>
    <row r="24" spans="1:3" ht="19" customHeight="1" x14ac:dyDescent="0.2">
      <c r="A24" s="8" t="s">
        <v>1202</v>
      </c>
      <c r="B24" s="11" t="s">
        <v>1204</v>
      </c>
      <c r="C24" s="6" t="s">
        <v>1161</v>
      </c>
    </row>
    <row r="25" spans="1:3" ht="19" customHeight="1" x14ac:dyDescent="0.2">
      <c r="A25" s="8" t="s">
        <v>1203</v>
      </c>
      <c r="B25" s="11" t="s">
        <v>1207</v>
      </c>
      <c r="C25" s="6" t="s">
        <v>1161</v>
      </c>
    </row>
    <row r="26" spans="1:3" ht="19" x14ac:dyDescent="0.2">
      <c r="A26" s="8" t="s">
        <v>1199</v>
      </c>
      <c r="B26" s="11" t="s">
        <v>1211</v>
      </c>
      <c r="C26" s="6" t="s">
        <v>1161</v>
      </c>
    </row>
    <row r="27" spans="1:3" ht="38" x14ac:dyDescent="0.2">
      <c r="A27" s="8" t="s">
        <v>1194</v>
      </c>
      <c r="B27" s="11" t="s">
        <v>1208</v>
      </c>
      <c r="C27" s="6" t="s">
        <v>1181</v>
      </c>
    </row>
    <row r="28" spans="1:3" ht="38" x14ac:dyDescent="0.2">
      <c r="A28" s="8" t="s">
        <v>1190</v>
      </c>
      <c r="B28" s="11" t="s">
        <v>1217</v>
      </c>
      <c r="C28" s="6" t="s">
        <v>1161</v>
      </c>
    </row>
    <row r="29" spans="1:3" ht="19" x14ac:dyDescent="0.2">
      <c r="A29" s="8" t="s">
        <v>1195</v>
      </c>
      <c r="B29" s="11" t="s">
        <v>1209</v>
      </c>
      <c r="C29" s="6" t="s">
        <v>1181</v>
      </c>
    </row>
    <row r="30" spans="1:3" ht="38" x14ac:dyDescent="0.2">
      <c r="A30" s="8" t="s">
        <v>21</v>
      </c>
      <c r="B30" s="11" t="s">
        <v>1191</v>
      </c>
      <c r="C30" s="6" t="s">
        <v>1181</v>
      </c>
    </row>
    <row r="31" spans="1:3" ht="19" x14ac:dyDescent="0.2">
      <c r="A31" s="8" t="s">
        <v>1196</v>
      </c>
      <c r="B31" s="12" t="s">
        <v>1186</v>
      </c>
      <c r="C31" s="6" t="s">
        <v>1192</v>
      </c>
    </row>
    <row r="32" spans="1:3" ht="19" x14ac:dyDescent="0.2">
      <c r="A32" s="8" t="s">
        <v>22</v>
      </c>
      <c r="B32" s="12" t="s">
        <v>1186</v>
      </c>
      <c r="C32" s="6" t="s">
        <v>1187</v>
      </c>
    </row>
    <row r="33" spans="1:3" ht="19" x14ac:dyDescent="0.2">
      <c r="A33" s="8" t="s">
        <v>1197</v>
      </c>
      <c r="B33" s="11" t="s">
        <v>1210</v>
      </c>
      <c r="C33" s="6" t="s">
        <v>1192</v>
      </c>
    </row>
    <row r="34" spans="1:3" ht="38" customHeight="1" x14ac:dyDescent="0.2">
      <c r="A34" s="10" t="s">
        <v>1198</v>
      </c>
      <c r="B34" s="11" t="s">
        <v>1193</v>
      </c>
      <c r="C34" s="6" t="s">
        <v>1181</v>
      </c>
    </row>
  </sheetData>
  <mergeCells count="1">
    <mergeCell ref="A1:C1"/>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
  <sheetViews>
    <sheetView workbookViewId="0">
      <selection sqref="A1:AI20"/>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43" x14ac:dyDescent="0.2">
      <c r="A3" s="196" t="s">
        <v>740</v>
      </c>
      <c r="B3" s="63" t="s">
        <v>30</v>
      </c>
      <c r="C3" s="63" t="s">
        <v>705</v>
      </c>
      <c r="D3" s="63" t="s">
        <v>648</v>
      </c>
      <c r="E3" s="63">
        <v>4103</v>
      </c>
      <c r="F3" s="63" t="s">
        <v>591</v>
      </c>
      <c r="G3" s="63" t="s">
        <v>81</v>
      </c>
      <c r="H3" s="197">
        <v>95</v>
      </c>
      <c r="I3" s="63" t="s">
        <v>336</v>
      </c>
      <c r="J3" s="198" t="s">
        <v>1469</v>
      </c>
      <c r="K3" s="189" t="s">
        <v>810</v>
      </c>
      <c r="L3" s="189" t="s">
        <v>1000</v>
      </c>
      <c r="M3" s="189" t="s">
        <v>1161</v>
      </c>
      <c r="N3" s="199" t="s">
        <v>209</v>
      </c>
      <c r="O3" s="189" t="s">
        <v>209</v>
      </c>
      <c r="P3" s="189" t="s">
        <v>211</v>
      </c>
      <c r="Q3" s="63">
        <v>180</v>
      </c>
      <c r="R3" s="189">
        <v>360</v>
      </c>
      <c r="S3" s="126"/>
      <c r="T3" s="129">
        <v>0</v>
      </c>
      <c r="U3" s="126"/>
      <c r="V3" s="129">
        <v>0</v>
      </c>
      <c r="W3" s="126">
        <v>113</v>
      </c>
      <c r="X3" s="126"/>
      <c r="Y3" s="126"/>
      <c r="Z3" s="126"/>
      <c r="AA3" s="128">
        <v>113</v>
      </c>
      <c r="AB3" s="129">
        <v>0.31</v>
      </c>
      <c r="AC3" s="128">
        <v>113</v>
      </c>
      <c r="AD3" s="129">
        <v>0.63</v>
      </c>
      <c r="AE3" s="130">
        <v>0.31390000000000001</v>
      </c>
      <c r="AF3" s="192" t="s">
        <v>1283</v>
      </c>
      <c r="AG3" s="193"/>
      <c r="AH3" s="194" t="s">
        <v>1283</v>
      </c>
      <c r="AI3" s="130" t="e">
        <v>#DIV/0!</v>
      </c>
    </row>
    <row r="4" spans="1:35" ht="120" x14ac:dyDescent="0.2">
      <c r="A4" s="196" t="s">
        <v>740</v>
      </c>
      <c r="B4" s="63" t="s">
        <v>30</v>
      </c>
      <c r="C4" s="63" t="s">
        <v>705</v>
      </c>
      <c r="D4" s="63" t="s">
        <v>649</v>
      </c>
      <c r="E4" s="63">
        <v>4103</v>
      </c>
      <c r="F4" s="63" t="s">
        <v>591</v>
      </c>
      <c r="G4" s="63" t="s">
        <v>81</v>
      </c>
      <c r="H4" s="197">
        <v>96</v>
      </c>
      <c r="I4" s="63" t="s">
        <v>337</v>
      </c>
      <c r="J4" s="198" t="s">
        <v>1470</v>
      </c>
      <c r="K4" s="189" t="s">
        <v>765</v>
      </c>
      <c r="L4" s="189" t="s">
        <v>955</v>
      </c>
      <c r="M4" s="189" t="s">
        <v>1161</v>
      </c>
      <c r="N4" s="199">
        <v>0</v>
      </c>
      <c r="O4" s="189">
        <v>2023</v>
      </c>
      <c r="P4" s="189" t="s">
        <v>218</v>
      </c>
      <c r="Q4" s="63">
        <v>4</v>
      </c>
      <c r="R4" s="189">
        <v>15</v>
      </c>
      <c r="S4" s="126"/>
      <c r="T4" s="129">
        <v>0</v>
      </c>
      <c r="U4" s="126"/>
      <c r="V4" s="129">
        <v>0</v>
      </c>
      <c r="W4" s="126">
        <v>0</v>
      </c>
      <c r="X4" s="126"/>
      <c r="Y4" s="126"/>
      <c r="Z4" s="126"/>
      <c r="AA4" s="128">
        <v>0</v>
      </c>
      <c r="AB4" s="129">
        <v>0</v>
      </c>
      <c r="AC4" s="128">
        <v>0</v>
      </c>
      <c r="AD4" s="129">
        <v>0</v>
      </c>
      <c r="AE4" s="130">
        <v>0</v>
      </c>
      <c r="AF4" s="192" t="s">
        <v>1283</v>
      </c>
      <c r="AG4" s="193"/>
      <c r="AH4" s="194" t="s">
        <v>1283</v>
      </c>
      <c r="AI4" s="130" t="e">
        <v>#DIV/0!</v>
      </c>
    </row>
    <row r="5" spans="1:35" ht="143" x14ac:dyDescent="0.2">
      <c r="A5" s="196" t="s">
        <v>740</v>
      </c>
      <c r="B5" s="63" t="s">
        <v>30</v>
      </c>
      <c r="C5" s="63" t="s">
        <v>706</v>
      </c>
      <c r="D5" s="63" t="s">
        <v>650</v>
      </c>
      <c r="E5" s="63">
        <v>4102</v>
      </c>
      <c r="F5" s="197" t="s">
        <v>592</v>
      </c>
      <c r="G5" s="63" t="s">
        <v>81</v>
      </c>
      <c r="H5" s="197">
        <v>97</v>
      </c>
      <c r="I5" s="63" t="s">
        <v>338</v>
      </c>
      <c r="J5" s="198" t="s">
        <v>1471</v>
      </c>
      <c r="K5" s="197" t="s">
        <v>811</v>
      </c>
      <c r="L5" s="189" t="s">
        <v>1001</v>
      </c>
      <c r="M5" s="189" t="s">
        <v>1161</v>
      </c>
      <c r="N5" s="197">
        <v>1000</v>
      </c>
      <c r="O5" s="197">
        <v>2023</v>
      </c>
      <c r="P5" s="197" t="s">
        <v>219</v>
      </c>
      <c r="Q5" s="63">
        <v>300</v>
      </c>
      <c r="R5" s="197">
        <v>1200</v>
      </c>
      <c r="S5" s="126"/>
      <c r="T5" s="129">
        <v>0</v>
      </c>
      <c r="U5" s="126"/>
      <c r="V5" s="129">
        <v>0</v>
      </c>
      <c r="W5" s="126">
        <v>40</v>
      </c>
      <c r="X5" s="126"/>
      <c r="Y5" s="126"/>
      <c r="Z5" s="126"/>
      <c r="AA5" s="128">
        <v>40</v>
      </c>
      <c r="AB5" s="129">
        <v>0.03</v>
      </c>
      <c r="AC5" s="128">
        <v>40</v>
      </c>
      <c r="AD5" s="129">
        <v>0.13</v>
      </c>
      <c r="AE5" s="130">
        <v>3.3300000000000003E-2</v>
      </c>
      <c r="AF5" s="192" t="s">
        <v>1283</v>
      </c>
      <c r="AG5" s="193"/>
      <c r="AH5" s="194" t="s">
        <v>1283</v>
      </c>
      <c r="AI5" s="130" t="e">
        <v>#DIV/0!</v>
      </c>
    </row>
    <row r="6" spans="1:35" ht="143" x14ac:dyDescent="0.2">
      <c r="A6" s="196" t="s">
        <v>740</v>
      </c>
      <c r="B6" s="63" t="s">
        <v>30</v>
      </c>
      <c r="C6" s="63" t="s">
        <v>706</v>
      </c>
      <c r="D6" s="63" t="s">
        <v>650</v>
      </c>
      <c r="E6" s="63">
        <v>4102</v>
      </c>
      <c r="F6" s="197" t="s">
        <v>592</v>
      </c>
      <c r="G6" s="63" t="s">
        <v>81</v>
      </c>
      <c r="H6" s="197">
        <v>98</v>
      </c>
      <c r="I6" s="63" t="s">
        <v>339</v>
      </c>
      <c r="J6" s="198" t="s">
        <v>1471</v>
      </c>
      <c r="K6" s="197" t="s">
        <v>811</v>
      </c>
      <c r="L6" s="189" t="s">
        <v>991</v>
      </c>
      <c r="M6" s="189" t="s">
        <v>1161</v>
      </c>
      <c r="N6" s="197">
        <v>111</v>
      </c>
      <c r="O6" s="197">
        <v>2023</v>
      </c>
      <c r="P6" s="197" t="s">
        <v>219</v>
      </c>
      <c r="Q6" s="63">
        <v>100</v>
      </c>
      <c r="R6" s="197">
        <v>400</v>
      </c>
      <c r="S6" s="126"/>
      <c r="T6" s="129">
        <v>0</v>
      </c>
      <c r="U6" s="126"/>
      <c r="V6" s="129">
        <v>0</v>
      </c>
      <c r="W6" s="126">
        <v>0</v>
      </c>
      <c r="X6" s="126"/>
      <c r="Y6" s="126"/>
      <c r="Z6" s="126"/>
      <c r="AA6" s="128">
        <v>0</v>
      </c>
      <c r="AB6" s="129">
        <v>0</v>
      </c>
      <c r="AC6" s="128">
        <v>0</v>
      </c>
      <c r="AD6" s="129">
        <v>0</v>
      </c>
      <c r="AE6" s="130">
        <v>0</v>
      </c>
      <c r="AF6" s="192" t="s">
        <v>1283</v>
      </c>
      <c r="AG6" s="193"/>
      <c r="AH6" s="194" t="s">
        <v>1283</v>
      </c>
      <c r="AI6" s="130" t="e">
        <v>#DIV/0!</v>
      </c>
    </row>
    <row r="7" spans="1:35" ht="143" x14ac:dyDescent="0.2">
      <c r="A7" s="196" t="s">
        <v>740</v>
      </c>
      <c r="B7" s="63" t="s">
        <v>30</v>
      </c>
      <c r="C7" s="63" t="s">
        <v>706</v>
      </c>
      <c r="D7" s="63" t="s">
        <v>650</v>
      </c>
      <c r="E7" s="63">
        <v>4102</v>
      </c>
      <c r="F7" s="197" t="s">
        <v>592</v>
      </c>
      <c r="G7" s="63" t="s">
        <v>81</v>
      </c>
      <c r="H7" s="197">
        <v>99</v>
      </c>
      <c r="I7" s="63" t="s">
        <v>340</v>
      </c>
      <c r="J7" s="198" t="s">
        <v>1472</v>
      </c>
      <c r="K7" s="197" t="s">
        <v>812</v>
      </c>
      <c r="L7" s="189" t="s">
        <v>1002</v>
      </c>
      <c r="M7" s="189" t="s">
        <v>1161</v>
      </c>
      <c r="N7" s="197">
        <v>4</v>
      </c>
      <c r="O7" s="197">
        <v>2023</v>
      </c>
      <c r="P7" s="197" t="s">
        <v>219</v>
      </c>
      <c r="Q7" s="63">
        <v>3</v>
      </c>
      <c r="R7" s="197">
        <v>12</v>
      </c>
      <c r="S7" s="126"/>
      <c r="T7" s="129">
        <v>0</v>
      </c>
      <c r="U7" s="126"/>
      <c r="V7" s="129">
        <v>0</v>
      </c>
      <c r="W7" s="126">
        <v>1</v>
      </c>
      <c r="X7" s="126"/>
      <c r="Y7" s="126"/>
      <c r="Z7" s="126"/>
      <c r="AA7" s="128">
        <v>1</v>
      </c>
      <c r="AB7" s="129">
        <v>0.08</v>
      </c>
      <c r="AC7" s="128">
        <v>1</v>
      </c>
      <c r="AD7" s="129">
        <v>0.33</v>
      </c>
      <c r="AE7" s="130">
        <v>8.3299999999999999E-2</v>
      </c>
      <c r="AF7" s="192" t="s">
        <v>1283</v>
      </c>
      <c r="AG7" s="193"/>
      <c r="AH7" s="194" t="s">
        <v>1283</v>
      </c>
      <c r="AI7" s="130" t="e">
        <v>#DIV/0!</v>
      </c>
    </row>
    <row r="8" spans="1:35" ht="144" x14ac:dyDescent="0.2">
      <c r="A8" s="196" t="s">
        <v>740</v>
      </c>
      <c r="B8" s="63" t="s">
        <v>30</v>
      </c>
      <c r="C8" s="63" t="s">
        <v>707</v>
      </c>
      <c r="D8" s="63" t="s">
        <v>651</v>
      </c>
      <c r="E8" s="63">
        <v>4104</v>
      </c>
      <c r="F8" s="63" t="s">
        <v>593</v>
      </c>
      <c r="G8" s="63" t="s">
        <v>81</v>
      </c>
      <c r="H8" s="197">
        <v>100</v>
      </c>
      <c r="I8" s="63" t="s">
        <v>341</v>
      </c>
      <c r="J8" s="198" t="s">
        <v>1473</v>
      </c>
      <c r="K8" s="189" t="s">
        <v>813</v>
      </c>
      <c r="L8" s="189" t="s">
        <v>813</v>
      </c>
      <c r="M8" s="189" t="s">
        <v>1161</v>
      </c>
      <c r="N8" s="199">
        <v>8</v>
      </c>
      <c r="O8" s="199">
        <v>2023</v>
      </c>
      <c r="P8" s="197" t="s">
        <v>219</v>
      </c>
      <c r="Q8" s="63">
        <v>8</v>
      </c>
      <c r="R8" s="199">
        <v>8</v>
      </c>
      <c r="S8" s="126"/>
      <c r="T8" s="129">
        <v>0</v>
      </c>
      <c r="U8" s="126"/>
      <c r="V8" s="129">
        <v>0</v>
      </c>
      <c r="W8" s="126">
        <v>3</v>
      </c>
      <c r="X8" s="126"/>
      <c r="Y8" s="126"/>
      <c r="Z8" s="126"/>
      <c r="AA8" s="128">
        <v>3</v>
      </c>
      <c r="AB8" s="129">
        <v>0.38</v>
      </c>
      <c r="AC8" s="128">
        <v>3</v>
      </c>
      <c r="AD8" s="129">
        <v>0.38</v>
      </c>
      <c r="AE8" s="130">
        <v>0.375</v>
      </c>
      <c r="AF8" s="192" t="s">
        <v>1283</v>
      </c>
      <c r="AG8" s="193"/>
      <c r="AH8" s="194" t="s">
        <v>1283</v>
      </c>
      <c r="AI8" s="130" t="e">
        <v>#DIV/0!</v>
      </c>
    </row>
    <row r="9" spans="1:35" ht="144" x14ac:dyDescent="0.2">
      <c r="A9" s="196" t="s">
        <v>740</v>
      </c>
      <c r="B9" s="63" t="s">
        <v>30</v>
      </c>
      <c r="C9" s="63" t="s">
        <v>708</v>
      </c>
      <c r="D9" s="63" t="s">
        <v>651</v>
      </c>
      <c r="E9" s="63">
        <v>4104</v>
      </c>
      <c r="F9" s="63" t="s">
        <v>593</v>
      </c>
      <c r="G9" s="63" t="s">
        <v>81</v>
      </c>
      <c r="H9" s="197">
        <v>101</v>
      </c>
      <c r="I9" s="63" t="s">
        <v>342</v>
      </c>
      <c r="J9" s="198" t="s">
        <v>1474</v>
      </c>
      <c r="K9" s="189" t="s">
        <v>814</v>
      </c>
      <c r="L9" s="189" t="s">
        <v>1003</v>
      </c>
      <c r="M9" s="189" t="s">
        <v>1161</v>
      </c>
      <c r="N9" s="199">
        <v>46</v>
      </c>
      <c r="O9" s="199">
        <v>2023</v>
      </c>
      <c r="P9" s="197" t="s">
        <v>219</v>
      </c>
      <c r="Q9" s="63">
        <v>48</v>
      </c>
      <c r="R9" s="199">
        <v>48</v>
      </c>
      <c r="S9" s="126"/>
      <c r="T9" s="129">
        <v>0</v>
      </c>
      <c r="U9" s="126"/>
      <c r="V9" s="129">
        <v>0</v>
      </c>
      <c r="W9" s="126">
        <v>0</v>
      </c>
      <c r="X9" s="126"/>
      <c r="Y9" s="126"/>
      <c r="Z9" s="126"/>
      <c r="AA9" s="128">
        <v>0</v>
      </c>
      <c r="AB9" s="129">
        <v>0</v>
      </c>
      <c r="AC9" s="128">
        <v>0</v>
      </c>
      <c r="AD9" s="129">
        <v>0</v>
      </c>
      <c r="AE9" s="130">
        <v>0</v>
      </c>
      <c r="AF9" s="192" t="s">
        <v>1283</v>
      </c>
      <c r="AG9" s="193"/>
      <c r="AH9" s="194" t="s">
        <v>1283</v>
      </c>
      <c r="AI9" s="130" t="e">
        <v>#DIV/0!</v>
      </c>
    </row>
    <row r="10" spans="1:35" ht="144" x14ac:dyDescent="0.2">
      <c r="A10" s="196" t="s">
        <v>740</v>
      </c>
      <c r="B10" s="63" t="s">
        <v>30</v>
      </c>
      <c r="C10" s="63" t="s">
        <v>708</v>
      </c>
      <c r="D10" s="63" t="s">
        <v>651</v>
      </c>
      <c r="E10" s="63">
        <v>4104</v>
      </c>
      <c r="F10" s="63" t="s">
        <v>593</v>
      </c>
      <c r="G10" s="63" t="s">
        <v>81</v>
      </c>
      <c r="H10" s="197">
        <v>102</v>
      </c>
      <c r="I10" s="63" t="s">
        <v>343</v>
      </c>
      <c r="J10" s="198" t="s">
        <v>1475</v>
      </c>
      <c r="K10" s="189" t="s">
        <v>815</v>
      </c>
      <c r="L10" s="189" t="s">
        <v>1004</v>
      </c>
      <c r="M10" s="189" t="s">
        <v>1161</v>
      </c>
      <c r="N10" s="199">
        <v>50</v>
      </c>
      <c r="O10" s="199">
        <v>2023</v>
      </c>
      <c r="P10" s="197" t="s">
        <v>219</v>
      </c>
      <c r="Q10" s="200">
        <v>50</v>
      </c>
      <c r="R10" s="199">
        <v>200</v>
      </c>
      <c r="S10" s="126"/>
      <c r="T10" s="129">
        <v>0</v>
      </c>
      <c r="U10" s="126"/>
      <c r="V10" s="129">
        <v>0</v>
      </c>
      <c r="W10" s="126">
        <v>0</v>
      </c>
      <c r="X10" s="126"/>
      <c r="Y10" s="126"/>
      <c r="Z10" s="126"/>
      <c r="AA10" s="128">
        <v>0</v>
      </c>
      <c r="AB10" s="129">
        <v>0</v>
      </c>
      <c r="AC10" s="128">
        <v>0</v>
      </c>
      <c r="AD10" s="129">
        <v>0</v>
      </c>
      <c r="AE10" s="130">
        <v>0</v>
      </c>
      <c r="AF10" s="192" t="s">
        <v>1283</v>
      </c>
      <c r="AG10" s="193"/>
      <c r="AH10" s="194" t="s">
        <v>1283</v>
      </c>
      <c r="AI10" s="130" t="e">
        <v>#DIV/0!</v>
      </c>
    </row>
    <row r="11" spans="1:35" ht="144" x14ac:dyDescent="0.2">
      <c r="A11" s="196" t="s">
        <v>740</v>
      </c>
      <c r="B11" s="63" t="s">
        <v>30</v>
      </c>
      <c r="C11" s="63" t="s">
        <v>708</v>
      </c>
      <c r="D11" s="63" t="s">
        <v>651</v>
      </c>
      <c r="E11" s="63">
        <v>4104</v>
      </c>
      <c r="F11" s="63" t="s">
        <v>593</v>
      </c>
      <c r="G11" s="63" t="s">
        <v>81</v>
      </c>
      <c r="H11" s="197">
        <v>103</v>
      </c>
      <c r="I11" s="63" t="s">
        <v>344</v>
      </c>
      <c r="J11" s="198" t="s">
        <v>1476</v>
      </c>
      <c r="K11" s="189" t="s">
        <v>816</v>
      </c>
      <c r="L11" s="189" t="s">
        <v>1005</v>
      </c>
      <c r="M11" s="189" t="s">
        <v>1161</v>
      </c>
      <c r="N11" s="199">
        <v>1200</v>
      </c>
      <c r="O11" s="199">
        <v>2023</v>
      </c>
      <c r="P11" s="197" t="s">
        <v>219</v>
      </c>
      <c r="Q11" s="63">
        <v>100</v>
      </c>
      <c r="R11" s="199">
        <v>1600</v>
      </c>
      <c r="S11" s="126"/>
      <c r="T11" s="129">
        <v>0</v>
      </c>
      <c r="U11" s="126"/>
      <c r="V11" s="129">
        <v>0</v>
      </c>
      <c r="W11" s="126">
        <v>65</v>
      </c>
      <c r="X11" s="126"/>
      <c r="Y11" s="126"/>
      <c r="Z11" s="126"/>
      <c r="AA11" s="128">
        <v>65</v>
      </c>
      <c r="AB11" s="129">
        <v>0.04</v>
      </c>
      <c r="AC11" s="128">
        <v>65</v>
      </c>
      <c r="AD11" s="129">
        <v>0.65</v>
      </c>
      <c r="AE11" s="130">
        <v>4.0599999999999997E-2</v>
      </c>
      <c r="AF11" s="192" t="s">
        <v>1283</v>
      </c>
      <c r="AG11" s="193"/>
      <c r="AH11" s="194" t="s">
        <v>1283</v>
      </c>
      <c r="AI11" s="130" t="e">
        <v>#DIV/0!</v>
      </c>
    </row>
    <row r="12" spans="1:35" ht="130" x14ac:dyDescent="0.2">
      <c r="A12" s="196" t="s">
        <v>740</v>
      </c>
      <c r="B12" s="63" t="s">
        <v>30</v>
      </c>
      <c r="C12" s="63" t="s">
        <v>708</v>
      </c>
      <c r="D12" s="63" t="s">
        <v>651</v>
      </c>
      <c r="E12" s="63">
        <v>4501</v>
      </c>
      <c r="F12" s="63" t="s">
        <v>594</v>
      </c>
      <c r="G12" s="63" t="s">
        <v>78</v>
      </c>
      <c r="H12" s="197">
        <v>105</v>
      </c>
      <c r="I12" s="63" t="s">
        <v>345</v>
      </c>
      <c r="J12" s="198" t="s">
        <v>1477</v>
      </c>
      <c r="K12" s="189" t="s">
        <v>817</v>
      </c>
      <c r="L12" s="189" t="s">
        <v>1006</v>
      </c>
      <c r="M12" s="189" t="s">
        <v>1171</v>
      </c>
      <c r="N12" s="199">
        <v>1</v>
      </c>
      <c r="O12" s="199">
        <v>2023</v>
      </c>
      <c r="P12" s="197" t="s">
        <v>219</v>
      </c>
      <c r="Q12" s="63">
        <v>50</v>
      </c>
      <c r="R12" s="199">
        <v>200</v>
      </c>
      <c r="S12" s="126"/>
      <c r="T12" s="129">
        <v>0</v>
      </c>
      <c r="U12" s="126"/>
      <c r="V12" s="129">
        <v>0</v>
      </c>
      <c r="W12" s="126">
        <v>15</v>
      </c>
      <c r="X12" s="126"/>
      <c r="Y12" s="126"/>
      <c r="Z12" s="126"/>
      <c r="AA12" s="128">
        <v>15</v>
      </c>
      <c r="AB12" s="129">
        <v>0.08</v>
      </c>
      <c r="AC12" s="128">
        <v>15</v>
      </c>
      <c r="AD12" s="129">
        <v>0.3</v>
      </c>
      <c r="AE12" s="130">
        <v>7.4999999999999997E-2</v>
      </c>
      <c r="AF12" s="192" t="s">
        <v>1283</v>
      </c>
      <c r="AG12" s="193"/>
      <c r="AH12" s="194" t="s">
        <v>1283</v>
      </c>
      <c r="AI12" s="130" t="e">
        <v>#DIV/0!</v>
      </c>
    </row>
    <row r="13" spans="1:35" ht="182" x14ac:dyDescent="0.2">
      <c r="A13" s="196" t="s">
        <v>740</v>
      </c>
      <c r="B13" s="63" t="s">
        <v>30</v>
      </c>
      <c r="C13" s="63" t="s">
        <v>708</v>
      </c>
      <c r="D13" s="63" t="s">
        <v>651</v>
      </c>
      <c r="E13" s="63">
        <v>4502</v>
      </c>
      <c r="F13" s="63" t="s">
        <v>572</v>
      </c>
      <c r="G13" s="63" t="s">
        <v>78</v>
      </c>
      <c r="H13" s="197">
        <v>106</v>
      </c>
      <c r="I13" s="63" t="s">
        <v>346</v>
      </c>
      <c r="J13" s="198" t="s">
        <v>1478</v>
      </c>
      <c r="K13" s="189" t="s">
        <v>818</v>
      </c>
      <c r="L13" s="189" t="s">
        <v>1007</v>
      </c>
      <c r="M13" s="189" t="s">
        <v>1171</v>
      </c>
      <c r="N13" s="199">
        <v>0</v>
      </c>
      <c r="O13" s="199">
        <v>2023</v>
      </c>
      <c r="P13" s="197" t="s">
        <v>220</v>
      </c>
      <c r="Q13" s="63">
        <v>2</v>
      </c>
      <c r="R13" s="199">
        <v>2</v>
      </c>
      <c r="S13" s="126"/>
      <c r="T13" s="129">
        <v>0</v>
      </c>
      <c r="U13" s="126"/>
      <c r="V13" s="129">
        <v>0</v>
      </c>
      <c r="W13" s="126">
        <v>2</v>
      </c>
      <c r="X13" s="126"/>
      <c r="Y13" s="126"/>
      <c r="Z13" s="126"/>
      <c r="AA13" s="128">
        <v>2</v>
      </c>
      <c r="AB13" s="129">
        <v>1</v>
      </c>
      <c r="AC13" s="128">
        <v>2</v>
      </c>
      <c r="AD13" s="129">
        <v>1</v>
      </c>
      <c r="AE13" s="130">
        <v>1</v>
      </c>
      <c r="AF13" s="192" t="s">
        <v>1283</v>
      </c>
      <c r="AG13" s="193"/>
      <c r="AH13" s="194" t="s">
        <v>1283</v>
      </c>
      <c r="AI13" s="130" t="e">
        <v>#DIV/0!</v>
      </c>
    </row>
    <row r="14" spans="1:35" ht="120" x14ac:dyDescent="0.2">
      <c r="A14" s="196" t="s">
        <v>740</v>
      </c>
      <c r="B14" s="63" t="s">
        <v>30</v>
      </c>
      <c r="C14" s="63" t="s">
        <v>709</v>
      </c>
      <c r="D14" s="63" t="s">
        <v>652</v>
      </c>
      <c r="E14" s="63">
        <v>4502</v>
      </c>
      <c r="F14" s="63" t="s">
        <v>572</v>
      </c>
      <c r="G14" s="63" t="s">
        <v>78</v>
      </c>
      <c r="H14" s="197">
        <v>107</v>
      </c>
      <c r="I14" s="63" t="s">
        <v>347</v>
      </c>
      <c r="J14" s="198" t="s">
        <v>1479</v>
      </c>
      <c r="K14" s="189" t="s">
        <v>819</v>
      </c>
      <c r="L14" s="189" t="s">
        <v>1008</v>
      </c>
      <c r="M14" s="189" t="s">
        <v>1172</v>
      </c>
      <c r="N14" s="197">
        <v>1</v>
      </c>
      <c r="O14" s="197">
        <v>2023</v>
      </c>
      <c r="P14" s="197" t="s">
        <v>219</v>
      </c>
      <c r="Q14" s="63">
        <v>1</v>
      </c>
      <c r="R14" s="197">
        <v>4</v>
      </c>
      <c r="S14" s="126"/>
      <c r="T14" s="129">
        <v>0</v>
      </c>
      <c r="U14" s="126"/>
      <c r="V14" s="129">
        <v>0</v>
      </c>
      <c r="W14" s="126">
        <v>0</v>
      </c>
      <c r="X14" s="126"/>
      <c r="Y14" s="126"/>
      <c r="Z14" s="126"/>
      <c r="AA14" s="128">
        <v>0</v>
      </c>
      <c r="AB14" s="129">
        <v>0</v>
      </c>
      <c r="AC14" s="128">
        <v>0</v>
      </c>
      <c r="AD14" s="129">
        <v>0</v>
      </c>
      <c r="AE14" s="130">
        <v>0</v>
      </c>
      <c r="AF14" s="192" t="s">
        <v>1283</v>
      </c>
      <c r="AG14" s="193"/>
      <c r="AH14" s="194" t="s">
        <v>1283</v>
      </c>
      <c r="AI14" s="130" t="e">
        <v>#DIV/0!</v>
      </c>
    </row>
    <row r="15" spans="1:35" ht="182" x14ac:dyDescent="0.2">
      <c r="A15" s="196" t="s">
        <v>740</v>
      </c>
      <c r="B15" s="63" t="s">
        <v>30</v>
      </c>
      <c r="C15" s="63" t="s">
        <v>710</v>
      </c>
      <c r="D15" s="63" t="s">
        <v>652</v>
      </c>
      <c r="E15" s="63">
        <v>4502</v>
      </c>
      <c r="F15" s="63" t="s">
        <v>572</v>
      </c>
      <c r="G15" s="63" t="s">
        <v>78</v>
      </c>
      <c r="H15" s="197">
        <v>109</v>
      </c>
      <c r="I15" s="63" t="s">
        <v>348</v>
      </c>
      <c r="J15" s="198" t="s">
        <v>171</v>
      </c>
      <c r="K15" s="189" t="s">
        <v>820</v>
      </c>
      <c r="L15" s="189" t="s">
        <v>1009</v>
      </c>
      <c r="M15" s="189" t="s">
        <v>1164</v>
      </c>
      <c r="N15" s="197">
        <v>0</v>
      </c>
      <c r="O15" s="197">
        <v>2023</v>
      </c>
      <c r="P15" s="197" t="s">
        <v>219</v>
      </c>
      <c r="Q15" s="63">
        <v>300</v>
      </c>
      <c r="R15" s="197">
        <v>1200</v>
      </c>
      <c r="S15" s="126"/>
      <c r="T15" s="129">
        <v>0</v>
      </c>
      <c r="U15" s="126"/>
      <c r="V15" s="129">
        <v>0</v>
      </c>
      <c r="W15" s="126">
        <v>95</v>
      </c>
      <c r="X15" s="126"/>
      <c r="Y15" s="126"/>
      <c r="Z15" s="126"/>
      <c r="AA15" s="128">
        <v>95</v>
      </c>
      <c r="AB15" s="129">
        <v>0.08</v>
      </c>
      <c r="AC15" s="128">
        <v>95</v>
      </c>
      <c r="AD15" s="129">
        <v>0.32</v>
      </c>
      <c r="AE15" s="130">
        <v>7.9200000000000007E-2</v>
      </c>
      <c r="AF15" s="192" t="s">
        <v>1283</v>
      </c>
      <c r="AG15" s="193"/>
      <c r="AH15" s="194" t="s">
        <v>1283</v>
      </c>
      <c r="AI15" s="130" t="e">
        <v>#DIV/0!</v>
      </c>
    </row>
    <row r="16" spans="1:35" ht="130" x14ac:dyDescent="0.2">
      <c r="A16" s="196" t="s">
        <v>740</v>
      </c>
      <c r="B16" s="63" t="s">
        <v>30</v>
      </c>
      <c r="C16" s="63" t="s">
        <v>710</v>
      </c>
      <c r="D16" s="63" t="s">
        <v>652</v>
      </c>
      <c r="E16" s="63">
        <v>4502</v>
      </c>
      <c r="F16" s="63" t="s">
        <v>572</v>
      </c>
      <c r="G16" s="63" t="s">
        <v>78</v>
      </c>
      <c r="H16" s="197">
        <v>110</v>
      </c>
      <c r="I16" s="63" t="s">
        <v>349</v>
      </c>
      <c r="J16" s="198" t="s">
        <v>1480</v>
      </c>
      <c r="K16" s="189" t="s">
        <v>765</v>
      </c>
      <c r="L16" s="189" t="s">
        <v>955</v>
      </c>
      <c r="M16" s="189" t="s">
        <v>1173</v>
      </c>
      <c r="N16" s="197">
        <v>0</v>
      </c>
      <c r="O16" s="197">
        <v>2023</v>
      </c>
      <c r="P16" s="197" t="s">
        <v>220</v>
      </c>
      <c r="Q16" s="63">
        <v>2</v>
      </c>
      <c r="R16" s="197">
        <v>8</v>
      </c>
      <c r="S16" s="126"/>
      <c r="T16" s="129">
        <v>0</v>
      </c>
      <c r="U16" s="126"/>
      <c r="V16" s="129">
        <v>0</v>
      </c>
      <c r="W16" s="126">
        <v>0</v>
      </c>
      <c r="X16" s="126"/>
      <c r="Y16" s="126"/>
      <c r="Z16" s="126"/>
      <c r="AA16" s="128">
        <v>0</v>
      </c>
      <c r="AB16" s="129">
        <v>0</v>
      </c>
      <c r="AC16" s="128">
        <v>0</v>
      </c>
      <c r="AD16" s="129">
        <v>0</v>
      </c>
      <c r="AE16" s="130">
        <v>0</v>
      </c>
      <c r="AF16" s="192" t="s">
        <v>1283</v>
      </c>
      <c r="AG16" s="193"/>
      <c r="AH16" s="194" t="s">
        <v>1283</v>
      </c>
      <c r="AI16" s="130" t="e">
        <v>#DIV/0!</v>
      </c>
    </row>
    <row r="17" spans="1:35" ht="120" x14ac:dyDescent="0.2">
      <c r="A17" s="196" t="s">
        <v>740</v>
      </c>
      <c r="B17" s="63" t="s">
        <v>30</v>
      </c>
      <c r="C17" s="63" t="s">
        <v>710</v>
      </c>
      <c r="D17" s="63" t="s">
        <v>652</v>
      </c>
      <c r="E17" s="63">
        <v>4502</v>
      </c>
      <c r="F17" s="63" t="s">
        <v>572</v>
      </c>
      <c r="G17" s="63" t="s">
        <v>78</v>
      </c>
      <c r="H17" s="197">
        <v>111</v>
      </c>
      <c r="I17" s="63" t="s">
        <v>350</v>
      </c>
      <c r="J17" s="198" t="s">
        <v>1481</v>
      </c>
      <c r="K17" s="189" t="s">
        <v>819</v>
      </c>
      <c r="L17" s="189" t="s">
        <v>1008</v>
      </c>
      <c r="M17" s="189" t="s">
        <v>1174</v>
      </c>
      <c r="N17" s="197">
        <v>1</v>
      </c>
      <c r="O17" s="197">
        <v>2023</v>
      </c>
      <c r="P17" s="197" t="s">
        <v>219</v>
      </c>
      <c r="Q17" s="63">
        <v>1</v>
      </c>
      <c r="R17" s="197">
        <v>1</v>
      </c>
      <c r="S17" s="126"/>
      <c r="T17" s="129">
        <v>0</v>
      </c>
      <c r="U17" s="126"/>
      <c r="V17" s="129">
        <v>0</v>
      </c>
      <c r="W17" s="126">
        <v>0</v>
      </c>
      <c r="X17" s="126"/>
      <c r="Y17" s="126"/>
      <c r="Z17" s="126"/>
      <c r="AA17" s="128">
        <v>0</v>
      </c>
      <c r="AB17" s="129">
        <v>0</v>
      </c>
      <c r="AC17" s="128">
        <v>0</v>
      </c>
      <c r="AD17" s="129">
        <v>0</v>
      </c>
      <c r="AE17" s="130">
        <v>0</v>
      </c>
      <c r="AF17" s="192" t="s">
        <v>1283</v>
      </c>
      <c r="AG17" s="193"/>
      <c r="AH17" s="194" t="s">
        <v>1283</v>
      </c>
      <c r="AI17" s="130" t="e">
        <v>#DIV/0!</v>
      </c>
    </row>
    <row r="18" spans="1:35" ht="120" x14ac:dyDescent="0.2">
      <c r="A18" s="196" t="s">
        <v>740</v>
      </c>
      <c r="B18" s="63" t="s">
        <v>30</v>
      </c>
      <c r="C18" s="63" t="s">
        <v>710</v>
      </c>
      <c r="D18" s="63" t="s">
        <v>652</v>
      </c>
      <c r="E18" s="63">
        <v>4502</v>
      </c>
      <c r="F18" s="63" t="s">
        <v>572</v>
      </c>
      <c r="G18" s="63" t="s">
        <v>78</v>
      </c>
      <c r="H18" s="197">
        <v>112</v>
      </c>
      <c r="I18" s="63" t="s">
        <v>351</v>
      </c>
      <c r="J18" s="198" t="s">
        <v>171</v>
      </c>
      <c r="K18" s="189" t="s">
        <v>820</v>
      </c>
      <c r="L18" s="189" t="s">
        <v>1010</v>
      </c>
      <c r="M18" s="189" t="s">
        <v>1175</v>
      </c>
      <c r="N18" s="197">
        <v>320</v>
      </c>
      <c r="O18" s="197">
        <v>2023</v>
      </c>
      <c r="P18" s="197" t="s">
        <v>219</v>
      </c>
      <c r="Q18" s="63">
        <v>300</v>
      </c>
      <c r="R18" s="197">
        <v>1000</v>
      </c>
      <c r="S18" s="126"/>
      <c r="T18" s="129">
        <v>0</v>
      </c>
      <c r="U18" s="126"/>
      <c r="V18" s="129">
        <v>0</v>
      </c>
      <c r="W18" s="126">
        <v>50</v>
      </c>
      <c r="X18" s="126"/>
      <c r="Y18" s="126"/>
      <c r="Z18" s="126"/>
      <c r="AA18" s="128">
        <v>50</v>
      </c>
      <c r="AB18" s="129">
        <v>0.05</v>
      </c>
      <c r="AC18" s="128">
        <v>50</v>
      </c>
      <c r="AD18" s="129">
        <v>0.17</v>
      </c>
      <c r="AE18" s="130">
        <v>0.05</v>
      </c>
      <c r="AF18" s="192" t="s">
        <v>1283</v>
      </c>
      <c r="AG18" s="193"/>
      <c r="AH18" s="194" t="s">
        <v>1283</v>
      </c>
      <c r="AI18" s="130" t="e">
        <v>#DIV/0!</v>
      </c>
    </row>
    <row r="19" spans="1:35" ht="234" x14ac:dyDescent="0.2">
      <c r="A19" s="196" t="s">
        <v>740</v>
      </c>
      <c r="B19" s="63" t="s">
        <v>30</v>
      </c>
      <c r="C19" s="63" t="s">
        <v>710</v>
      </c>
      <c r="D19" s="63" t="s">
        <v>652</v>
      </c>
      <c r="E19" s="63">
        <v>4502</v>
      </c>
      <c r="F19" s="63" t="s">
        <v>572</v>
      </c>
      <c r="G19" s="63" t="s">
        <v>78</v>
      </c>
      <c r="H19" s="197">
        <v>113</v>
      </c>
      <c r="I19" s="63" t="s">
        <v>352</v>
      </c>
      <c r="J19" s="198" t="s">
        <v>121</v>
      </c>
      <c r="K19" s="189" t="s">
        <v>754</v>
      </c>
      <c r="L19" s="189" t="s">
        <v>1011</v>
      </c>
      <c r="M19" s="189" t="s">
        <v>1176</v>
      </c>
      <c r="N19" s="197">
        <v>1</v>
      </c>
      <c r="O19" s="197">
        <v>2023</v>
      </c>
      <c r="P19" s="197" t="s">
        <v>219</v>
      </c>
      <c r="Q19" s="63">
        <v>3</v>
      </c>
      <c r="R19" s="197">
        <v>4</v>
      </c>
      <c r="S19" s="126"/>
      <c r="T19" s="129">
        <v>0</v>
      </c>
      <c r="U19" s="126"/>
      <c r="V19" s="129">
        <v>0</v>
      </c>
      <c r="W19" s="126">
        <v>0</v>
      </c>
      <c r="X19" s="126"/>
      <c r="Y19" s="126"/>
      <c r="Z19" s="126"/>
      <c r="AA19" s="128">
        <v>0</v>
      </c>
      <c r="AB19" s="129">
        <v>0</v>
      </c>
      <c r="AC19" s="128">
        <v>0</v>
      </c>
      <c r="AD19" s="129">
        <v>0</v>
      </c>
      <c r="AE19" s="130">
        <v>0</v>
      </c>
      <c r="AF19" s="192" t="s">
        <v>1283</v>
      </c>
      <c r="AG19" s="193"/>
      <c r="AH19" s="194" t="s">
        <v>1283</v>
      </c>
      <c r="AI19" s="130" t="e">
        <v>#DIV/0!</v>
      </c>
    </row>
    <row r="20" spans="1:35" ht="120" x14ac:dyDescent="0.2">
      <c r="A20" s="196" t="s">
        <v>740</v>
      </c>
      <c r="B20" s="63" t="s">
        <v>30</v>
      </c>
      <c r="C20" s="63" t="s">
        <v>710</v>
      </c>
      <c r="D20" s="63" t="s">
        <v>652</v>
      </c>
      <c r="E20" s="63">
        <v>4502</v>
      </c>
      <c r="F20" s="63" t="s">
        <v>572</v>
      </c>
      <c r="G20" s="63" t="s">
        <v>78</v>
      </c>
      <c r="H20" s="197">
        <v>114</v>
      </c>
      <c r="I20" s="63" t="s">
        <v>353</v>
      </c>
      <c r="J20" s="198" t="s">
        <v>1481</v>
      </c>
      <c r="K20" s="189" t="s">
        <v>819</v>
      </c>
      <c r="L20" s="189" t="s">
        <v>1008</v>
      </c>
      <c r="M20" s="189" t="s">
        <v>1172</v>
      </c>
      <c r="N20" s="197">
        <v>0</v>
      </c>
      <c r="O20" s="197">
        <v>2023</v>
      </c>
      <c r="P20" s="197" t="s">
        <v>219</v>
      </c>
      <c r="Q20" s="63">
        <v>1</v>
      </c>
      <c r="R20" s="197">
        <v>1</v>
      </c>
      <c r="S20" s="126"/>
      <c r="T20" s="129">
        <v>0</v>
      </c>
      <c r="U20" s="126"/>
      <c r="V20" s="129">
        <v>0</v>
      </c>
      <c r="W20" s="126">
        <v>0</v>
      </c>
      <c r="X20" s="126"/>
      <c r="Y20" s="126"/>
      <c r="Z20" s="126"/>
      <c r="AA20" s="128">
        <v>0</v>
      </c>
      <c r="AB20" s="129">
        <v>0</v>
      </c>
      <c r="AC20" s="128">
        <v>0</v>
      </c>
      <c r="AD20" s="129">
        <v>0</v>
      </c>
      <c r="AE20" s="130">
        <v>0</v>
      </c>
      <c r="AF20" s="192" t="s">
        <v>1283</v>
      </c>
      <c r="AG20" s="193"/>
      <c r="AH20" s="194" t="s">
        <v>1283</v>
      </c>
      <c r="AI20" s="130" t="e">
        <v>#DIV/0!</v>
      </c>
    </row>
  </sheetData>
  <mergeCells count="31">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AH1:AH2"/>
    <mergeCell ref="AG1:AG2"/>
    <mergeCell ref="AF1:AF2"/>
    <mergeCell ref="AE1:AE2"/>
    <mergeCell ref="AD1:AD2"/>
    <mergeCell ref="AB1:A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0"/>
  <sheetViews>
    <sheetView workbookViewId="0">
      <selection sqref="A1:AI70"/>
    </sheetView>
  </sheetViews>
  <sheetFormatPr baseColWidth="10" defaultRowHeight="16" x14ac:dyDescent="0.2"/>
  <sheetData>
    <row r="1" spans="1:35" ht="42" x14ac:dyDescent="0.2">
      <c r="A1" s="222" t="s">
        <v>0</v>
      </c>
      <c r="B1" s="222" t="s">
        <v>1</v>
      </c>
      <c r="C1" s="222" t="s">
        <v>2</v>
      </c>
      <c r="D1" s="222" t="s">
        <v>3</v>
      </c>
      <c r="E1" s="222" t="s">
        <v>4</v>
      </c>
      <c r="F1" s="222" t="s">
        <v>5</v>
      </c>
      <c r="G1" s="222" t="s">
        <v>6</v>
      </c>
      <c r="H1" s="222" t="s">
        <v>7</v>
      </c>
      <c r="I1" s="222" t="s">
        <v>8</v>
      </c>
      <c r="J1" s="222" t="s">
        <v>9</v>
      </c>
      <c r="K1" s="222" t="s">
        <v>10</v>
      </c>
      <c r="L1" s="222" t="s">
        <v>11</v>
      </c>
      <c r="M1" s="222" t="s">
        <v>12</v>
      </c>
      <c r="N1" s="222" t="s">
        <v>13</v>
      </c>
      <c r="O1" s="222" t="s">
        <v>14</v>
      </c>
      <c r="P1" s="222" t="s">
        <v>15</v>
      </c>
      <c r="Q1" s="201" t="s">
        <v>1274</v>
      </c>
      <c r="R1" s="222" t="s">
        <v>16</v>
      </c>
      <c r="S1" s="222" t="s">
        <v>17</v>
      </c>
      <c r="T1" s="222" t="s">
        <v>18</v>
      </c>
      <c r="U1" s="222" t="s">
        <v>276</v>
      </c>
      <c r="V1" s="222" t="s">
        <v>19</v>
      </c>
      <c r="W1" s="222" t="s">
        <v>1200</v>
      </c>
      <c r="X1" s="222" t="s">
        <v>1201</v>
      </c>
      <c r="Y1" s="222" t="s">
        <v>1202</v>
      </c>
      <c r="Z1" s="222" t="s">
        <v>1203</v>
      </c>
      <c r="AA1" s="201" t="s">
        <v>1275</v>
      </c>
      <c r="AB1" s="222" t="s">
        <v>1194</v>
      </c>
      <c r="AC1" s="201" t="s">
        <v>1277</v>
      </c>
      <c r="AD1" s="222" t="s">
        <v>1195</v>
      </c>
      <c r="AE1" s="222" t="s">
        <v>21</v>
      </c>
      <c r="AF1" s="220" t="s">
        <v>1213</v>
      </c>
      <c r="AG1" s="220" t="s">
        <v>22</v>
      </c>
      <c r="AH1" s="220" t="s">
        <v>1214</v>
      </c>
      <c r="AI1" s="203" t="s">
        <v>1278</v>
      </c>
    </row>
    <row r="2" spans="1:35" ht="112" x14ac:dyDescent="0.2">
      <c r="A2" s="223"/>
      <c r="B2" s="223"/>
      <c r="C2" s="223"/>
      <c r="D2" s="223"/>
      <c r="E2" s="223"/>
      <c r="F2" s="223"/>
      <c r="G2" s="223"/>
      <c r="H2" s="223"/>
      <c r="I2" s="223"/>
      <c r="J2" s="223"/>
      <c r="K2" s="223"/>
      <c r="L2" s="223"/>
      <c r="M2" s="223"/>
      <c r="N2" s="223"/>
      <c r="O2" s="223"/>
      <c r="P2" s="223"/>
      <c r="Q2" s="202">
        <v>2026</v>
      </c>
      <c r="R2" s="223"/>
      <c r="S2" s="223"/>
      <c r="T2" s="223"/>
      <c r="U2" s="223"/>
      <c r="V2" s="223"/>
      <c r="W2" s="223"/>
      <c r="X2" s="223"/>
      <c r="Y2" s="223"/>
      <c r="Z2" s="223"/>
      <c r="AA2" s="202" t="s">
        <v>1276</v>
      </c>
      <c r="AB2" s="223"/>
      <c r="AC2" s="202" t="s">
        <v>1276</v>
      </c>
      <c r="AD2" s="223"/>
      <c r="AE2" s="223"/>
      <c r="AF2" s="221"/>
      <c r="AG2" s="221"/>
      <c r="AH2" s="221"/>
      <c r="AI2" s="204" t="s">
        <v>1279</v>
      </c>
    </row>
    <row r="3" spans="1:35" ht="195" x14ac:dyDescent="0.2">
      <c r="A3" s="196" t="s">
        <v>745</v>
      </c>
      <c r="B3" s="189" t="s">
        <v>38</v>
      </c>
      <c r="C3" s="63" t="s">
        <v>23</v>
      </c>
      <c r="D3" s="63" t="s">
        <v>24</v>
      </c>
      <c r="E3" s="63">
        <v>4101</v>
      </c>
      <c r="F3" s="63" t="s">
        <v>24</v>
      </c>
      <c r="G3" s="197" t="s">
        <v>82</v>
      </c>
      <c r="H3" s="197">
        <v>141</v>
      </c>
      <c r="I3" s="63" t="s">
        <v>377</v>
      </c>
      <c r="J3" s="198" t="s">
        <v>1623</v>
      </c>
      <c r="K3" s="189" t="s">
        <v>835</v>
      </c>
      <c r="L3" s="189" t="s">
        <v>1028</v>
      </c>
      <c r="M3" s="189" t="s">
        <v>27</v>
      </c>
      <c r="N3" s="199">
        <v>0</v>
      </c>
      <c r="O3" s="199">
        <v>2023</v>
      </c>
      <c r="P3" s="199" t="s">
        <v>221</v>
      </c>
      <c r="Q3" s="63">
        <v>1</v>
      </c>
      <c r="R3" s="199">
        <v>4</v>
      </c>
      <c r="S3" s="128"/>
      <c r="T3" s="129">
        <v>0</v>
      </c>
      <c r="U3" s="128"/>
      <c r="V3" s="129">
        <v>0</v>
      </c>
      <c r="W3" s="128"/>
      <c r="X3" s="128"/>
      <c r="Y3" s="128"/>
      <c r="Z3" s="128"/>
      <c r="AA3" s="128">
        <v>0</v>
      </c>
      <c r="AB3" s="129">
        <v>0</v>
      </c>
      <c r="AC3" s="128">
        <v>0</v>
      </c>
      <c r="AD3" s="129">
        <v>0</v>
      </c>
      <c r="AE3" s="130">
        <v>0</v>
      </c>
      <c r="AF3" s="194" t="s">
        <v>1283</v>
      </c>
      <c r="AG3" s="139"/>
      <c r="AH3" s="194" t="s">
        <v>1283</v>
      </c>
      <c r="AI3" s="130" t="e">
        <v>#DIV/0!</v>
      </c>
    </row>
    <row r="4" spans="1:35" ht="396" x14ac:dyDescent="0.2">
      <c r="A4" s="62" t="s">
        <v>745</v>
      </c>
      <c r="B4" s="63" t="s">
        <v>30</v>
      </c>
      <c r="C4" s="63" t="s">
        <v>717</v>
      </c>
      <c r="D4" s="63" t="s">
        <v>666</v>
      </c>
      <c r="E4" s="63">
        <v>1906</v>
      </c>
      <c r="F4" s="63" t="s">
        <v>604</v>
      </c>
      <c r="G4" s="63" t="s">
        <v>86</v>
      </c>
      <c r="H4" s="197">
        <v>226</v>
      </c>
      <c r="I4" s="63" t="s">
        <v>441</v>
      </c>
      <c r="J4" s="198" t="s">
        <v>1624</v>
      </c>
      <c r="K4" s="63" t="s">
        <v>753</v>
      </c>
      <c r="L4" s="63" t="s">
        <v>1080</v>
      </c>
      <c r="M4" s="63" t="s">
        <v>1161</v>
      </c>
      <c r="N4" s="63">
        <v>180</v>
      </c>
      <c r="O4" s="63">
        <v>2023</v>
      </c>
      <c r="P4" s="63" t="s">
        <v>237</v>
      </c>
      <c r="Q4" s="63">
        <v>90</v>
      </c>
      <c r="R4" s="63">
        <v>360</v>
      </c>
      <c r="S4" s="205">
        <v>90</v>
      </c>
      <c r="T4" s="129">
        <v>0.25</v>
      </c>
      <c r="U4" s="128">
        <v>180</v>
      </c>
      <c r="V4" s="129">
        <v>0.5</v>
      </c>
      <c r="W4" s="128">
        <v>46</v>
      </c>
      <c r="X4" s="128">
        <v>0</v>
      </c>
      <c r="Y4" s="128">
        <v>0</v>
      </c>
      <c r="Z4" s="128">
        <v>0</v>
      </c>
      <c r="AA4" s="128">
        <v>46</v>
      </c>
      <c r="AB4" s="129">
        <v>0.13</v>
      </c>
      <c r="AC4" s="128">
        <v>226</v>
      </c>
      <c r="AD4" s="129">
        <v>0.51</v>
      </c>
      <c r="AE4" s="130">
        <v>0.62780000000000002</v>
      </c>
      <c r="AF4" s="194">
        <v>11314650391</v>
      </c>
      <c r="AG4" s="139" t="s">
        <v>1482</v>
      </c>
      <c r="AH4" s="194">
        <v>125941844</v>
      </c>
      <c r="AI4" s="130">
        <v>1.11E-2</v>
      </c>
    </row>
    <row r="5" spans="1:35" ht="336" x14ac:dyDescent="0.2">
      <c r="A5" s="62" t="s">
        <v>745</v>
      </c>
      <c r="B5" s="63" t="s">
        <v>30</v>
      </c>
      <c r="C5" s="63" t="s">
        <v>717</v>
      </c>
      <c r="D5" s="63" t="s">
        <v>666</v>
      </c>
      <c r="E5" s="63">
        <v>1906</v>
      </c>
      <c r="F5" s="63" t="s">
        <v>604</v>
      </c>
      <c r="G5" s="63" t="s">
        <v>86</v>
      </c>
      <c r="H5" s="197">
        <v>227</v>
      </c>
      <c r="I5" s="63" t="s">
        <v>442</v>
      </c>
      <c r="J5" s="198" t="s">
        <v>1625</v>
      </c>
      <c r="K5" s="63" t="s">
        <v>869</v>
      </c>
      <c r="L5" s="63" t="s">
        <v>1081</v>
      </c>
      <c r="M5" s="63" t="s">
        <v>1161</v>
      </c>
      <c r="N5" s="63">
        <v>938220</v>
      </c>
      <c r="O5" s="63">
        <v>2023</v>
      </c>
      <c r="P5" s="63" t="s">
        <v>238</v>
      </c>
      <c r="Q5" s="206">
        <v>946400</v>
      </c>
      <c r="R5" s="206">
        <v>947522</v>
      </c>
      <c r="S5" s="207">
        <v>942164</v>
      </c>
      <c r="T5" s="129">
        <v>0.99</v>
      </c>
      <c r="U5" s="128">
        <v>932027</v>
      </c>
      <c r="V5" s="129">
        <v>0.98</v>
      </c>
      <c r="W5" s="128">
        <v>934696</v>
      </c>
      <c r="X5" s="128">
        <v>0</v>
      </c>
      <c r="Y5" s="128">
        <v>0</v>
      </c>
      <c r="Z5" s="128">
        <v>0</v>
      </c>
      <c r="AA5" s="128">
        <v>934696</v>
      </c>
      <c r="AB5" s="129">
        <v>0.99</v>
      </c>
      <c r="AC5" s="128">
        <v>1866723</v>
      </c>
      <c r="AD5" s="129">
        <v>0.99</v>
      </c>
      <c r="AE5" s="130">
        <v>1.9701</v>
      </c>
      <c r="AF5" s="194">
        <v>75372711972</v>
      </c>
      <c r="AG5" s="139" t="s">
        <v>1483</v>
      </c>
      <c r="AH5" s="194">
        <v>51000000</v>
      </c>
      <c r="AI5" s="130">
        <v>6.9999999999999999E-4</v>
      </c>
    </row>
    <row r="6" spans="1:35" ht="240" x14ac:dyDescent="0.2">
      <c r="A6" s="62" t="s">
        <v>745</v>
      </c>
      <c r="B6" s="63" t="s">
        <v>30</v>
      </c>
      <c r="C6" s="63" t="s">
        <v>717</v>
      </c>
      <c r="D6" s="63" t="s">
        <v>666</v>
      </c>
      <c r="E6" s="63">
        <v>1907</v>
      </c>
      <c r="F6" s="63" t="s">
        <v>604</v>
      </c>
      <c r="G6" s="63" t="s">
        <v>86</v>
      </c>
      <c r="H6" s="197">
        <v>228</v>
      </c>
      <c r="I6" s="63" t="s">
        <v>443</v>
      </c>
      <c r="J6" s="198" t="s">
        <v>1626</v>
      </c>
      <c r="K6" s="63" t="s">
        <v>870</v>
      </c>
      <c r="L6" s="63" t="s">
        <v>1082</v>
      </c>
      <c r="M6" s="63" t="s">
        <v>1161</v>
      </c>
      <c r="N6" s="63">
        <v>15</v>
      </c>
      <c r="O6" s="63">
        <v>2023</v>
      </c>
      <c r="P6" s="63" t="s">
        <v>237</v>
      </c>
      <c r="Q6" s="63">
        <v>5</v>
      </c>
      <c r="R6" s="63">
        <v>15</v>
      </c>
      <c r="S6" s="128">
        <v>1</v>
      </c>
      <c r="T6" s="129">
        <v>7.0000000000000007E-2</v>
      </c>
      <c r="U6" s="128">
        <v>3</v>
      </c>
      <c r="V6" s="129">
        <v>0.2</v>
      </c>
      <c r="W6" s="128">
        <v>1</v>
      </c>
      <c r="X6" s="128">
        <v>0</v>
      </c>
      <c r="Y6" s="128">
        <v>0</v>
      </c>
      <c r="Z6" s="128">
        <v>0</v>
      </c>
      <c r="AA6" s="128">
        <v>1</v>
      </c>
      <c r="AB6" s="129">
        <v>7.0000000000000007E-2</v>
      </c>
      <c r="AC6" s="128">
        <v>4</v>
      </c>
      <c r="AD6" s="129">
        <v>0.2</v>
      </c>
      <c r="AE6" s="130">
        <v>0.26669999999999999</v>
      </c>
      <c r="AF6" s="194">
        <v>11314650391</v>
      </c>
      <c r="AG6" s="139" t="s">
        <v>1482</v>
      </c>
      <c r="AH6" s="194">
        <v>125941844</v>
      </c>
      <c r="AI6" s="130">
        <v>1.11E-2</v>
      </c>
    </row>
    <row r="7" spans="1:35" ht="408" x14ac:dyDescent="0.2">
      <c r="A7" s="62" t="s">
        <v>745</v>
      </c>
      <c r="B7" s="63" t="s">
        <v>30</v>
      </c>
      <c r="C7" s="63" t="s">
        <v>717</v>
      </c>
      <c r="D7" s="63" t="s">
        <v>666</v>
      </c>
      <c r="E7" s="63">
        <v>1908</v>
      </c>
      <c r="F7" s="63" t="s">
        <v>604</v>
      </c>
      <c r="G7" s="63" t="s">
        <v>86</v>
      </c>
      <c r="H7" s="197">
        <v>229</v>
      </c>
      <c r="I7" s="63" t="s">
        <v>444</v>
      </c>
      <c r="J7" s="198" t="s">
        <v>1624</v>
      </c>
      <c r="K7" s="63" t="s">
        <v>753</v>
      </c>
      <c r="L7" s="63" t="s">
        <v>965</v>
      </c>
      <c r="M7" s="63" t="s">
        <v>1161</v>
      </c>
      <c r="N7" s="63">
        <v>180</v>
      </c>
      <c r="O7" s="63">
        <v>2023</v>
      </c>
      <c r="P7" s="63" t="s">
        <v>237</v>
      </c>
      <c r="Q7" s="63">
        <v>90</v>
      </c>
      <c r="R7" s="63">
        <v>360</v>
      </c>
      <c r="S7" s="128">
        <v>90</v>
      </c>
      <c r="T7" s="129">
        <v>0.25</v>
      </c>
      <c r="U7" s="128">
        <v>180</v>
      </c>
      <c r="V7" s="129">
        <v>0.5</v>
      </c>
      <c r="W7" s="128">
        <v>46</v>
      </c>
      <c r="X7" s="128">
        <v>0</v>
      </c>
      <c r="Y7" s="128">
        <v>0</v>
      </c>
      <c r="Z7" s="128">
        <v>0</v>
      </c>
      <c r="AA7" s="128">
        <v>46</v>
      </c>
      <c r="AB7" s="129">
        <v>0.13</v>
      </c>
      <c r="AC7" s="128">
        <v>226</v>
      </c>
      <c r="AD7" s="129">
        <v>0.51</v>
      </c>
      <c r="AE7" s="130">
        <v>0.62780000000000002</v>
      </c>
      <c r="AF7" s="194">
        <v>11314650391</v>
      </c>
      <c r="AG7" s="139" t="s">
        <v>1482</v>
      </c>
      <c r="AH7" s="194">
        <v>125941844</v>
      </c>
      <c r="AI7" s="130">
        <v>1.11E-2</v>
      </c>
    </row>
    <row r="8" spans="1:35" ht="408" x14ac:dyDescent="0.2">
      <c r="A8" s="62" t="s">
        <v>745</v>
      </c>
      <c r="B8" s="63" t="s">
        <v>30</v>
      </c>
      <c r="C8" s="63" t="s">
        <v>717</v>
      </c>
      <c r="D8" s="63" t="s">
        <v>666</v>
      </c>
      <c r="E8" s="63">
        <v>1909</v>
      </c>
      <c r="F8" s="63" t="s">
        <v>604</v>
      </c>
      <c r="G8" s="63" t="s">
        <v>86</v>
      </c>
      <c r="H8" s="197">
        <v>230</v>
      </c>
      <c r="I8" s="63" t="s">
        <v>444</v>
      </c>
      <c r="J8" s="198" t="s">
        <v>1624</v>
      </c>
      <c r="K8" s="63" t="s">
        <v>753</v>
      </c>
      <c r="L8" s="63" t="s">
        <v>965</v>
      </c>
      <c r="M8" s="63" t="s">
        <v>1161</v>
      </c>
      <c r="N8" s="63">
        <v>180</v>
      </c>
      <c r="O8" s="63">
        <v>2023</v>
      </c>
      <c r="P8" s="63" t="s">
        <v>237</v>
      </c>
      <c r="Q8" s="63">
        <v>135</v>
      </c>
      <c r="R8" s="63">
        <v>540</v>
      </c>
      <c r="S8" s="128">
        <v>135</v>
      </c>
      <c r="T8" s="129">
        <v>0.25</v>
      </c>
      <c r="U8" s="128">
        <v>270</v>
      </c>
      <c r="V8" s="129">
        <v>0.5</v>
      </c>
      <c r="W8" s="128">
        <v>45</v>
      </c>
      <c r="X8" s="128">
        <v>0</v>
      </c>
      <c r="Y8" s="128">
        <v>0</v>
      </c>
      <c r="Z8" s="128">
        <v>0</v>
      </c>
      <c r="AA8" s="128">
        <v>45</v>
      </c>
      <c r="AB8" s="129">
        <v>0.08</v>
      </c>
      <c r="AC8" s="128">
        <v>315</v>
      </c>
      <c r="AD8" s="129">
        <v>0.33</v>
      </c>
      <c r="AE8" s="130">
        <v>0.58330000000000004</v>
      </c>
      <c r="AF8" s="194">
        <v>11314650391</v>
      </c>
      <c r="AG8" s="139" t="s">
        <v>1482</v>
      </c>
      <c r="AH8" s="194">
        <v>125941844</v>
      </c>
      <c r="AI8" s="130">
        <v>1.11E-2</v>
      </c>
    </row>
    <row r="9" spans="1:35" ht="204" x14ac:dyDescent="0.2">
      <c r="A9" s="62" t="s">
        <v>745</v>
      </c>
      <c r="B9" s="63" t="s">
        <v>30</v>
      </c>
      <c r="C9" s="63" t="s">
        <v>717</v>
      </c>
      <c r="D9" s="63" t="s">
        <v>666</v>
      </c>
      <c r="E9" s="63">
        <v>1903</v>
      </c>
      <c r="F9" s="63" t="s">
        <v>605</v>
      </c>
      <c r="G9" s="63" t="s">
        <v>87</v>
      </c>
      <c r="H9" s="197">
        <v>231</v>
      </c>
      <c r="I9" s="63" t="s">
        <v>445</v>
      </c>
      <c r="J9" s="198" t="s">
        <v>1627</v>
      </c>
      <c r="K9" s="63" t="s">
        <v>871</v>
      </c>
      <c r="L9" s="63" t="s">
        <v>1083</v>
      </c>
      <c r="M9" s="63" t="s">
        <v>1161</v>
      </c>
      <c r="N9" s="63">
        <v>100</v>
      </c>
      <c r="O9" s="63">
        <v>2023</v>
      </c>
      <c r="P9" s="63" t="s">
        <v>239</v>
      </c>
      <c r="Q9" s="63">
        <v>90</v>
      </c>
      <c r="R9" s="63">
        <v>360</v>
      </c>
      <c r="S9" s="128">
        <v>570</v>
      </c>
      <c r="T9" s="129">
        <v>1.41</v>
      </c>
      <c r="U9" s="128">
        <v>618</v>
      </c>
      <c r="V9" s="129">
        <v>1.72</v>
      </c>
      <c r="W9" s="128">
        <v>137</v>
      </c>
      <c r="X9" s="128">
        <v>0</v>
      </c>
      <c r="Y9" s="128">
        <v>0</v>
      </c>
      <c r="Z9" s="128">
        <v>0</v>
      </c>
      <c r="AA9" s="128">
        <v>137</v>
      </c>
      <c r="AB9" s="129">
        <v>0.38</v>
      </c>
      <c r="AC9" s="128">
        <v>755</v>
      </c>
      <c r="AD9" s="129">
        <v>1.52</v>
      </c>
      <c r="AE9" s="130">
        <v>2.0972</v>
      </c>
      <c r="AF9" s="194">
        <v>4597564122</v>
      </c>
      <c r="AG9" s="139" t="s">
        <v>1483</v>
      </c>
      <c r="AH9" s="194">
        <v>584034979</v>
      </c>
      <c r="AI9" s="130">
        <v>0.127</v>
      </c>
    </row>
    <row r="10" spans="1:35" ht="360" x14ac:dyDescent="0.2">
      <c r="A10" s="62" t="s">
        <v>745</v>
      </c>
      <c r="B10" s="63" t="s">
        <v>30</v>
      </c>
      <c r="C10" s="63" t="s">
        <v>717</v>
      </c>
      <c r="D10" s="63" t="s">
        <v>667</v>
      </c>
      <c r="E10" s="63">
        <v>1903</v>
      </c>
      <c r="F10" s="63" t="s">
        <v>605</v>
      </c>
      <c r="G10" s="63" t="s">
        <v>88</v>
      </c>
      <c r="H10" s="197">
        <v>232</v>
      </c>
      <c r="I10" s="63" t="s">
        <v>446</v>
      </c>
      <c r="J10" s="198" t="s">
        <v>177</v>
      </c>
      <c r="K10" s="63" t="s">
        <v>872</v>
      </c>
      <c r="L10" s="63" t="s">
        <v>1084</v>
      </c>
      <c r="M10" s="63" t="s">
        <v>1161</v>
      </c>
      <c r="N10" s="63">
        <v>44880</v>
      </c>
      <c r="O10" s="63">
        <v>2023</v>
      </c>
      <c r="P10" s="63" t="s">
        <v>240</v>
      </c>
      <c r="Q10" s="63">
        <v>14000</v>
      </c>
      <c r="R10" s="63">
        <v>56000</v>
      </c>
      <c r="S10" s="207">
        <v>11732</v>
      </c>
      <c r="T10" s="129">
        <v>0.21</v>
      </c>
      <c r="U10" s="128">
        <v>25067</v>
      </c>
      <c r="V10" s="129">
        <v>0.45</v>
      </c>
      <c r="W10" s="128">
        <v>443</v>
      </c>
      <c r="X10" s="128">
        <v>0</v>
      </c>
      <c r="Y10" s="128">
        <v>0</v>
      </c>
      <c r="Z10" s="128">
        <v>0</v>
      </c>
      <c r="AA10" s="128">
        <v>443</v>
      </c>
      <c r="AB10" s="129">
        <v>0.01</v>
      </c>
      <c r="AC10" s="128">
        <v>25510</v>
      </c>
      <c r="AD10" s="129">
        <v>0.03</v>
      </c>
      <c r="AE10" s="130">
        <v>0.45550000000000002</v>
      </c>
      <c r="AF10" s="194">
        <v>1299128663</v>
      </c>
      <c r="AG10" s="139" t="s">
        <v>1484</v>
      </c>
      <c r="AH10" s="194">
        <v>148200000</v>
      </c>
      <c r="AI10" s="130">
        <v>0.11409999999999999</v>
      </c>
    </row>
    <row r="11" spans="1:35" ht="204" x14ac:dyDescent="0.2">
      <c r="A11" s="62" t="s">
        <v>745</v>
      </c>
      <c r="B11" s="63" t="s">
        <v>30</v>
      </c>
      <c r="C11" s="63" t="s">
        <v>717</v>
      </c>
      <c r="D11" s="63" t="s">
        <v>667</v>
      </c>
      <c r="E11" s="63">
        <v>1905</v>
      </c>
      <c r="F11" s="63" t="s">
        <v>606</v>
      </c>
      <c r="G11" s="63" t="s">
        <v>89</v>
      </c>
      <c r="H11" s="197">
        <v>233</v>
      </c>
      <c r="I11" s="63" t="s">
        <v>447</v>
      </c>
      <c r="J11" s="198" t="s">
        <v>1628</v>
      </c>
      <c r="K11" s="63" t="s">
        <v>753</v>
      </c>
      <c r="L11" s="63" t="s">
        <v>965</v>
      </c>
      <c r="M11" s="63" t="s">
        <v>1161</v>
      </c>
      <c r="N11" s="63">
        <v>1215</v>
      </c>
      <c r="O11" s="63">
        <v>2023</v>
      </c>
      <c r="P11" s="63" t="s">
        <v>241</v>
      </c>
      <c r="Q11" s="63">
        <v>945</v>
      </c>
      <c r="R11" s="63">
        <v>3780</v>
      </c>
      <c r="S11" s="128">
        <v>550</v>
      </c>
      <c r="T11" s="129">
        <v>0.15</v>
      </c>
      <c r="U11" s="128">
        <v>1712</v>
      </c>
      <c r="V11" s="129">
        <v>0.45</v>
      </c>
      <c r="W11" s="128">
        <v>85</v>
      </c>
      <c r="X11" s="128">
        <v>0</v>
      </c>
      <c r="Y11" s="128">
        <v>0</v>
      </c>
      <c r="Z11" s="128">
        <v>0</v>
      </c>
      <c r="AA11" s="128">
        <v>85</v>
      </c>
      <c r="AB11" s="129">
        <v>0.02</v>
      </c>
      <c r="AC11" s="128">
        <v>1797</v>
      </c>
      <c r="AD11" s="129">
        <v>0.09</v>
      </c>
      <c r="AE11" s="130">
        <v>0.47539999999999999</v>
      </c>
      <c r="AF11" s="194">
        <v>936200000</v>
      </c>
      <c r="AG11" s="139" t="s">
        <v>1485</v>
      </c>
      <c r="AH11" s="194">
        <v>56600000</v>
      </c>
      <c r="AI11" s="130">
        <v>6.0499999999999998E-2</v>
      </c>
    </row>
    <row r="12" spans="1:35" ht="204" x14ac:dyDescent="0.2">
      <c r="A12" s="62" t="s">
        <v>745</v>
      </c>
      <c r="B12" s="63" t="s">
        <v>30</v>
      </c>
      <c r="C12" s="63" t="s">
        <v>717</v>
      </c>
      <c r="D12" s="63" t="s">
        <v>668</v>
      </c>
      <c r="E12" s="63">
        <v>1905</v>
      </c>
      <c r="F12" s="63" t="s">
        <v>606</v>
      </c>
      <c r="G12" s="63" t="s">
        <v>89</v>
      </c>
      <c r="H12" s="197">
        <v>234</v>
      </c>
      <c r="I12" s="63" t="s">
        <v>448</v>
      </c>
      <c r="J12" s="198" t="s">
        <v>1629</v>
      </c>
      <c r="K12" s="63" t="s">
        <v>873</v>
      </c>
      <c r="L12" s="63" t="s">
        <v>1085</v>
      </c>
      <c r="M12" s="63" t="s">
        <v>1161</v>
      </c>
      <c r="N12" s="63">
        <v>48</v>
      </c>
      <c r="O12" s="63">
        <v>2023</v>
      </c>
      <c r="P12" s="63" t="s">
        <v>241</v>
      </c>
      <c r="Q12" s="63">
        <v>12</v>
      </c>
      <c r="R12" s="63">
        <v>48</v>
      </c>
      <c r="S12" s="128">
        <v>12</v>
      </c>
      <c r="T12" s="129">
        <v>0.25</v>
      </c>
      <c r="U12" s="128">
        <v>24</v>
      </c>
      <c r="V12" s="129">
        <v>0.5</v>
      </c>
      <c r="W12" s="128">
        <v>0</v>
      </c>
      <c r="X12" s="128">
        <v>0</v>
      </c>
      <c r="Y12" s="128">
        <v>0</v>
      </c>
      <c r="Z12" s="128">
        <v>0</v>
      </c>
      <c r="AA12" s="128">
        <v>0</v>
      </c>
      <c r="AB12" s="129">
        <v>0</v>
      </c>
      <c r="AC12" s="128">
        <v>24</v>
      </c>
      <c r="AD12" s="129">
        <v>0</v>
      </c>
      <c r="AE12" s="130">
        <v>0.5</v>
      </c>
      <c r="AF12" s="194">
        <v>936200000</v>
      </c>
      <c r="AG12" s="139" t="s">
        <v>1485</v>
      </c>
      <c r="AH12" s="194">
        <v>56600000</v>
      </c>
      <c r="AI12" s="130">
        <v>6.0499999999999998E-2</v>
      </c>
    </row>
    <row r="13" spans="1:35" ht="240" x14ac:dyDescent="0.2">
      <c r="A13" s="62" t="s">
        <v>745</v>
      </c>
      <c r="B13" s="63" t="s">
        <v>30</v>
      </c>
      <c r="C13" s="63" t="s">
        <v>717</v>
      </c>
      <c r="D13" s="63" t="s">
        <v>668</v>
      </c>
      <c r="E13" s="63">
        <v>1905</v>
      </c>
      <c r="F13" s="63" t="s">
        <v>606</v>
      </c>
      <c r="G13" s="63" t="s">
        <v>90</v>
      </c>
      <c r="H13" s="197">
        <v>235</v>
      </c>
      <c r="I13" s="63" t="s">
        <v>449</v>
      </c>
      <c r="J13" s="198" t="s">
        <v>1628</v>
      </c>
      <c r="K13" s="63" t="s">
        <v>753</v>
      </c>
      <c r="L13" s="63" t="s">
        <v>965</v>
      </c>
      <c r="M13" s="63" t="s">
        <v>1161</v>
      </c>
      <c r="N13" s="63">
        <v>40</v>
      </c>
      <c r="O13" s="63">
        <v>2023</v>
      </c>
      <c r="P13" s="63" t="s">
        <v>241</v>
      </c>
      <c r="Q13" s="63">
        <v>80</v>
      </c>
      <c r="R13" s="63">
        <v>320</v>
      </c>
      <c r="S13" s="128">
        <v>80</v>
      </c>
      <c r="T13" s="129">
        <v>0.25</v>
      </c>
      <c r="U13" s="128">
        <v>160</v>
      </c>
      <c r="V13" s="129">
        <v>0.5</v>
      </c>
      <c r="W13" s="128">
        <v>0</v>
      </c>
      <c r="X13" s="128">
        <v>0</v>
      </c>
      <c r="Y13" s="128">
        <v>0</v>
      </c>
      <c r="Z13" s="128">
        <v>0</v>
      </c>
      <c r="AA13" s="128">
        <v>0</v>
      </c>
      <c r="AB13" s="129">
        <v>0</v>
      </c>
      <c r="AC13" s="128">
        <v>160</v>
      </c>
      <c r="AD13" s="129">
        <v>0</v>
      </c>
      <c r="AE13" s="130">
        <v>0.5</v>
      </c>
      <c r="AF13" s="194">
        <v>622114286</v>
      </c>
      <c r="AG13" s="208" t="s">
        <v>1486</v>
      </c>
      <c r="AH13" s="194">
        <v>23100000</v>
      </c>
      <c r="AI13" s="130">
        <v>3.7100000000000001E-2</v>
      </c>
    </row>
    <row r="14" spans="1:35" ht="204" x14ac:dyDescent="0.2">
      <c r="A14" s="62" t="s">
        <v>745</v>
      </c>
      <c r="B14" s="63" t="s">
        <v>30</v>
      </c>
      <c r="C14" s="63" t="s">
        <v>717</v>
      </c>
      <c r="D14" s="63" t="s">
        <v>668</v>
      </c>
      <c r="E14" s="63">
        <v>1905</v>
      </c>
      <c r="F14" s="63" t="s">
        <v>606</v>
      </c>
      <c r="G14" s="63" t="s">
        <v>91</v>
      </c>
      <c r="H14" s="197">
        <v>236</v>
      </c>
      <c r="I14" s="63" t="s">
        <v>450</v>
      </c>
      <c r="J14" s="198" t="s">
        <v>1630</v>
      </c>
      <c r="K14" s="63" t="s">
        <v>874</v>
      </c>
      <c r="L14" s="63" t="s">
        <v>1086</v>
      </c>
      <c r="M14" s="63" t="s">
        <v>1161</v>
      </c>
      <c r="N14" s="63">
        <v>18</v>
      </c>
      <c r="O14" s="63">
        <v>2023</v>
      </c>
      <c r="P14" s="63" t="s">
        <v>242</v>
      </c>
      <c r="Q14" s="63">
        <v>6</v>
      </c>
      <c r="R14" s="63">
        <v>20</v>
      </c>
      <c r="S14" s="128">
        <v>3</v>
      </c>
      <c r="T14" s="129">
        <v>0.15</v>
      </c>
      <c r="U14" s="128">
        <v>6</v>
      </c>
      <c r="V14" s="129">
        <v>0.3</v>
      </c>
      <c r="W14" s="128">
        <v>3</v>
      </c>
      <c r="X14" s="128">
        <v>0</v>
      </c>
      <c r="Y14" s="128">
        <v>0</v>
      </c>
      <c r="Z14" s="128">
        <v>0</v>
      </c>
      <c r="AA14" s="128">
        <v>3</v>
      </c>
      <c r="AB14" s="129">
        <v>0.15</v>
      </c>
      <c r="AC14" s="128">
        <v>9</v>
      </c>
      <c r="AD14" s="129">
        <v>0.5</v>
      </c>
      <c r="AE14" s="130">
        <v>0.45</v>
      </c>
      <c r="AF14" s="194">
        <v>614645792</v>
      </c>
      <c r="AG14" s="139" t="s">
        <v>1485</v>
      </c>
      <c r="AH14" s="194">
        <v>76855467</v>
      </c>
      <c r="AI14" s="130">
        <v>0.125</v>
      </c>
    </row>
    <row r="15" spans="1:35" ht="216" x14ac:dyDescent="0.2">
      <c r="A15" s="62" t="s">
        <v>745</v>
      </c>
      <c r="B15" s="63" t="s">
        <v>30</v>
      </c>
      <c r="C15" s="63" t="s">
        <v>717</v>
      </c>
      <c r="D15" s="63" t="s">
        <v>668</v>
      </c>
      <c r="E15" s="63">
        <v>1905</v>
      </c>
      <c r="F15" s="63" t="s">
        <v>606</v>
      </c>
      <c r="G15" s="63" t="s">
        <v>91</v>
      </c>
      <c r="H15" s="197">
        <v>237</v>
      </c>
      <c r="I15" s="63" t="s">
        <v>451</v>
      </c>
      <c r="J15" s="198" t="s">
        <v>1631</v>
      </c>
      <c r="K15" s="63" t="s">
        <v>875</v>
      </c>
      <c r="L15" s="63" t="s">
        <v>1087</v>
      </c>
      <c r="M15" s="63" t="s">
        <v>1161</v>
      </c>
      <c r="N15" s="63" t="s">
        <v>210</v>
      </c>
      <c r="O15" s="63">
        <v>2023</v>
      </c>
      <c r="P15" s="63" t="s">
        <v>241</v>
      </c>
      <c r="Q15" s="63">
        <v>528</v>
      </c>
      <c r="R15" s="63">
        <v>2112</v>
      </c>
      <c r="S15" s="128">
        <v>88</v>
      </c>
      <c r="T15" s="129">
        <v>0.25</v>
      </c>
      <c r="U15" s="128">
        <v>1056</v>
      </c>
      <c r="V15" s="129">
        <v>0.5</v>
      </c>
      <c r="W15" s="128">
        <v>0</v>
      </c>
      <c r="X15" s="128">
        <v>0</v>
      </c>
      <c r="Y15" s="128">
        <v>0</v>
      </c>
      <c r="Z15" s="128">
        <v>0</v>
      </c>
      <c r="AA15" s="128">
        <v>0</v>
      </c>
      <c r="AB15" s="129">
        <v>0</v>
      </c>
      <c r="AC15" s="128">
        <v>1056</v>
      </c>
      <c r="AD15" s="129">
        <v>0</v>
      </c>
      <c r="AE15" s="130">
        <v>0.5</v>
      </c>
      <c r="AF15" s="194">
        <v>614645792</v>
      </c>
      <c r="AG15" s="139" t="s">
        <v>1485</v>
      </c>
      <c r="AH15" s="194">
        <v>76855467</v>
      </c>
      <c r="AI15" s="130">
        <v>0.125</v>
      </c>
    </row>
    <row r="16" spans="1:35" ht="192" x14ac:dyDescent="0.2">
      <c r="A16" s="62" t="s">
        <v>745</v>
      </c>
      <c r="B16" s="63" t="s">
        <v>30</v>
      </c>
      <c r="C16" s="63" t="s">
        <v>717</v>
      </c>
      <c r="D16" s="63" t="s">
        <v>668</v>
      </c>
      <c r="E16" s="63">
        <v>1905</v>
      </c>
      <c r="F16" s="63" t="s">
        <v>606</v>
      </c>
      <c r="G16" s="63" t="s">
        <v>91</v>
      </c>
      <c r="H16" s="197">
        <v>238</v>
      </c>
      <c r="I16" s="63" t="s">
        <v>451</v>
      </c>
      <c r="J16" s="198" t="s">
        <v>1630</v>
      </c>
      <c r="K16" s="63" t="s">
        <v>874</v>
      </c>
      <c r="L16" s="63" t="s">
        <v>1086</v>
      </c>
      <c r="M16" s="63" t="s">
        <v>1161</v>
      </c>
      <c r="N16" s="63">
        <v>7</v>
      </c>
      <c r="O16" s="63">
        <v>2023</v>
      </c>
      <c r="P16" s="63" t="s">
        <v>242</v>
      </c>
      <c r="Q16" s="63">
        <v>2</v>
      </c>
      <c r="R16" s="63">
        <v>8</v>
      </c>
      <c r="S16" s="128">
        <v>2</v>
      </c>
      <c r="T16" s="129">
        <v>0.25</v>
      </c>
      <c r="U16" s="128">
        <v>4</v>
      </c>
      <c r="V16" s="129">
        <v>0.5</v>
      </c>
      <c r="W16" s="128">
        <v>1</v>
      </c>
      <c r="X16" s="128">
        <v>0</v>
      </c>
      <c r="Y16" s="128">
        <v>0</v>
      </c>
      <c r="Z16" s="128">
        <v>0</v>
      </c>
      <c r="AA16" s="128">
        <v>1</v>
      </c>
      <c r="AB16" s="129">
        <v>0.13</v>
      </c>
      <c r="AC16" s="128">
        <v>5</v>
      </c>
      <c r="AD16" s="129">
        <v>0.5</v>
      </c>
      <c r="AE16" s="130">
        <v>0.625</v>
      </c>
      <c r="AF16" s="194">
        <v>614645792</v>
      </c>
      <c r="AG16" s="139" t="s">
        <v>1485</v>
      </c>
      <c r="AH16" s="194">
        <v>76855467</v>
      </c>
      <c r="AI16" s="130">
        <v>0.125</v>
      </c>
    </row>
    <row r="17" spans="1:35" ht="168" x14ac:dyDescent="0.2">
      <c r="A17" s="62" t="s">
        <v>745</v>
      </c>
      <c r="B17" s="63" t="s">
        <v>30</v>
      </c>
      <c r="C17" s="63" t="s">
        <v>717</v>
      </c>
      <c r="D17" s="63" t="s">
        <v>668</v>
      </c>
      <c r="E17" s="63">
        <v>1905</v>
      </c>
      <c r="F17" s="63" t="s">
        <v>606</v>
      </c>
      <c r="G17" s="63" t="s">
        <v>92</v>
      </c>
      <c r="H17" s="197">
        <v>239</v>
      </c>
      <c r="I17" s="63" t="s">
        <v>452</v>
      </c>
      <c r="J17" s="198" t="s">
        <v>1632</v>
      </c>
      <c r="K17" s="63" t="s">
        <v>876</v>
      </c>
      <c r="L17" s="63" t="s">
        <v>991</v>
      </c>
      <c r="M17" s="63" t="s">
        <v>1161</v>
      </c>
      <c r="N17" s="63">
        <v>0</v>
      </c>
      <c r="O17" s="63">
        <v>2023</v>
      </c>
      <c r="P17" s="63" t="s">
        <v>241</v>
      </c>
      <c r="Q17" s="63">
        <v>135</v>
      </c>
      <c r="R17" s="63">
        <v>540</v>
      </c>
      <c r="S17" s="128">
        <v>135</v>
      </c>
      <c r="T17" s="129">
        <v>0.25</v>
      </c>
      <c r="U17" s="128">
        <v>270</v>
      </c>
      <c r="V17" s="129">
        <v>0.5</v>
      </c>
      <c r="W17" s="128">
        <v>30</v>
      </c>
      <c r="X17" s="128">
        <v>0</v>
      </c>
      <c r="Y17" s="128">
        <v>0</v>
      </c>
      <c r="Z17" s="128">
        <v>0</v>
      </c>
      <c r="AA17" s="128">
        <v>30</v>
      </c>
      <c r="AB17" s="129">
        <v>0.06</v>
      </c>
      <c r="AC17" s="128">
        <v>300</v>
      </c>
      <c r="AD17" s="129">
        <v>0.22</v>
      </c>
      <c r="AE17" s="130">
        <v>0.55559999999999998</v>
      </c>
      <c r="AF17" s="194">
        <v>1023133333</v>
      </c>
      <c r="AG17" s="208" t="s">
        <v>1486</v>
      </c>
      <c r="AH17" s="194">
        <v>47478667</v>
      </c>
      <c r="AI17" s="130">
        <v>4.6399999999999997E-2</v>
      </c>
    </row>
    <row r="18" spans="1:35" ht="396" x14ac:dyDescent="0.2">
      <c r="A18" s="62" t="s">
        <v>745</v>
      </c>
      <c r="B18" s="63" t="s">
        <v>30</v>
      </c>
      <c r="C18" s="63" t="s">
        <v>717</v>
      </c>
      <c r="D18" s="63" t="s">
        <v>668</v>
      </c>
      <c r="E18" s="63">
        <v>1905</v>
      </c>
      <c r="F18" s="63" t="s">
        <v>606</v>
      </c>
      <c r="G18" s="63" t="s">
        <v>93</v>
      </c>
      <c r="H18" s="197">
        <v>240</v>
      </c>
      <c r="I18" s="63" t="s">
        <v>453</v>
      </c>
      <c r="J18" s="198" t="s">
        <v>1628</v>
      </c>
      <c r="K18" s="63" t="s">
        <v>753</v>
      </c>
      <c r="L18" s="63" t="s">
        <v>965</v>
      </c>
      <c r="M18" s="63" t="s">
        <v>1161</v>
      </c>
      <c r="N18" s="63">
        <v>160</v>
      </c>
      <c r="O18" s="63">
        <v>2023</v>
      </c>
      <c r="P18" s="63" t="s">
        <v>241</v>
      </c>
      <c r="Q18" s="63">
        <v>80</v>
      </c>
      <c r="R18" s="63">
        <v>300</v>
      </c>
      <c r="S18" s="128">
        <v>70</v>
      </c>
      <c r="T18" s="129">
        <v>0.23</v>
      </c>
      <c r="U18" s="128">
        <v>154</v>
      </c>
      <c r="V18" s="129">
        <v>0.51</v>
      </c>
      <c r="W18" s="128">
        <v>20</v>
      </c>
      <c r="X18" s="128">
        <v>0</v>
      </c>
      <c r="Y18" s="128">
        <v>0</v>
      </c>
      <c r="Z18" s="128">
        <v>0</v>
      </c>
      <c r="AA18" s="128">
        <v>20</v>
      </c>
      <c r="AB18" s="129">
        <v>7.0000000000000007E-2</v>
      </c>
      <c r="AC18" s="128">
        <v>174</v>
      </c>
      <c r="AD18" s="129">
        <v>0.25</v>
      </c>
      <c r="AE18" s="130">
        <v>0.57999999999999996</v>
      </c>
      <c r="AF18" s="194">
        <v>1023133333</v>
      </c>
      <c r="AG18" s="208" t="s">
        <v>1486</v>
      </c>
      <c r="AH18" s="194">
        <v>47478667</v>
      </c>
      <c r="AI18" s="130">
        <v>4.6399999999999997E-2</v>
      </c>
    </row>
    <row r="19" spans="1:35" ht="288" x14ac:dyDescent="0.2">
      <c r="A19" s="62" t="s">
        <v>745</v>
      </c>
      <c r="B19" s="63" t="s">
        <v>30</v>
      </c>
      <c r="C19" s="63" t="s">
        <v>717</v>
      </c>
      <c r="D19" s="63" t="s">
        <v>668</v>
      </c>
      <c r="E19" s="63">
        <v>1905</v>
      </c>
      <c r="F19" s="63" t="s">
        <v>606</v>
      </c>
      <c r="G19" s="63" t="s">
        <v>94</v>
      </c>
      <c r="H19" s="197">
        <v>241</v>
      </c>
      <c r="I19" s="63" t="s">
        <v>454</v>
      </c>
      <c r="J19" s="198" t="s">
        <v>1628</v>
      </c>
      <c r="K19" s="63" t="s">
        <v>753</v>
      </c>
      <c r="L19" s="63" t="s">
        <v>965</v>
      </c>
      <c r="M19" s="63" t="s">
        <v>1161</v>
      </c>
      <c r="N19" s="63">
        <v>360</v>
      </c>
      <c r="O19" s="63">
        <v>2023</v>
      </c>
      <c r="P19" s="63" t="s">
        <v>241</v>
      </c>
      <c r="Q19" s="63">
        <v>135</v>
      </c>
      <c r="R19" s="63">
        <v>540</v>
      </c>
      <c r="S19" s="128">
        <v>135</v>
      </c>
      <c r="T19" s="129">
        <v>2.5</v>
      </c>
      <c r="U19" s="128">
        <v>270</v>
      </c>
      <c r="V19" s="129">
        <v>0.5</v>
      </c>
      <c r="W19" s="128">
        <v>18</v>
      </c>
      <c r="X19" s="128">
        <v>0</v>
      </c>
      <c r="Y19" s="128">
        <v>0</v>
      </c>
      <c r="Z19" s="128">
        <v>0</v>
      </c>
      <c r="AA19" s="128">
        <v>18</v>
      </c>
      <c r="AB19" s="129">
        <v>0.03</v>
      </c>
      <c r="AC19" s="128">
        <v>288</v>
      </c>
      <c r="AD19" s="129">
        <v>0.13</v>
      </c>
      <c r="AE19" s="130">
        <v>0.5333</v>
      </c>
      <c r="AF19" s="194">
        <v>622114286</v>
      </c>
      <c r="AG19" s="208" t="s">
        <v>1486</v>
      </c>
      <c r="AH19" s="194">
        <v>23100000</v>
      </c>
      <c r="AI19" s="130">
        <v>3.7100000000000001E-2</v>
      </c>
    </row>
    <row r="20" spans="1:35" ht="216" x14ac:dyDescent="0.2">
      <c r="A20" s="62" t="s">
        <v>745</v>
      </c>
      <c r="B20" s="63" t="s">
        <v>30</v>
      </c>
      <c r="C20" s="63" t="s">
        <v>717</v>
      </c>
      <c r="D20" s="63" t="s">
        <v>668</v>
      </c>
      <c r="E20" s="63">
        <v>1905</v>
      </c>
      <c r="F20" s="63" t="s">
        <v>606</v>
      </c>
      <c r="G20" s="63" t="s">
        <v>94</v>
      </c>
      <c r="H20" s="197">
        <v>242</v>
      </c>
      <c r="I20" s="63" t="s">
        <v>455</v>
      </c>
      <c r="J20" s="198" t="s">
        <v>1633</v>
      </c>
      <c r="K20" s="63" t="s">
        <v>877</v>
      </c>
      <c r="L20" s="63" t="s">
        <v>1088</v>
      </c>
      <c r="M20" s="63" t="s">
        <v>1161</v>
      </c>
      <c r="N20" s="63">
        <v>14</v>
      </c>
      <c r="O20" s="63">
        <v>2023</v>
      </c>
      <c r="P20" s="63" t="s">
        <v>241</v>
      </c>
      <c r="Q20" s="63">
        <v>7</v>
      </c>
      <c r="R20" s="63">
        <v>28</v>
      </c>
      <c r="S20" s="128">
        <v>7</v>
      </c>
      <c r="T20" s="129">
        <v>0.25</v>
      </c>
      <c r="U20" s="128">
        <v>14</v>
      </c>
      <c r="V20" s="129">
        <v>0.5</v>
      </c>
      <c r="W20" s="128">
        <v>0</v>
      </c>
      <c r="X20" s="128">
        <v>0</v>
      </c>
      <c r="Y20" s="128">
        <v>0</v>
      </c>
      <c r="Z20" s="128">
        <v>0</v>
      </c>
      <c r="AA20" s="128">
        <v>0</v>
      </c>
      <c r="AB20" s="129">
        <v>0</v>
      </c>
      <c r="AC20" s="128">
        <v>14</v>
      </c>
      <c r="AD20" s="129">
        <v>0</v>
      </c>
      <c r="AE20" s="130">
        <v>0.5</v>
      </c>
      <c r="AF20" s="194">
        <v>622114286</v>
      </c>
      <c r="AG20" s="208" t="s">
        <v>1486</v>
      </c>
      <c r="AH20" s="194">
        <v>23100000</v>
      </c>
      <c r="AI20" s="130">
        <v>3.7100000000000001E-2</v>
      </c>
    </row>
    <row r="21" spans="1:35" ht="216" x14ac:dyDescent="0.2">
      <c r="A21" s="62" t="s">
        <v>745</v>
      </c>
      <c r="B21" s="63" t="s">
        <v>30</v>
      </c>
      <c r="C21" s="63" t="s">
        <v>717</v>
      </c>
      <c r="D21" s="63" t="s">
        <v>668</v>
      </c>
      <c r="E21" s="63">
        <v>1905</v>
      </c>
      <c r="F21" s="63" t="s">
        <v>606</v>
      </c>
      <c r="G21" s="63" t="s">
        <v>95</v>
      </c>
      <c r="H21" s="197">
        <v>243</v>
      </c>
      <c r="I21" s="63" t="s">
        <v>455</v>
      </c>
      <c r="J21" s="198" t="s">
        <v>1633</v>
      </c>
      <c r="K21" s="63" t="s">
        <v>877</v>
      </c>
      <c r="L21" s="63" t="s">
        <v>1089</v>
      </c>
      <c r="M21" s="63" t="s">
        <v>1161</v>
      </c>
      <c r="N21" s="63">
        <v>60</v>
      </c>
      <c r="O21" s="63">
        <v>2023</v>
      </c>
      <c r="P21" s="63" t="s">
        <v>243</v>
      </c>
      <c r="Q21" s="63">
        <v>16</v>
      </c>
      <c r="R21" s="63">
        <v>62</v>
      </c>
      <c r="S21" s="128">
        <v>13</v>
      </c>
      <c r="T21" s="129">
        <v>0.21</v>
      </c>
      <c r="U21" s="128">
        <v>28</v>
      </c>
      <c r="V21" s="129">
        <v>0.45</v>
      </c>
      <c r="W21" s="128">
        <v>0</v>
      </c>
      <c r="X21" s="128">
        <v>0</v>
      </c>
      <c r="Y21" s="128">
        <v>0</v>
      </c>
      <c r="Z21" s="128">
        <v>0</v>
      </c>
      <c r="AA21" s="128">
        <v>0</v>
      </c>
      <c r="AB21" s="129">
        <v>0</v>
      </c>
      <c r="AC21" s="128">
        <v>28</v>
      </c>
      <c r="AD21" s="129">
        <v>0</v>
      </c>
      <c r="AE21" s="130">
        <v>0.4516</v>
      </c>
      <c r="AF21" s="194">
        <v>622114286</v>
      </c>
      <c r="AG21" s="208" t="s">
        <v>1486</v>
      </c>
      <c r="AH21" s="194">
        <v>23100000</v>
      </c>
      <c r="AI21" s="130">
        <v>3.7100000000000001E-2</v>
      </c>
    </row>
    <row r="22" spans="1:35" ht="288" x14ac:dyDescent="0.2">
      <c r="A22" s="62" t="s">
        <v>745</v>
      </c>
      <c r="B22" s="63" t="s">
        <v>30</v>
      </c>
      <c r="C22" s="63" t="s">
        <v>717</v>
      </c>
      <c r="D22" s="63" t="s">
        <v>668</v>
      </c>
      <c r="E22" s="63">
        <v>1905</v>
      </c>
      <c r="F22" s="63" t="s">
        <v>606</v>
      </c>
      <c r="G22" s="63" t="s">
        <v>95</v>
      </c>
      <c r="H22" s="197">
        <v>244</v>
      </c>
      <c r="I22" s="63" t="s">
        <v>456</v>
      </c>
      <c r="J22" s="198" t="s">
        <v>1628</v>
      </c>
      <c r="K22" s="63" t="s">
        <v>753</v>
      </c>
      <c r="L22" s="63" t="s">
        <v>965</v>
      </c>
      <c r="M22" s="63" t="s">
        <v>1161</v>
      </c>
      <c r="N22" s="63">
        <v>120</v>
      </c>
      <c r="O22" s="63">
        <v>2023</v>
      </c>
      <c r="P22" s="63" t="s">
        <v>243</v>
      </c>
      <c r="Q22" s="63">
        <v>120</v>
      </c>
      <c r="R22" s="63">
        <v>460</v>
      </c>
      <c r="S22" s="128">
        <v>100</v>
      </c>
      <c r="T22" s="129">
        <v>0.22</v>
      </c>
      <c r="U22" s="128">
        <v>210</v>
      </c>
      <c r="V22" s="129">
        <v>0.46</v>
      </c>
      <c r="W22" s="128">
        <v>0</v>
      </c>
      <c r="X22" s="128">
        <v>0</v>
      </c>
      <c r="Y22" s="128">
        <v>0</v>
      </c>
      <c r="Z22" s="128">
        <v>0</v>
      </c>
      <c r="AA22" s="128">
        <v>0</v>
      </c>
      <c r="AB22" s="129">
        <v>0</v>
      </c>
      <c r="AC22" s="128">
        <v>210</v>
      </c>
      <c r="AD22" s="129">
        <v>0</v>
      </c>
      <c r="AE22" s="130">
        <v>0.45650000000000002</v>
      </c>
      <c r="AF22" s="194">
        <v>622114286</v>
      </c>
      <c r="AG22" s="208" t="s">
        <v>1486</v>
      </c>
      <c r="AH22" s="194">
        <v>23100000</v>
      </c>
      <c r="AI22" s="130">
        <v>3.7100000000000001E-2</v>
      </c>
    </row>
    <row r="23" spans="1:35" ht="252" x14ac:dyDescent="0.2">
      <c r="A23" s="62" t="s">
        <v>745</v>
      </c>
      <c r="B23" s="63" t="s">
        <v>30</v>
      </c>
      <c r="C23" s="63" t="s">
        <v>717</v>
      </c>
      <c r="D23" s="63" t="s">
        <v>668</v>
      </c>
      <c r="E23" s="63">
        <v>1905</v>
      </c>
      <c r="F23" s="63" t="s">
        <v>606</v>
      </c>
      <c r="G23" s="63" t="s">
        <v>95</v>
      </c>
      <c r="H23" s="197">
        <v>245</v>
      </c>
      <c r="I23" s="63" t="s">
        <v>457</v>
      </c>
      <c r="J23" s="198" t="s">
        <v>1634</v>
      </c>
      <c r="K23" s="63" t="s">
        <v>878</v>
      </c>
      <c r="L23" s="63" t="s">
        <v>1090</v>
      </c>
      <c r="M23" s="63" t="s">
        <v>1161</v>
      </c>
      <c r="N23" s="63">
        <v>3</v>
      </c>
      <c r="O23" s="63">
        <v>2023</v>
      </c>
      <c r="P23" s="63" t="s">
        <v>244</v>
      </c>
      <c r="Q23" s="63">
        <v>3</v>
      </c>
      <c r="R23" s="63">
        <v>12</v>
      </c>
      <c r="S23" s="128">
        <v>3</v>
      </c>
      <c r="T23" s="129">
        <v>0.25</v>
      </c>
      <c r="U23" s="128">
        <v>6</v>
      </c>
      <c r="V23" s="129">
        <v>0.5</v>
      </c>
      <c r="W23" s="128">
        <v>0</v>
      </c>
      <c r="X23" s="128">
        <v>0</v>
      </c>
      <c r="Y23" s="128">
        <v>0</v>
      </c>
      <c r="Z23" s="128">
        <v>0</v>
      </c>
      <c r="AA23" s="128">
        <v>0</v>
      </c>
      <c r="AB23" s="129">
        <v>0</v>
      </c>
      <c r="AC23" s="128">
        <v>6</v>
      </c>
      <c r="AD23" s="129">
        <v>0</v>
      </c>
      <c r="AE23" s="130">
        <v>0.5</v>
      </c>
      <c r="AF23" s="194">
        <v>345000000</v>
      </c>
      <c r="AG23" s="139" t="s">
        <v>1485</v>
      </c>
      <c r="AH23" s="194">
        <v>17700000</v>
      </c>
      <c r="AI23" s="130">
        <v>5.1299999999999998E-2</v>
      </c>
    </row>
    <row r="24" spans="1:35" ht="228" x14ac:dyDescent="0.2">
      <c r="A24" s="62" t="s">
        <v>745</v>
      </c>
      <c r="B24" s="63" t="s">
        <v>30</v>
      </c>
      <c r="C24" s="63" t="s">
        <v>717</v>
      </c>
      <c r="D24" s="63" t="s">
        <v>668</v>
      </c>
      <c r="E24" s="63">
        <v>1905</v>
      </c>
      <c r="F24" s="63" t="s">
        <v>606</v>
      </c>
      <c r="G24" s="63" t="s">
        <v>95</v>
      </c>
      <c r="H24" s="197">
        <v>246</v>
      </c>
      <c r="I24" s="63" t="s">
        <v>458</v>
      </c>
      <c r="J24" s="198" t="s">
        <v>1628</v>
      </c>
      <c r="K24" s="63" t="s">
        <v>753</v>
      </c>
      <c r="L24" s="63" t="s">
        <v>965</v>
      </c>
      <c r="M24" s="63" t="s">
        <v>1161</v>
      </c>
      <c r="N24" s="63">
        <v>120</v>
      </c>
      <c r="O24" s="63">
        <v>2023</v>
      </c>
      <c r="P24" s="63" t="s">
        <v>244</v>
      </c>
      <c r="Q24" s="63">
        <v>90</v>
      </c>
      <c r="R24" s="63">
        <v>360</v>
      </c>
      <c r="S24" s="128">
        <v>90</v>
      </c>
      <c r="T24" s="129">
        <v>0.25</v>
      </c>
      <c r="U24" s="128">
        <v>180</v>
      </c>
      <c r="V24" s="129">
        <v>0.5</v>
      </c>
      <c r="W24" s="128">
        <v>0</v>
      </c>
      <c r="X24" s="128">
        <v>0</v>
      </c>
      <c r="Y24" s="128">
        <v>0</v>
      </c>
      <c r="Z24" s="128">
        <v>0</v>
      </c>
      <c r="AA24" s="128">
        <v>0</v>
      </c>
      <c r="AB24" s="129">
        <v>0</v>
      </c>
      <c r="AC24" s="128">
        <v>180</v>
      </c>
      <c r="AD24" s="129">
        <v>0</v>
      </c>
      <c r="AE24" s="130">
        <v>0.5</v>
      </c>
      <c r="AF24" s="194">
        <v>345000000</v>
      </c>
      <c r="AG24" s="139" t="s">
        <v>1485</v>
      </c>
      <c r="AH24" s="194">
        <v>17700000</v>
      </c>
      <c r="AI24" s="130">
        <v>5.1299999999999998E-2</v>
      </c>
    </row>
    <row r="25" spans="1:35" ht="348" x14ac:dyDescent="0.2">
      <c r="A25" s="62" t="s">
        <v>745</v>
      </c>
      <c r="B25" s="63" t="s">
        <v>30</v>
      </c>
      <c r="C25" s="63" t="s">
        <v>717</v>
      </c>
      <c r="D25" s="63" t="s">
        <v>668</v>
      </c>
      <c r="E25" s="63">
        <v>1905</v>
      </c>
      <c r="F25" s="63" t="s">
        <v>606</v>
      </c>
      <c r="G25" s="63" t="s">
        <v>95</v>
      </c>
      <c r="H25" s="197">
        <v>247</v>
      </c>
      <c r="I25" s="63" t="s">
        <v>459</v>
      </c>
      <c r="J25" s="198" t="s">
        <v>1628</v>
      </c>
      <c r="K25" s="63" t="s">
        <v>753</v>
      </c>
      <c r="L25" s="63" t="s">
        <v>965</v>
      </c>
      <c r="M25" s="63" t="s">
        <v>1161</v>
      </c>
      <c r="N25" s="63">
        <v>120</v>
      </c>
      <c r="O25" s="63">
        <v>2023</v>
      </c>
      <c r="P25" s="63" t="s">
        <v>243</v>
      </c>
      <c r="Q25" s="63">
        <v>120</v>
      </c>
      <c r="R25" s="63">
        <v>460</v>
      </c>
      <c r="S25" s="128">
        <v>100</v>
      </c>
      <c r="T25" s="129">
        <v>0.22</v>
      </c>
      <c r="U25" s="128">
        <v>230</v>
      </c>
      <c r="V25" s="129">
        <v>0.5</v>
      </c>
      <c r="W25" s="128">
        <v>0</v>
      </c>
      <c r="X25" s="128">
        <v>0</v>
      </c>
      <c r="Y25" s="128">
        <v>0</v>
      </c>
      <c r="Z25" s="128">
        <v>0</v>
      </c>
      <c r="AA25" s="128">
        <v>0</v>
      </c>
      <c r="AB25" s="129">
        <v>0</v>
      </c>
      <c r="AC25" s="128">
        <v>230</v>
      </c>
      <c r="AD25" s="129">
        <v>0</v>
      </c>
      <c r="AE25" s="130">
        <v>0.5</v>
      </c>
      <c r="AF25" s="194">
        <v>622114286</v>
      </c>
      <c r="AG25" s="208" t="s">
        <v>1486</v>
      </c>
      <c r="AH25" s="194">
        <v>23100000</v>
      </c>
      <c r="AI25" s="130">
        <v>3.7100000000000001E-2</v>
      </c>
    </row>
    <row r="26" spans="1:35" ht="240" x14ac:dyDescent="0.2">
      <c r="A26" s="62" t="s">
        <v>745</v>
      </c>
      <c r="B26" s="63" t="s">
        <v>30</v>
      </c>
      <c r="C26" s="63" t="s">
        <v>717</v>
      </c>
      <c r="D26" s="63" t="s">
        <v>668</v>
      </c>
      <c r="E26" s="63">
        <v>1905</v>
      </c>
      <c r="F26" s="63" t="s">
        <v>606</v>
      </c>
      <c r="G26" s="63" t="s">
        <v>95</v>
      </c>
      <c r="H26" s="197">
        <v>248</v>
      </c>
      <c r="I26" s="63" t="s">
        <v>460</v>
      </c>
      <c r="J26" s="198" t="s">
        <v>1633</v>
      </c>
      <c r="K26" s="63" t="s">
        <v>877</v>
      </c>
      <c r="L26" s="63" t="s">
        <v>1089</v>
      </c>
      <c r="M26" s="63" t="s">
        <v>1161</v>
      </c>
      <c r="N26" s="63">
        <v>45</v>
      </c>
      <c r="O26" s="63">
        <v>2023</v>
      </c>
      <c r="P26" s="63" t="s">
        <v>243</v>
      </c>
      <c r="Q26" s="63">
        <v>20</v>
      </c>
      <c r="R26" s="63">
        <v>90</v>
      </c>
      <c r="S26" s="128">
        <v>30</v>
      </c>
      <c r="T26" s="129">
        <v>0.33</v>
      </c>
      <c r="U26" s="128">
        <v>50</v>
      </c>
      <c r="V26" s="129">
        <v>0.56000000000000005</v>
      </c>
      <c r="W26" s="128">
        <v>0</v>
      </c>
      <c r="X26" s="128">
        <v>0</v>
      </c>
      <c r="Y26" s="128">
        <v>0</v>
      </c>
      <c r="Z26" s="128">
        <v>0</v>
      </c>
      <c r="AA26" s="128">
        <v>0</v>
      </c>
      <c r="AB26" s="129">
        <v>0</v>
      </c>
      <c r="AC26" s="128">
        <v>50</v>
      </c>
      <c r="AD26" s="129">
        <v>0</v>
      </c>
      <c r="AE26" s="130">
        <v>0.55559999999999998</v>
      </c>
      <c r="AF26" s="194">
        <v>622114286</v>
      </c>
      <c r="AG26" s="208" t="s">
        <v>1486</v>
      </c>
      <c r="AH26" s="194">
        <v>23100000</v>
      </c>
      <c r="AI26" s="130">
        <v>3.7100000000000001E-2</v>
      </c>
    </row>
    <row r="27" spans="1:35" ht="408" x14ac:dyDescent="0.2">
      <c r="A27" s="62" t="s">
        <v>745</v>
      </c>
      <c r="B27" s="63" t="s">
        <v>30</v>
      </c>
      <c r="C27" s="63" t="s">
        <v>717</v>
      </c>
      <c r="D27" s="63" t="s">
        <v>668</v>
      </c>
      <c r="E27" s="63">
        <v>1905</v>
      </c>
      <c r="F27" s="63" t="s">
        <v>606</v>
      </c>
      <c r="G27" s="63" t="s">
        <v>96</v>
      </c>
      <c r="H27" s="197">
        <v>249</v>
      </c>
      <c r="I27" s="63" t="s">
        <v>444</v>
      </c>
      <c r="J27" s="198" t="s">
        <v>1624</v>
      </c>
      <c r="K27" s="63" t="s">
        <v>753</v>
      </c>
      <c r="L27" s="63" t="s">
        <v>965</v>
      </c>
      <c r="M27" s="63" t="s">
        <v>1161</v>
      </c>
      <c r="N27" s="63">
        <v>180</v>
      </c>
      <c r="O27" s="63">
        <v>2023</v>
      </c>
      <c r="P27" s="63" t="s">
        <v>241</v>
      </c>
      <c r="Q27" s="63">
        <v>90</v>
      </c>
      <c r="R27" s="63">
        <v>360</v>
      </c>
      <c r="S27" s="128">
        <v>90</v>
      </c>
      <c r="T27" s="129">
        <v>0.25</v>
      </c>
      <c r="U27" s="128">
        <v>180</v>
      </c>
      <c r="V27" s="129">
        <v>0.5</v>
      </c>
      <c r="W27" s="128">
        <v>0</v>
      </c>
      <c r="X27" s="128">
        <v>0</v>
      </c>
      <c r="Y27" s="128">
        <v>0</v>
      </c>
      <c r="Z27" s="128">
        <v>0</v>
      </c>
      <c r="AA27" s="128">
        <v>0</v>
      </c>
      <c r="AB27" s="129">
        <v>0</v>
      </c>
      <c r="AC27" s="128">
        <v>180</v>
      </c>
      <c r="AD27" s="129">
        <v>0</v>
      </c>
      <c r="AE27" s="130">
        <v>0.5</v>
      </c>
      <c r="AF27" s="194">
        <v>604857143</v>
      </c>
      <c r="AG27" s="139" t="s">
        <v>1485</v>
      </c>
      <c r="AH27" s="194">
        <v>79357143</v>
      </c>
      <c r="AI27" s="130">
        <v>0.13120000000000001</v>
      </c>
    </row>
    <row r="28" spans="1:35" ht="216" x14ac:dyDescent="0.2">
      <c r="A28" s="62" t="s">
        <v>745</v>
      </c>
      <c r="B28" s="63" t="s">
        <v>30</v>
      </c>
      <c r="C28" s="63" t="s">
        <v>717</v>
      </c>
      <c r="D28" s="63" t="s">
        <v>668</v>
      </c>
      <c r="E28" s="63">
        <v>1905</v>
      </c>
      <c r="F28" s="63" t="s">
        <v>606</v>
      </c>
      <c r="G28" s="63" t="s">
        <v>96</v>
      </c>
      <c r="H28" s="197">
        <v>250</v>
      </c>
      <c r="I28" s="63" t="s">
        <v>461</v>
      </c>
      <c r="J28" s="198" t="s">
        <v>178</v>
      </c>
      <c r="K28" s="63" t="s">
        <v>879</v>
      </c>
      <c r="L28" s="63" t="s">
        <v>1091</v>
      </c>
      <c r="M28" s="63" t="s">
        <v>1161</v>
      </c>
      <c r="N28" s="63">
        <v>9805</v>
      </c>
      <c r="O28" s="63">
        <v>2023</v>
      </c>
      <c r="P28" s="63" t="s">
        <v>241</v>
      </c>
      <c r="Q28" s="63">
        <v>9000</v>
      </c>
      <c r="R28" s="63">
        <v>36000</v>
      </c>
      <c r="S28" s="209">
        <v>11238</v>
      </c>
      <c r="T28" s="129">
        <v>0.31</v>
      </c>
      <c r="U28" s="128">
        <v>20885</v>
      </c>
      <c r="V28" s="129">
        <v>0.57999999999999996</v>
      </c>
      <c r="W28" s="128">
        <v>2245</v>
      </c>
      <c r="X28" s="128">
        <v>0</v>
      </c>
      <c r="Y28" s="128">
        <v>0</v>
      </c>
      <c r="Z28" s="128">
        <v>0</v>
      </c>
      <c r="AA28" s="128">
        <v>2245</v>
      </c>
      <c r="AB28" s="129">
        <v>0.06</v>
      </c>
      <c r="AC28" s="128">
        <v>23130</v>
      </c>
      <c r="AD28" s="129">
        <v>0.25</v>
      </c>
      <c r="AE28" s="130">
        <v>0.64249999999999996</v>
      </c>
      <c r="AF28" s="194">
        <v>1127151193</v>
      </c>
      <c r="AG28" s="139" t="s">
        <v>1483</v>
      </c>
      <c r="AH28" s="194">
        <v>79400000</v>
      </c>
      <c r="AI28" s="130">
        <v>7.0400000000000004E-2</v>
      </c>
    </row>
    <row r="29" spans="1:35" ht="204" x14ac:dyDescent="0.2">
      <c r="A29" s="62" t="s">
        <v>745</v>
      </c>
      <c r="B29" s="63" t="s">
        <v>30</v>
      </c>
      <c r="C29" s="63" t="s">
        <v>717</v>
      </c>
      <c r="D29" s="63" t="s">
        <v>668</v>
      </c>
      <c r="E29" s="63">
        <v>1905</v>
      </c>
      <c r="F29" s="63" t="s">
        <v>606</v>
      </c>
      <c r="G29" s="63" t="s">
        <v>97</v>
      </c>
      <c r="H29" s="197">
        <v>251</v>
      </c>
      <c r="I29" s="63" t="s">
        <v>462</v>
      </c>
      <c r="J29" s="198" t="s">
        <v>1628</v>
      </c>
      <c r="K29" s="63" t="s">
        <v>753</v>
      </c>
      <c r="L29" s="63" t="s">
        <v>965</v>
      </c>
      <c r="M29" s="63" t="s">
        <v>1161</v>
      </c>
      <c r="N29" s="63">
        <v>135</v>
      </c>
      <c r="O29" s="63">
        <v>2023</v>
      </c>
      <c r="P29" s="63" t="s">
        <v>245</v>
      </c>
      <c r="Q29" s="63">
        <v>135</v>
      </c>
      <c r="R29" s="63">
        <v>540</v>
      </c>
      <c r="S29" s="128">
        <v>135</v>
      </c>
      <c r="T29" s="129">
        <v>0.25</v>
      </c>
      <c r="U29" s="128">
        <v>270</v>
      </c>
      <c r="V29" s="129">
        <v>0.5</v>
      </c>
      <c r="W29" s="128">
        <v>12</v>
      </c>
      <c r="X29" s="128">
        <v>0</v>
      </c>
      <c r="Y29" s="128">
        <v>0</v>
      </c>
      <c r="Z29" s="128">
        <v>0</v>
      </c>
      <c r="AA29" s="128">
        <v>12</v>
      </c>
      <c r="AB29" s="129">
        <v>0.02</v>
      </c>
      <c r="AC29" s="128">
        <v>282</v>
      </c>
      <c r="AD29" s="129">
        <v>0.09</v>
      </c>
      <c r="AE29" s="130">
        <v>0.5222</v>
      </c>
      <c r="AF29" s="194">
        <v>1299128663</v>
      </c>
      <c r="AG29" s="139" t="s">
        <v>1484</v>
      </c>
      <c r="AH29" s="194">
        <v>148200000</v>
      </c>
      <c r="AI29" s="130">
        <v>0.11409999999999999</v>
      </c>
    </row>
    <row r="30" spans="1:35" ht="204" x14ac:dyDescent="0.2">
      <c r="A30" s="62" t="s">
        <v>745</v>
      </c>
      <c r="B30" s="63" t="s">
        <v>30</v>
      </c>
      <c r="C30" s="63" t="s">
        <v>717</v>
      </c>
      <c r="D30" s="63" t="s">
        <v>668</v>
      </c>
      <c r="E30" s="63">
        <v>1905</v>
      </c>
      <c r="F30" s="63" t="s">
        <v>606</v>
      </c>
      <c r="G30" s="63" t="s">
        <v>98</v>
      </c>
      <c r="H30" s="197">
        <v>252</v>
      </c>
      <c r="I30" s="63" t="s">
        <v>462</v>
      </c>
      <c r="J30" s="198" t="s">
        <v>1628</v>
      </c>
      <c r="K30" s="63" t="s">
        <v>753</v>
      </c>
      <c r="L30" s="63" t="s">
        <v>965</v>
      </c>
      <c r="M30" s="63" t="s">
        <v>1161</v>
      </c>
      <c r="N30" s="63">
        <v>135</v>
      </c>
      <c r="O30" s="63">
        <v>2023</v>
      </c>
      <c r="P30" s="63" t="s">
        <v>245</v>
      </c>
      <c r="Q30" s="63">
        <v>135</v>
      </c>
      <c r="R30" s="63">
        <v>540</v>
      </c>
      <c r="S30" s="128">
        <v>135</v>
      </c>
      <c r="T30" s="129">
        <v>0.25</v>
      </c>
      <c r="U30" s="128">
        <v>270</v>
      </c>
      <c r="V30" s="129">
        <v>0.5</v>
      </c>
      <c r="W30" s="128">
        <v>12</v>
      </c>
      <c r="X30" s="128">
        <v>0</v>
      </c>
      <c r="Y30" s="128">
        <v>0</v>
      </c>
      <c r="Z30" s="128">
        <v>0</v>
      </c>
      <c r="AA30" s="128">
        <v>12</v>
      </c>
      <c r="AB30" s="129">
        <v>0.02</v>
      </c>
      <c r="AC30" s="128">
        <v>282</v>
      </c>
      <c r="AD30" s="129">
        <v>0.09</v>
      </c>
      <c r="AE30" s="130">
        <v>0.5222</v>
      </c>
      <c r="AF30" s="194">
        <v>1299128663</v>
      </c>
      <c r="AG30" s="139" t="s">
        <v>1484</v>
      </c>
      <c r="AH30" s="194">
        <v>148200000</v>
      </c>
      <c r="AI30" s="130">
        <v>0.11409999999999999</v>
      </c>
    </row>
    <row r="31" spans="1:35" ht="264" x14ac:dyDescent="0.2">
      <c r="A31" s="62" t="s">
        <v>745</v>
      </c>
      <c r="B31" s="63" t="s">
        <v>30</v>
      </c>
      <c r="C31" s="63" t="s">
        <v>717</v>
      </c>
      <c r="D31" s="63" t="s">
        <v>668</v>
      </c>
      <c r="E31" s="63">
        <v>1905</v>
      </c>
      <c r="F31" s="63" t="s">
        <v>606</v>
      </c>
      <c r="G31" s="63" t="s">
        <v>99</v>
      </c>
      <c r="H31" s="197">
        <v>253</v>
      </c>
      <c r="I31" s="63" t="s">
        <v>463</v>
      </c>
      <c r="J31" s="198" t="s">
        <v>1635</v>
      </c>
      <c r="K31" s="63" t="s">
        <v>880</v>
      </c>
      <c r="L31" s="63" t="s">
        <v>1092</v>
      </c>
      <c r="M31" s="63" t="s">
        <v>1161</v>
      </c>
      <c r="N31" s="63">
        <v>31</v>
      </c>
      <c r="O31" s="63">
        <v>2023</v>
      </c>
      <c r="P31" s="63" t="s">
        <v>246</v>
      </c>
      <c r="Q31" s="63">
        <v>18</v>
      </c>
      <c r="R31" s="63">
        <v>72</v>
      </c>
      <c r="S31" s="128">
        <v>18</v>
      </c>
      <c r="T31" s="129">
        <v>0.25</v>
      </c>
      <c r="U31" s="128">
        <v>45</v>
      </c>
      <c r="V31" s="129">
        <v>0.63</v>
      </c>
      <c r="W31" s="128">
        <v>2</v>
      </c>
      <c r="X31" s="128">
        <v>0</v>
      </c>
      <c r="Y31" s="128">
        <v>0</v>
      </c>
      <c r="Z31" s="128">
        <v>0</v>
      </c>
      <c r="AA31" s="128">
        <v>2</v>
      </c>
      <c r="AB31" s="129">
        <v>0.03</v>
      </c>
      <c r="AC31" s="128">
        <v>47</v>
      </c>
      <c r="AD31" s="129">
        <v>0.11</v>
      </c>
      <c r="AE31" s="130">
        <v>0.65280000000000005</v>
      </c>
      <c r="AF31" s="194">
        <v>1036534000</v>
      </c>
      <c r="AG31" s="139" t="s">
        <v>1485</v>
      </c>
      <c r="AH31" s="194">
        <v>54900000</v>
      </c>
      <c r="AI31" s="130">
        <v>5.2999999999999999E-2</v>
      </c>
    </row>
    <row r="32" spans="1:35" ht="144" x14ac:dyDescent="0.2">
      <c r="A32" s="62" t="s">
        <v>745</v>
      </c>
      <c r="B32" s="63" t="s">
        <v>30</v>
      </c>
      <c r="C32" s="63" t="s">
        <v>717</v>
      </c>
      <c r="D32" s="63" t="s">
        <v>668</v>
      </c>
      <c r="E32" s="63">
        <v>1905</v>
      </c>
      <c r="F32" s="63" t="s">
        <v>606</v>
      </c>
      <c r="G32" s="63" t="s">
        <v>99</v>
      </c>
      <c r="H32" s="197">
        <v>254</v>
      </c>
      <c r="I32" s="63" t="s">
        <v>464</v>
      </c>
      <c r="J32" s="198" t="s">
        <v>1628</v>
      </c>
      <c r="K32" s="63" t="s">
        <v>753</v>
      </c>
      <c r="L32" s="63" t="s">
        <v>941</v>
      </c>
      <c r="M32" s="63" t="s">
        <v>1161</v>
      </c>
      <c r="N32" s="63">
        <v>360</v>
      </c>
      <c r="O32" s="63">
        <v>2023</v>
      </c>
      <c r="P32" s="63" t="s">
        <v>246</v>
      </c>
      <c r="Q32" s="63">
        <v>135</v>
      </c>
      <c r="R32" s="63">
        <v>540</v>
      </c>
      <c r="S32" s="128">
        <v>135</v>
      </c>
      <c r="T32" s="129">
        <v>0.25</v>
      </c>
      <c r="U32" s="128">
        <v>270</v>
      </c>
      <c r="V32" s="129">
        <v>0.5</v>
      </c>
      <c r="W32" s="128">
        <v>28</v>
      </c>
      <c r="X32" s="128">
        <v>0</v>
      </c>
      <c r="Y32" s="128">
        <v>0</v>
      </c>
      <c r="Z32" s="128">
        <v>0</v>
      </c>
      <c r="AA32" s="128">
        <v>28</v>
      </c>
      <c r="AB32" s="129">
        <v>0.05</v>
      </c>
      <c r="AC32" s="128">
        <v>298</v>
      </c>
      <c r="AD32" s="129">
        <v>0.21</v>
      </c>
      <c r="AE32" s="130">
        <v>0.55189999999999995</v>
      </c>
      <c r="AF32" s="194">
        <v>1036534000</v>
      </c>
      <c r="AG32" s="139" t="s">
        <v>1485</v>
      </c>
      <c r="AH32" s="194">
        <v>54900000</v>
      </c>
      <c r="AI32" s="130">
        <v>5.2999999999999999E-2</v>
      </c>
    </row>
    <row r="33" spans="1:35" ht="108" x14ac:dyDescent="0.2">
      <c r="A33" s="50" t="s">
        <v>745</v>
      </c>
      <c r="B33" s="50" t="s">
        <v>30</v>
      </c>
      <c r="C33" s="50" t="s">
        <v>717</v>
      </c>
      <c r="D33" s="50" t="s">
        <v>668</v>
      </c>
      <c r="E33" s="50">
        <v>1905</v>
      </c>
      <c r="F33" s="50" t="s">
        <v>606</v>
      </c>
      <c r="G33" s="50" t="s">
        <v>93</v>
      </c>
      <c r="H33" s="56">
        <v>255</v>
      </c>
      <c r="I33" s="33" t="s">
        <v>1487</v>
      </c>
      <c r="J33" s="260" t="s">
        <v>1628</v>
      </c>
      <c r="K33" s="50" t="s">
        <v>753</v>
      </c>
      <c r="L33" s="50" t="s">
        <v>965</v>
      </c>
      <c r="M33" s="50" t="s">
        <v>1161</v>
      </c>
      <c r="N33" s="50">
        <v>90</v>
      </c>
      <c r="O33" s="50">
        <v>2023</v>
      </c>
      <c r="P33" s="50" t="s">
        <v>241</v>
      </c>
      <c r="Q33" s="50">
        <v>90</v>
      </c>
      <c r="R33" s="50">
        <v>360</v>
      </c>
      <c r="S33" s="44">
        <v>90</v>
      </c>
      <c r="T33" s="42">
        <v>0.25</v>
      </c>
      <c r="U33" s="44">
        <v>180</v>
      </c>
      <c r="V33" s="42">
        <v>0.5</v>
      </c>
      <c r="W33" s="44">
        <v>2</v>
      </c>
      <c r="X33" s="44">
        <v>0</v>
      </c>
      <c r="Y33" s="44">
        <v>0</v>
      </c>
      <c r="Z33" s="44">
        <v>0</v>
      </c>
      <c r="AA33" s="44">
        <v>2</v>
      </c>
      <c r="AB33" s="42">
        <v>0.01</v>
      </c>
      <c r="AC33" s="44">
        <v>182</v>
      </c>
      <c r="AD33" s="42">
        <v>0.02</v>
      </c>
      <c r="AE33" s="36">
        <v>0.50560000000000005</v>
      </c>
      <c r="AF33" s="38">
        <v>1023133333</v>
      </c>
      <c r="AG33" s="217" t="s">
        <v>1486</v>
      </c>
      <c r="AH33" s="38">
        <v>47478667</v>
      </c>
      <c r="AI33" s="36">
        <v>4.6399999999999997E-2</v>
      </c>
    </row>
    <row r="34" spans="1:35" ht="132" x14ac:dyDescent="0.2">
      <c r="A34" s="215"/>
      <c r="B34" s="215"/>
      <c r="C34" s="215"/>
      <c r="D34" s="215"/>
      <c r="E34" s="215"/>
      <c r="F34" s="215"/>
      <c r="G34" s="215"/>
      <c r="H34" s="216"/>
      <c r="I34" s="33" t="s">
        <v>1488</v>
      </c>
      <c r="J34" s="330"/>
      <c r="K34" s="215"/>
      <c r="L34" s="215"/>
      <c r="M34" s="215"/>
      <c r="N34" s="215"/>
      <c r="O34" s="215"/>
      <c r="P34" s="215"/>
      <c r="Q34" s="215"/>
      <c r="R34" s="215"/>
      <c r="S34" s="156"/>
      <c r="T34" s="145"/>
      <c r="U34" s="156"/>
      <c r="V34" s="145"/>
      <c r="W34" s="156"/>
      <c r="X34" s="156"/>
      <c r="Y34" s="156"/>
      <c r="Z34" s="156"/>
      <c r="AA34" s="156"/>
      <c r="AB34" s="145"/>
      <c r="AC34" s="156"/>
      <c r="AD34" s="145"/>
      <c r="AE34" s="155"/>
      <c r="AF34" s="211"/>
      <c r="AG34" s="218"/>
      <c r="AH34" s="211"/>
      <c r="AI34" s="155"/>
    </row>
    <row r="35" spans="1:35" ht="120" x14ac:dyDescent="0.2">
      <c r="A35" s="51"/>
      <c r="B35" s="51"/>
      <c r="C35" s="51"/>
      <c r="D35" s="51"/>
      <c r="E35" s="51"/>
      <c r="F35" s="51"/>
      <c r="G35" s="51"/>
      <c r="H35" s="57"/>
      <c r="I35" s="63" t="s">
        <v>1489</v>
      </c>
      <c r="J35" s="261"/>
      <c r="K35" s="51"/>
      <c r="L35" s="51"/>
      <c r="M35" s="51"/>
      <c r="N35" s="51"/>
      <c r="O35" s="51"/>
      <c r="P35" s="51"/>
      <c r="Q35" s="51"/>
      <c r="R35" s="51"/>
      <c r="S35" s="45"/>
      <c r="T35" s="43"/>
      <c r="U35" s="45"/>
      <c r="V35" s="43"/>
      <c r="W35" s="45"/>
      <c r="X35" s="45"/>
      <c r="Y35" s="45"/>
      <c r="Z35" s="45"/>
      <c r="AA35" s="45"/>
      <c r="AB35" s="43"/>
      <c r="AC35" s="45"/>
      <c r="AD35" s="43"/>
      <c r="AE35" s="37"/>
      <c r="AF35" s="39"/>
      <c r="AG35" s="219"/>
      <c r="AH35" s="39"/>
      <c r="AI35" s="37"/>
    </row>
    <row r="36" spans="1:35" ht="408" x14ac:dyDescent="0.2">
      <c r="A36" s="62" t="s">
        <v>745</v>
      </c>
      <c r="B36" s="63" t="s">
        <v>30</v>
      </c>
      <c r="C36" s="63" t="s">
        <v>717</v>
      </c>
      <c r="D36" s="63" t="s">
        <v>668</v>
      </c>
      <c r="E36" s="63">
        <v>1906</v>
      </c>
      <c r="F36" s="63" t="s">
        <v>606</v>
      </c>
      <c r="G36" s="63" t="s">
        <v>100</v>
      </c>
      <c r="H36" s="197">
        <v>257</v>
      </c>
      <c r="I36" s="63" t="s">
        <v>444</v>
      </c>
      <c r="J36" s="198" t="s">
        <v>1628</v>
      </c>
      <c r="K36" s="63" t="s">
        <v>753</v>
      </c>
      <c r="L36" s="63" t="s">
        <v>965</v>
      </c>
      <c r="M36" s="63" t="s">
        <v>1161</v>
      </c>
      <c r="N36" s="63">
        <v>140</v>
      </c>
      <c r="O36" s="63">
        <v>2023</v>
      </c>
      <c r="P36" s="63" t="s">
        <v>247</v>
      </c>
      <c r="Q36" s="63">
        <v>48</v>
      </c>
      <c r="R36" s="63">
        <v>192</v>
      </c>
      <c r="S36" s="128">
        <v>48</v>
      </c>
      <c r="T36" s="129">
        <v>0.25</v>
      </c>
      <c r="U36" s="128">
        <v>102</v>
      </c>
      <c r="V36" s="129">
        <v>0.53</v>
      </c>
      <c r="W36" s="128">
        <v>23</v>
      </c>
      <c r="X36" s="128">
        <v>0</v>
      </c>
      <c r="Y36" s="128">
        <v>0</v>
      </c>
      <c r="Z36" s="128">
        <v>0</v>
      </c>
      <c r="AA36" s="128">
        <v>23</v>
      </c>
      <c r="AB36" s="129">
        <v>0.12</v>
      </c>
      <c r="AC36" s="128">
        <v>125</v>
      </c>
      <c r="AD36" s="129">
        <v>0.48</v>
      </c>
      <c r="AE36" s="130">
        <v>0.65100000000000002</v>
      </c>
      <c r="AF36" s="194">
        <v>19059488737</v>
      </c>
      <c r="AG36" s="139" t="s">
        <v>1483</v>
      </c>
      <c r="AH36" s="194">
        <v>2168030182</v>
      </c>
      <c r="AI36" s="130">
        <v>0.1138</v>
      </c>
    </row>
    <row r="37" spans="1:35" ht="312" x14ac:dyDescent="0.2">
      <c r="A37" s="62" t="s">
        <v>745</v>
      </c>
      <c r="B37" s="63" t="s">
        <v>30</v>
      </c>
      <c r="C37" s="63" t="s">
        <v>717</v>
      </c>
      <c r="D37" s="63" t="s">
        <v>668</v>
      </c>
      <c r="E37" s="63">
        <v>1906</v>
      </c>
      <c r="F37" s="63" t="s">
        <v>606</v>
      </c>
      <c r="G37" s="63" t="s">
        <v>100</v>
      </c>
      <c r="H37" s="197">
        <v>258</v>
      </c>
      <c r="I37" s="63" t="s">
        <v>466</v>
      </c>
      <c r="J37" s="198" t="s">
        <v>1628</v>
      </c>
      <c r="K37" s="63" t="s">
        <v>753</v>
      </c>
      <c r="L37" s="63" t="s">
        <v>965</v>
      </c>
      <c r="M37" s="63" t="s">
        <v>1161</v>
      </c>
      <c r="N37" s="63">
        <v>400</v>
      </c>
      <c r="O37" s="63">
        <v>2023</v>
      </c>
      <c r="P37" s="63" t="s">
        <v>248</v>
      </c>
      <c r="Q37" s="63">
        <v>150</v>
      </c>
      <c r="R37" s="63">
        <v>600</v>
      </c>
      <c r="S37" s="128">
        <v>150</v>
      </c>
      <c r="T37" s="129">
        <v>0.25</v>
      </c>
      <c r="U37" s="128">
        <v>300</v>
      </c>
      <c r="V37" s="129">
        <v>0.5</v>
      </c>
      <c r="W37" s="128">
        <v>23</v>
      </c>
      <c r="X37" s="128">
        <v>0</v>
      </c>
      <c r="Y37" s="128">
        <v>0</v>
      </c>
      <c r="Z37" s="128">
        <v>0</v>
      </c>
      <c r="AA37" s="128">
        <v>23</v>
      </c>
      <c r="AB37" s="129">
        <v>0.04</v>
      </c>
      <c r="AC37" s="128">
        <v>323</v>
      </c>
      <c r="AD37" s="129">
        <v>0.15</v>
      </c>
      <c r="AE37" s="130">
        <v>0.5383</v>
      </c>
      <c r="AF37" s="194">
        <v>2271500000</v>
      </c>
      <c r="AG37" s="139" t="s">
        <v>1485</v>
      </c>
      <c r="AH37" s="194">
        <v>174724306</v>
      </c>
      <c r="AI37" s="130">
        <v>7.6899999999999996E-2</v>
      </c>
    </row>
    <row r="38" spans="1:35" ht="240" x14ac:dyDescent="0.2">
      <c r="A38" s="62" t="s">
        <v>745</v>
      </c>
      <c r="B38" s="63" t="s">
        <v>30</v>
      </c>
      <c r="C38" s="63" t="s">
        <v>717</v>
      </c>
      <c r="D38" s="63" t="s">
        <v>668</v>
      </c>
      <c r="E38" s="63">
        <v>1905</v>
      </c>
      <c r="F38" s="63" t="s">
        <v>606</v>
      </c>
      <c r="G38" s="63" t="s">
        <v>100</v>
      </c>
      <c r="H38" s="197">
        <v>259</v>
      </c>
      <c r="I38" s="63" t="s">
        <v>467</v>
      </c>
      <c r="J38" s="198" t="s">
        <v>1636</v>
      </c>
      <c r="K38" s="63" t="s">
        <v>881</v>
      </c>
      <c r="L38" s="63" t="s">
        <v>1093</v>
      </c>
      <c r="M38" s="63" t="s">
        <v>1161</v>
      </c>
      <c r="N38" s="63">
        <v>40</v>
      </c>
      <c r="O38" s="63">
        <v>2023</v>
      </c>
      <c r="P38" s="63" t="s">
        <v>249</v>
      </c>
      <c r="Q38" s="63">
        <v>35</v>
      </c>
      <c r="R38" s="63">
        <v>46</v>
      </c>
      <c r="S38" s="128">
        <v>20</v>
      </c>
      <c r="T38" s="129">
        <v>0.43</v>
      </c>
      <c r="U38" s="128">
        <v>34</v>
      </c>
      <c r="V38" s="129">
        <v>0.74</v>
      </c>
      <c r="W38" s="128">
        <v>10</v>
      </c>
      <c r="X38" s="128">
        <v>0</v>
      </c>
      <c r="Y38" s="128">
        <v>0</v>
      </c>
      <c r="Z38" s="128">
        <v>0</v>
      </c>
      <c r="AA38" s="128">
        <v>10</v>
      </c>
      <c r="AB38" s="129">
        <v>0.22</v>
      </c>
      <c r="AC38" s="128">
        <v>44</v>
      </c>
      <c r="AD38" s="129">
        <v>0.28999999999999998</v>
      </c>
      <c r="AE38" s="130">
        <v>0.95650000000000002</v>
      </c>
      <c r="AF38" s="194">
        <v>604857143</v>
      </c>
      <c r="AG38" s="139" t="s">
        <v>1485</v>
      </c>
      <c r="AH38" s="194">
        <v>79357143</v>
      </c>
      <c r="AI38" s="130">
        <v>0.13120000000000001</v>
      </c>
    </row>
    <row r="39" spans="1:35" ht="408" x14ac:dyDescent="0.2">
      <c r="A39" s="62" t="s">
        <v>745</v>
      </c>
      <c r="B39" s="63" t="s">
        <v>30</v>
      </c>
      <c r="C39" s="63" t="s">
        <v>717</v>
      </c>
      <c r="D39" s="63" t="s">
        <v>668</v>
      </c>
      <c r="E39" s="63">
        <v>1905</v>
      </c>
      <c r="F39" s="63" t="s">
        <v>606</v>
      </c>
      <c r="G39" s="63" t="s">
        <v>100</v>
      </c>
      <c r="H39" s="197">
        <v>260</v>
      </c>
      <c r="I39" s="63" t="s">
        <v>444</v>
      </c>
      <c r="J39" s="198" t="s">
        <v>1628</v>
      </c>
      <c r="K39" s="63" t="s">
        <v>753</v>
      </c>
      <c r="L39" s="63" t="s">
        <v>965</v>
      </c>
      <c r="M39" s="63" t="s">
        <v>1161</v>
      </c>
      <c r="N39" s="63">
        <v>45</v>
      </c>
      <c r="O39" s="63">
        <v>2023</v>
      </c>
      <c r="P39" s="63" t="s">
        <v>241</v>
      </c>
      <c r="Q39" s="63">
        <v>20</v>
      </c>
      <c r="R39" s="63">
        <v>90</v>
      </c>
      <c r="S39" s="128">
        <v>30</v>
      </c>
      <c r="T39" s="129">
        <v>0.33</v>
      </c>
      <c r="U39" s="128">
        <v>51</v>
      </c>
      <c r="V39" s="129">
        <v>0.56999999999999995</v>
      </c>
      <c r="W39" s="128">
        <v>4</v>
      </c>
      <c r="X39" s="128">
        <v>0</v>
      </c>
      <c r="Y39" s="128">
        <v>0</v>
      </c>
      <c r="Z39" s="128">
        <v>0</v>
      </c>
      <c r="AA39" s="128">
        <v>4</v>
      </c>
      <c r="AB39" s="129">
        <v>0.04</v>
      </c>
      <c r="AC39" s="128">
        <v>55</v>
      </c>
      <c r="AD39" s="129">
        <v>0.2</v>
      </c>
      <c r="AE39" s="130">
        <v>0.61109999999999998</v>
      </c>
      <c r="AF39" s="194">
        <v>604857143</v>
      </c>
      <c r="AG39" s="139" t="s">
        <v>1485</v>
      </c>
      <c r="AH39" s="194">
        <v>79357143</v>
      </c>
      <c r="AI39" s="130">
        <v>0.13120000000000001</v>
      </c>
    </row>
    <row r="40" spans="1:35" ht="324" x14ac:dyDescent="0.2">
      <c r="A40" s="62" t="s">
        <v>745</v>
      </c>
      <c r="B40" s="63" t="s">
        <v>30</v>
      </c>
      <c r="C40" s="63" t="s">
        <v>717</v>
      </c>
      <c r="D40" s="63" t="s">
        <v>668</v>
      </c>
      <c r="E40" s="63">
        <v>1905</v>
      </c>
      <c r="F40" s="63" t="s">
        <v>606</v>
      </c>
      <c r="G40" s="63" t="s">
        <v>100</v>
      </c>
      <c r="H40" s="197">
        <v>261</v>
      </c>
      <c r="I40" s="63" t="s">
        <v>468</v>
      </c>
      <c r="J40" s="198" t="s">
        <v>1637</v>
      </c>
      <c r="K40" s="63" t="s">
        <v>788</v>
      </c>
      <c r="L40" s="63" t="s">
        <v>975</v>
      </c>
      <c r="M40" s="63" t="s">
        <v>1161</v>
      </c>
      <c r="N40" s="63">
        <v>92</v>
      </c>
      <c r="O40" s="63">
        <v>2023</v>
      </c>
      <c r="P40" s="63" t="s">
        <v>238</v>
      </c>
      <c r="Q40" s="63">
        <v>40</v>
      </c>
      <c r="R40" s="63">
        <v>151</v>
      </c>
      <c r="S40" s="128">
        <v>30</v>
      </c>
      <c r="T40" s="129">
        <v>0.2</v>
      </c>
      <c r="U40" s="128">
        <v>65</v>
      </c>
      <c r="V40" s="129">
        <v>0.43</v>
      </c>
      <c r="W40" s="128">
        <v>0</v>
      </c>
      <c r="X40" s="128">
        <v>0</v>
      </c>
      <c r="Y40" s="128">
        <v>0</v>
      </c>
      <c r="Z40" s="128">
        <v>0</v>
      </c>
      <c r="AA40" s="128">
        <v>0</v>
      </c>
      <c r="AB40" s="129">
        <v>0</v>
      </c>
      <c r="AC40" s="128">
        <v>65</v>
      </c>
      <c r="AD40" s="129">
        <v>0</v>
      </c>
      <c r="AE40" s="130">
        <v>0.43049999999999999</v>
      </c>
      <c r="AF40" s="194">
        <v>604857143</v>
      </c>
      <c r="AG40" s="139" t="s">
        <v>1485</v>
      </c>
      <c r="AH40" s="194">
        <v>79357143</v>
      </c>
      <c r="AI40" s="130">
        <v>0.13120000000000001</v>
      </c>
    </row>
    <row r="41" spans="1:35" ht="228" x14ac:dyDescent="0.2">
      <c r="A41" s="62" t="s">
        <v>745</v>
      </c>
      <c r="B41" s="63" t="s">
        <v>30</v>
      </c>
      <c r="C41" s="63" t="s">
        <v>717</v>
      </c>
      <c r="D41" s="63" t="s">
        <v>668</v>
      </c>
      <c r="E41" s="63">
        <v>1905</v>
      </c>
      <c r="F41" s="63" t="s">
        <v>606</v>
      </c>
      <c r="G41" s="63" t="s">
        <v>100</v>
      </c>
      <c r="H41" s="197">
        <v>262</v>
      </c>
      <c r="I41" s="63" t="s">
        <v>469</v>
      </c>
      <c r="J41" s="198" t="s">
        <v>1628</v>
      </c>
      <c r="K41" s="63" t="s">
        <v>753</v>
      </c>
      <c r="L41" s="63" t="s">
        <v>965</v>
      </c>
      <c r="M41" s="63" t="s">
        <v>1161</v>
      </c>
      <c r="N41" s="63">
        <v>135</v>
      </c>
      <c r="O41" s="63">
        <v>2023</v>
      </c>
      <c r="P41" s="63" t="s">
        <v>241</v>
      </c>
      <c r="Q41" s="63">
        <v>135</v>
      </c>
      <c r="R41" s="63">
        <v>540</v>
      </c>
      <c r="S41" s="128">
        <v>135</v>
      </c>
      <c r="T41" s="129">
        <v>0.25</v>
      </c>
      <c r="U41" s="128">
        <v>270</v>
      </c>
      <c r="V41" s="129">
        <v>0.5</v>
      </c>
      <c r="W41" s="128">
        <v>4</v>
      </c>
      <c r="X41" s="128">
        <v>0</v>
      </c>
      <c r="Y41" s="128">
        <v>0</v>
      </c>
      <c r="Z41" s="128">
        <v>0</v>
      </c>
      <c r="AA41" s="128">
        <v>4</v>
      </c>
      <c r="AB41" s="129">
        <v>0.01</v>
      </c>
      <c r="AC41" s="128">
        <v>274</v>
      </c>
      <c r="AD41" s="129">
        <v>0.03</v>
      </c>
      <c r="AE41" s="130">
        <v>0.50739999999999996</v>
      </c>
      <c r="AF41" s="194">
        <v>604857143</v>
      </c>
      <c r="AG41" s="139" t="s">
        <v>1485</v>
      </c>
      <c r="AH41" s="194">
        <v>79357143</v>
      </c>
      <c r="AI41" s="130">
        <v>0.13120000000000001</v>
      </c>
    </row>
    <row r="42" spans="1:35" ht="192" x14ac:dyDescent="0.2">
      <c r="A42" s="62" t="s">
        <v>745</v>
      </c>
      <c r="B42" s="63" t="s">
        <v>30</v>
      </c>
      <c r="C42" s="63" t="s">
        <v>717</v>
      </c>
      <c r="D42" s="63" t="s">
        <v>668</v>
      </c>
      <c r="E42" s="63">
        <v>1905</v>
      </c>
      <c r="F42" s="63" t="s">
        <v>606</v>
      </c>
      <c r="G42" s="63" t="s">
        <v>100</v>
      </c>
      <c r="H42" s="197">
        <v>263</v>
      </c>
      <c r="I42" s="63" t="s">
        <v>470</v>
      </c>
      <c r="J42" s="198" t="s">
        <v>1636</v>
      </c>
      <c r="K42" s="63" t="s">
        <v>881</v>
      </c>
      <c r="L42" s="63" t="s">
        <v>1093</v>
      </c>
      <c r="M42" s="63" t="s">
        <v>1161</v>
      </c>
      <c r="N42" s="63">
        <v>188</v>
      </c>
      <c r="O42" s="63">
        <v>2023</v>
      </c>
      <c r="P42" s="63" t="s">
        <v>241</v>
      </c>
      <c r="Q42" s="63">
        <v>50</v>
      </c>
      <c r="R42" s="63">
        <v>200</v>
      </c>
      <c r="S42" s="128">
        <v>50</v>
      </c>
      <c r="T42" s="129">
        <v>0.25</v>
      </c>
      <c r="U42" s="128">
        <v>100</v>
      </c>
      <c r="V42" s="129">
        <v>0.5</v>
      </c>
      <c r="W42" s="128">
        <v>6</v>
      </c>
      <c r="X42" s="128">
        <v>0</v>
      </c>
      <c r="Y42" s="128">
        <v>0</v>
      </c>
      <c r="Z42" s="128">
        <v>0</v>
      </c>
      <c r="AA42" s="128">
        <v>6</v>
      </c>
      <c r="AB42" s="129">
        <v>0.03</v>
      </c>
      <c r="AC42" s="128">
        <v>106</v>
      </c>
      <c r="AD42" s="129">
        <v>0.12</v>
      </c>
      <c r="AE42" s="130">
        <v>0.53</v>
      </c>
      <c r="AF42" s="194">
        <v>604857143</v>
      </c>
      <c r="AG42" s="139" t="s">
        <v>1485</v>
      </c>
      <c r="AH42" s="194">
        <v>79357143</v>
      </c>
      <c r="AI42" s="130">
        <v>0.13120000000000001</v>
      </c>
    </row>
    <row r="43" spans="1:35" ht="204" x14ac:dyDescent="0.2">
      <c r="A43" s="62" t="s">
        <v>745</v>
      </c>
      <c r="B43" s="63" t="s">
        <v>30</v>
      </c>
      <c r="C43" s="63" t="s">
        <v>717</v>
      </c>
      <c r="D43" s="63" t="s">
        <v>668</v>
      </c>
      <c r="E43" s="63">
        <v>1905</v>
      </c>
      <c r="F43" s="63" t="s">
        <v>606</v>
      </c>
      <c r="G43" s="63" t="s">
        <v>91</v>
      </c>
      <c r="H43" s="197">
        <v>264</v>
      </c>
      <c r="I43" s="63" t="s">
        <v>450</v>
      </c>
      <c r="J43" s="198" t="s">
        <v>1628</v>
      </c>
      <c r="K43" s="63" t="s">
        <v>753</v>
      </c>
      <c r="L43" s="63" t="s">
        <v>965</v>
      </c>
      <c r="M43" s="63" t="s">
        <v>1161</v>
      </c>
      <c r="N43" s="63">
        <v>180</v>
      </c>
      <c r="O43" s="63">
        <v>2023</v>
      </c>
      <c r="P43" s="63" t="s">
        <v>250</v>
      </c>
      <c r="Q43" s="63">
        <v>135</v>
      </c>
      <c r="R43" s="63">
        <v>540</v>
      </c>
      <c r="S43" s="128">
        <v>135</v>
      </c>
      <c r="T43" s="129">
        <v>0.25</v>
      </c>
      <c r="U43" s="128">
        <v>270</v>
      </c>
      <c r="V43" s="129">
        <v>0.5</v>
      </c>
      <c r="W43" s="128">
        <v>5</v>
      </c>
      <c r="X43" s="128">
        <v>0</v>
      </c>
      <c r="Y43" s="128">
        <v>0</v>
      </c>
      <c r="Z43" s="128">
        <v>0</v>
      </c>
      <c r="AA43" s="128">
        <v>5</v>
      </c>
      <c r="AB43" s="129">
        <v>0.01</v>
      </c>
      <c r="AC43" s="128">
        <v>275</v>
      </c>
      <c r="AD43" s="129">
        <v>0.04</v>
      </c>
      <c r="AE43" s="130">
        <v>0.50929999999999997</v>
      </c>
      <c r="AF43" s="194">
        <v>614645792</v>
      </c>
      <c r="AG43" s="139" t="s">
        <v>1485</v>
      </c>
      <c r="AH43" s="194">
        <v>76855467</v>
      </c>
      <c r="AI43" s="130">
        <v>0.125</v>
      </c>
    </row>
    <row r="44" spans="1:35" ht="204" x14ac:dyDescent="0.2">
      <c r="A44" s="62" t="s">
        <v>745</v>
      </c>
      <c r="B44" s="63" t="s">
        <v>30</v>
      </c>
      <c r="C44" s="63" t="s">
        <v>717</v>
      </c>
      <c r="D44" s="63" t="s">
        <v>668</v>
      </c>
      <c r="E44" s="63">
        <v>1905</v>
      </c>
      <c r="F44" s="63" t="s">
        <v>606</v>
      </c>
      <c r="G44" s="63" t="s">
        <v>91</v>
      </c>
      <c r="H44" s="197">
        <v>265</v>
      </c>
      <c r="I44" s="63" t="s">
        <v>450</v>
      </c>
      <c r="J44" s="198" t="s">
        <v>1628</v>
      </c>
      <c r="K44" s="63" t="s">
        <v>753</v>
      </c>
      <c r="L44" s="63" t="s">
        <v>965</v>
      </c>
      <c r="M44" s="63" t="s">
        <v>1161</v>
      </c>
      <c r="N44" s="63">
        <v>180</v>
      </c>
      <c r="O44" s="63">
        <v>2023</v>
      </c>
      <c r="P44" s="63" t="s">
        <v>251</v>
      </c>
      <c r="Q44" s="63">
        <v>135</v>
      </c>
      <c r="R44" s="63">
        <v>540</v>
      </c>
      <c r="S44" s="128">
        <v>135</v>
      </c>
      <c r="T44" s="129">
        <v>0.25</v>
      </c>
      <c r="U44" s="128">
        <v>272</v>
      </c>
      <c r="V44" s="129">
        <v>0.5</v>
      </c>
      <c r="W44" s="128">
        <v>27</v>
      </c>
      <c r="X44" s="128">
        <v>0</v>
      </c>
      <c r="Y44" s="128">
        <v>0</v>
      </c>
      <c r="Z44" s="128">
        <v>0</v>
      </c>
      <c r="AA44" s="128">
        <v>27</v>
      </c>
      <c r="AB44" s="129">
        <v>0.05</v>
      </c>
      <c r="AC44" s="128">
        <v>299</v>
      </c>
      <c r="AD44" s="129">
        <v>0.2</v>
      </c>
      <c r="AE44" s="130">
        <v>0.55369999999999997</v>
      </c>
      <c r="AF44" s="194">
        <v>614645792</v>
      </c>
      <c r="AG44" s="139" t="s">
        <v>1485</v>
      </c>
      <c r="AH44" s="194">
        <v>76855467</v>
      </c>
      <c r="AI44" s="130">
        <v>0.125</v>
      </c>
    </row>
    <row r="45" spans="1:35" ht="300" x14ac:dyDescent="0.2">
      <c r="A45" s="62" t="s">
        <v>745</v>
      </c>
      <c r="B45" s="63" t="s">
        <v>30</v>
      </c>
      <c r="C45" s="63" t="s">
        <v>717</v>
      </c>
      <c r="D45" s="63" t="s">
        <v>668</v>
      </c>
      <c r="E45" s="63">
        <v>1905</v>
      </c>
      <c r="F45" s="63" t="s">
        <v>606</v>
      </c>
      <c r="G45" s="63" t="s">
        <v>90</v>
      </c>
      <c r="H45" s="197">
        <v>266</v>
      </c>
      <c r="I45" s="63" t="s">
        <v>471</v>
      </c>
      <c r="J45" s="198" t="s">
        <v>1628</v>
      </c>
      <c r="K45" s="63" t="s">
        <v>753</v>
      </c>
      <c r="L45" s="63" t="s">
        <v>965</v>
      </c>
      <c r="M45" s="63" t="s">
        <v>1161</v>
      </c>
      <c r="N45" s="63">
        <v>12</v>
      </c>
      <c r="O45" s="63">
        <v>2023</v>
      </c>
      <c r="P45" s="63" t="s">
        <v>241</v>
      </c>
      <c r="Q45" s="63">
        <v>12</v>
      </c>
      <c r="R45" s="63">
        <v>60</v>
      </c>
      <c r="S45" s="128">
        <v>18</v>
      </c>
      <c r="T45" s="129">
        <v>0.3</v>
      </c>
      <c r="U45" s="128">
        <v>39</v>
      </c>
      <c r="V45" s="129">
        <v>0.65</v>
      </c>
      <c r="W45" s="128">
        <v>0</v>
      </c>
      <c r="X45" s="128">
        <v>0</v>
      </c>
      <c r="Y45" s="128">
        <v>0</v>
      </c>
      <c r="Z45" s="128">
        <v>0</v>
      </c>
      <c r="AA45" s="128">
        <v>0</v>
      </c>
      <c r="AB45" s="129">
        <v>0</v>
      </c>
      <c r="AC45" s="128">
        <v>39</v>
      </c>
      <c r="AD45" s="129">
        <v>0</v>
      </c>
      <c r="AE45" s="130">
        <v>0.65</v>
      </c>
      <c r="AF45" s="194">
        <v>592812675</v>
      </c>
      <c r="AG45" s="139" t="s">
        <v>1490</v>
      </c>
      <c r="AH45" s="194">
        <v>46110000</v>
      </c>
      <c r="AI45" s="130">
        <v>7.7799999999999994E-2</v>
      </c>
    </row>
    <row r="46" spans="1:35" ht="409" x14ac:dyDescent="0.2">
      <c r="A46" s="62" t="s">
        <v>745</v>
      </c>
      <c r="B46" s="63" t="s">
        <v>30</v>
      </c>
      <c r="C46" s="63" t="s">
        <v>717</v>
      </c>
      <c r="D46" s="63" t="s">
        <v>668</v>
      </c>
      <c r="E46" s="63">
        <v>1905</v>
      </c>
      <c r="F46" s="63" t="s">
        <v>606</v>
      </c>
      <c r="G46" s="63" t="s">
        <v>90</v>
      </c>
      <c r="H46" s="197">
        <v>267</v>
      </c>
      <c r="I46" s="63" t="s">
        <v>472</v>
      </c>
      <c r="J46" s="198" t="s">
        <v>1638</v>
      </c>
      <c r="K46" s="63" t="s">
        <v>878</v>
      </c>
      <c r="L46" s="63" t="s">
        <v>1090</v>
      </c>
      <c r="M46" s="63" t="s">
        <v>1161</v>
      </c>
      <c r="N46" s="63">
        <v>20</v>
      </c>
      <c r="O46" s="63">
        <v>2023</v>
      </c>
      <c r="P46" s="63" t="s">
        <v>252</v>
      </c>
      <c r="Q46" s="63">
        <v>5</v>
      </c>
      <c r="R46" s="63">
        <v>20</v>
      </c>
      <c r="S46" s="128">
        <v>5</v>
      </c>
      <c r="T46" s="129">
        <v>0.25</v>
      </c>
      <c r="U46" s="128">
        <v>10</v>
      </c>
      <c r="V46" s="129">
        <v>0.5</v>
      </c>
      <c r="W46" s="128">
        <v>27</v>
      </c>
      <c r="X46" s="128">
        <v>0</v>
      </c>
      <c r="Y46" s="128">
        <v>0</v>
      </c>
      <c r="Z46" s="128">
        <v>0</v>
      </c>
      <c r="AA46" s="128">
        <v>27</v>
      </c>
      <c r="AB46" s="129">
        <v>1.35</v>
      </c>
      <c r="AC46" s="128">
        <v>37</v>
      </c>
      <c r="AD46" s="129">
        <v>5.4</v>
      </c>
      <c r="AE46" s="130">
        <v>1.85</v>
      </c>
      <c r="AF46" s="194">
        <v>604857143</v>
      </c>
      <c r="AG46" s="139" t="s">
        <v>1485</v>
      </c>
      <c r="AH46" s="194">
        <v>79357143</v>
      </c>
      <c r="AI46" s="130">
        <v>0.13120000000000001</v>
      </c>
    </row>
    <row r="47" spans="1:35" ht="144" x14ac:dyDescent="0.2">
      <c r="A47" s="50" t="s">
        <v>745</v>
      </c>
      <c r="B47" s="50" t="s">
        <v>30</v>
      </c>
      <c r="C47" s="50" t="s">
        <v>717</v>
      </c>
      <c r="D47" s="50" t="s">
        <v>668</v>
      </c>
      <c r="E47" s="50">
        <v>1905</v>
      </c>
      <c r="F47" s="50" t="s">
        <v>606</v>
      </c>
      <c r="G47" s="50" t="s">
        <v>101</v>
      </c>
      <c r="H47" s="56">
        <v>268</v>
      </c>
      <c r="I47" s="33" t="s">
        <v>1491</v>
      </c>
      <c r="J47" s="260" t="s">
        <v>1639</v>
      </c>
      <c r="K47" s="50" t="s">
        <v>882</v>
      </c>
      <c r="L47" s="50" t="s">
        <v>1094</v>
      </c>
      <c r="M47" s="50" t="s">
        <v>1161</v>
      </c>
      <c r="N47" s="50">
        <v>90</v>
      </c>
      <c r="O47" s="50">
        <v>2023</v>
      </c>
      <c r="P47" s="50" t="s">
        <v>253</v>
      </c>
      <c r="Q47" s="50">
        <v>50</v>
      </c>
      <c r="R47" s="50">
        <v>225</v>
      </c>
      <c r="S47" s="44">
        <v>50</v>
      </c>
      <c r="T47" s="42">
        <v>0.22</v>
      </c>
      <c r="U47" s="44">
        <v>125</v>
      </c>
      <c r="V47" s="42">
        <v>0.56000000000000005</v>
      </c>
      <c r="W47" s="44">
        <v>3</v>
      </c>
      <c r="X47" s="44">
        <v>0</v>
      </c>
      <c r="Y47" s="44">
        <v>0</v>
      </c>
      <c r="Z47" s="44">
        <v>0</v>
      </c>
      <c r="AA47" s="44">
        <v>3</v>
      </c>
      <c r="AB47" s="42">
        <v>0.01</v>
      </c>
      <c r="AC47" s="44">
        <v>128</v>
      </c>
      <c r="AD47" s="42">
        <v>0.06</v>
      </c>
      <c r="AE47" s="36">
        <v>0.56889999999999996</v>
      </c>
      <c r="AF47" s="38">
        <v>422175000</v>
      </c>
      <c r="AG47" s="186" t="s">
        <v>1485</v>
      </c>
      <c r="AH47" s="38">
        <v>19700000</v>
      </c>
      <c r="AI47" s="36">
        <v>4.6699999999999998E-2</v>
      </c>
    </row>
    <row r="48" spans="1:35" ht="168" x14ac:dyDescent="0.2">
      <c r="A48" s="215"/>
      <c r="B48" s="215"/>
      <c r="C48" s="215"/>
      <c r="D48" s="215"/>
      <c r="E48" s="215"/>
      <c r="F48" s="215"/>
      <c r="G48" s="215"/>
      <c r="H48" s="216"/>
      <c r="I48" s="33" t="s">
        <v>1492</v>
      </c>
      <c r="J48" s="330"/>
      <c r="K48" s="215"/>
      <c r="L48" s="215"/>
      <c r="M48" s="215"/>
      <c r="N48" s="215"/>
      <c r="O48" s="215"/>
      <c r="P48" s="215"/>
      <c r="Q48" s="215"/>
      <c r="R48" s="215"/>
      <c r="S48" s="156"/>
      <c r="T48" s="145"/>
      <c r="U48" s="156"/>
      <c r="V48" s="145"/>
      <c r="W48" s="156"/>
      <c r="X48" s="156"/>
      <c r="Y48" s="156"/>
      <c r="Z48" s="156"/>
      <c r="AA48" s="156"/>
      <c r="AB48" s="145"/>
      <c r="AC48" s="156"/>
      <c r="AD48" s="145"/>
      <c r="AE48" s="155"/>
      <c r="AF48" s="211"/>
      <c r="AG48" s="187"/>
      <c r="AH48" s="211"/>
      <c r="AI48" s="155"/>
    </row>
    <row r="49" spans="1:35" ht="132" x14ac:dyDescent="0.2">
      <c r="A49" s="215"/>
      <c r="B49" s="215"/>
      <c r="C49" s="215"/>
      <c r="D49" s="215"/>
      <c r="E49" s="215"/>
      <c r="F49" s="215"/>
      <c r="G49" s="215"/>
      <c r="H49" s="216"/>
      <c r="I49" s="33" t="s">
        <v>1493</v>
      </c>
      <c r="J49" s="330"/>
      <c r="K49" s="215"/>
      <c r="L49" s="215"/>
      <c r="M49" s="215"/>
      <c r="N49" s="215"/>
      <c r="O49" s="215"/>
      <c r="P49" s="215"/>
      <c r="Q49" s="215"/>
      <c r="R49" s="215"/>
      <c r="S49" s="156"/>
      <c r="T49" s="145"/>
      <c r="U49" s="156"/>
      <c r="V49" s="145"/>
      <c r="W49" s="156"/>
      <c r="X49" s="156"/>
      <c r="Y49" s="156"/>
      <c r="Z49" s="156"/>
      <c r="AA49" s="156"/>
      <c r="AB49" s="145"/>
      <c r="AC49" s="156"/>
      <c r="AD49" s="145"/>
      <c r="AE49" s="155"/>
      <c r="AF49" s="211"/>
      <c r="AG49" s="187"/>
      <c r="AH49" s="211"/>
      <c r="AI49" s="155"/>
    </row>
    <row r="50" spans="1:35" ht="144" x14ac:dyDescent="0.2">
      <c r="A50" s="215"/>
      <c r="B50" s="215"/>
      <c r="C50" s="215"/>
      <c r="D50" s="215"/>
      <c r="E50" s="215"/>
      <c r="F50" s="215"/>
      <c r="G50" s="215"/>
      <c r="H50" s="216"/>
      <c r="I50" s="33" t="s">
        <v>1494</v>
      </c>
      <c r="J50" s="330"/>
      <c r="K50" s="215"/>
      <c r="L50" s="215"/>
      <c r="M50" s="215"/>
      <c r="N50" s="215"/>
      <c r="O50" s="215"/>
      <c r="P50" s="215"/>
      <c r="Q50" s="215"/>
      <c r="R50" s="215"/>
      <c r="S50" s="156"/>
      <c r="T50" s="145"/>
      <c r="U50" s="156"/>
      <c r="V50" s="145"/>
      <c r="W50" s="156"/>
      <c r="X50" s="156"/>
      <c r="Y50" s="156"/>
      <c r="Z50" s="156"/>
      <c r="AA50" s="156"/>
      <c r="AB50" s="145"/>
      <c r="AC50" s="156"/>
      <c r="AD50" s="145"/>
      <c r="AE50" s="155"/>
      <c r="AF50" s="211"/>
      <c r="AG50" s="187"/>
      <c r="AH50" s="211"/>
      <c r="AI50" s="155"/>
    </row>
    <row r="51" spans="1:35" ht="36" x14ac:dyDescent="0.2">
      <c r="A51" s="51"/>
      <c r="B51" s="51"/>
      <c r="C51" s="51"/>
      <c r="D51" s="51"/>
      <c r="E51" s="51"/>
      <c r="F51" s="51"/>
      <c r="G51" s="51"/>
      <c r="H51" s="57"/>
      <c r="I51" s="63" t="s">
        <v>1495</v>
      </c>
      <c r="J51" s="261"/>
      <c r="K51" s="51"/>
      <c r="L51" s="51"/>
      <c r="M51" s="51"/>
      <c r="N51" s="51"/>
      <c r="O51" s="51"/>
      <c r="P51" s="51"/>
      <c r="Q51" s="51"/>
      <c r="R51" s="51"/>
      <c r="S51" s="45"/>
      <c r="T51" s="43"/>
      <c r="U51" s="45"/>
      <c r="V51" s="43"/>
      <c r="W51" s="45"/>
      <c r="X51" s="45"/>
      <c r="Y51" s="45"/>
      <c r="Z51" s="45"/>
      <c r="AA51" s="45"/>
      <c r="AB51" s="43"/>
      <c r="AC51" s="45"/>
      <c r="AD51" s="43"/>
      <c r="AE51" s="37"/>
      <c r="AF51" s="39"/>
      <c r="AG51" s="188"/>
      <c r="AH51" s="39"/>
      <c r="AI51" s="37"/>
    </row>
    <row r="52" spans="1:35" x14ac:dyDescent="0.2">
      <c r="A52" s="50" t="s">
        <v>745</v>
      </c>
      <c r="B52" s="50" t="s">
        <v>30</v>
      </c>
      <c r="C52" s="50" t="s">
        <v>717</v>
      </c>
      <c r="D52" s="50" t="s">
        <v>668</v>
      </c>
      <c r="E52" s="50">
        <v>1905</v>
      </c>
      <c r="F52" s="50" t="s">
        <v>606</v>
      </c>
      <c r="G52" s="50" t="s">
        <v>102</v>
      </c>
      <c r="H52" s="56">
        <v>269</v>
      </c>
      <c r="I52" s="210"/>
      <c r="J52" s="260" t="s">
        <v>1628</v>
      </c>
      <c r="K52" s="50" t="s">
        <v>753</v>
      </c>
      <c r="L52" s="50" t="s">
        <v>965</v>
      </c>
      <c r="M52" s="50" t="s">
        <v>1161</v>
      </c>
      <c r="N52" s="50">
        <v>60</v>
      </c>
      <c r="O52" s="50">
        <v>2023</v>
      </c>
      <c r="P52" s="50" t="s">
        <v>254</v>
      </c>
      <c r="Q52" s="50">
        <v>60</v>
      </c>
      <c r="R52" s="50">
        <v>240</v>
      </c>
      <c r="S52" s="44">
        <v>60</v>
      </c>
      <c r="T52" s="42">
        <v>0.25</v>
      </c>
      <c r="U52" s="44">
        <v>120</v>
      </c>
      <c r="V52" s="42">
        <v>0.5</v>
      </c>
      <c r="W52" s="44">
        <v>2</v>
      </c>
      <c r="X52" s="44">
        <v>0</v>
      </c>
      <c r="Y52" s="44">
        <v>0</v>
      </c>
      <c r="Z52" s="44">
        <v>0</v>
      </c>
      <c r="AA52" s="44">
        <v>2</v>
      </c>
      <c r="AB52" s="42">
        <v>0.01</v>
      </c>
      <c r="AC52" s="44">
        <v>122</v>
      </c>
      <c r="AD52" s="42">
        <v>0.03</v>
      </c>
      <c r="AE52" s="36">
        <v>0.50829999999999997</v>
      </c>
      <c r="AF52" s="38">
        <v>422175000</v>
      </c>
      <c r="AG52" s="186" t="s">
        <v>1485</v>
      </c>
      <c r="AH52" s="38">
        <v>19700000</v>
      </c>
      <c r="AI52" s="36">
        <v>4.6699999999999998E-2</v>
      </c>
    </row>
    <row r="53" spans="1:35" ht="192" x14ac:dyDescent="0.2">
      <c r="A53" s="215"/>
      <c r="B53" s="215"/>
      <c r="C53" s="215"/>
      <c r="D53" s="215"/>
      <c r="E53" s="215"/>
      <c r="F53" s="215"/>
      <c r="G53" s="215"/>
      <c r="H53" s="216"/>
      <c r="I53" s="33" t="s">
        <v>1496</v>
      </c>
      <c r="J53" s="330"/>
      <c r="K53" s="215"/>
      <c r="L53" s="215"/>
      <c r="M53" s="215"/>
      <c r="N53" s="215"/>
      <c r="O53" s="215"/>
      <c r="P53" s="215"/>
      <c r="Q53" s="215"/>
      <c r="R53" s="215"/>
      <c r="S53" s="156"/>
      <c r="T53" s="145"/>
      <c r="U53" s="156"/>
      <c r="V53" s="145"/>
      <c r="W53" s="156"/>
      <c r="X53" s="156"/>
      <c r="Y53" s="156"/>
      <c r="Z53" s="156"/>
      <c r="AA53" s="156"/>
      <c r="AB53" s="145"/>
      <c r="AC53" s="156"/>
      <c r="AD53" s="145"/>
      <c r="AE53" s="155"/>
      <c r="AF53" s="211"/>
      <c r="AG53" s="187"/>
      <c r="AH53" s="211"/>
      <c r="AI53" s="155"/>
    </row>
    <row r="54" spans="1:35" ht="108" x14ac:dyDescent="0.2">
      <c r="A54" s="51"/>
      <c r="B54" s="51"/>
      <c r="C54" s="51"/>
      <c r="D54" s="51"/>
      <c r="E54" s="51"/>
      <c r="F54" s="51"/>
      <c r="G54" s="51"/>
      <c r="H54" s="57"/>
      <c r="I54" s="63" t="s">
        <v>1497</v>
      </c>
      <c r="J54" s="261"/>
      <c r="K54" s="51"/>
      <c r="L54" s="51"/>
      <c r="M54" s="51"/>
      <c r="N54" s="51"/>
      <c r="O54" s="51"/>
      <c r="P54" s="51"/>
      <c r="Q54" s="51"/>
      <c r="R54" s="51"/>
      <c r="S54" s="45"/>
      <c r="T54" s="43"/>
      <c r="U54" s="45"/>
      <c r="V54" s="43"/>
      <c r="W54" s="45"/>
      <c r="X54" s="45"/>
      <c r="Y54" s="45"/>
      <c r="Z54" s="45"/>
      <c r="AA54" s="45"/>
      <c r="AB54" s="43"/>
      <c r="AC54" s="45"/>
      <c r="AD54" s="43"/>
      <c r="AE54" s="37"/>
      <c r="AF54" s="39"/>
      <c r="AG54" s="188"/>
      <c r="AH54" s="39"/>
      <c r="AI54" s="37"/>
    </row>
    <row r="55" spans="1:35" ht="336" x14ac:dyDescent="0.2">
      <c r="A55" s="62" t="s">
        <v>745</v>
      </c>
      <c r="B55" s="63" t="s">
        <v>30</v>
      </c>
      <c r="C55" s="63" t="s">
        <v>717</v>
      </c>
      <c r="D55" s="63" t="s">
        <v>668</v>
      </c>
      <c r="E55" s="63">
        <v>1905</v>
      </c>
      <c r="F55" s="63" t="s">
        <v>606</v>
      </c>
      <c r="G55" s="63" t="s">
        <v>103</v>
      </c>
      <c r="H55" s="197">
        <v>270</v>
      </c>
      <c r="I55" s="63" t="s">
        <v>475</v>
      </c>
      <c r="J55" s="198" t="s">
        <v>1628</v>
      </c>
      <c r="K55" s="63" t="s">
        <v>753</v>
      </c>
      <c r="L55" s="63" t="s">
        <v>965</v>
      </c>
      <c r="M55" s="63" t="s">
        <v>1161</v>
      </c>
      <c r="N55" s="63">
        <v>340</v>
      </c>
      <c r="O55" s="63">
        <v>2023</v>
      </c>
      <c r="P55" s="63" t="s">
        <v>255</v>
      </c>
      <c r="Q55" s="63">
        <v>100</v>
      </c>
      <c r="R55" s="63">
        <v>350</v>
      </c>
      <c r="S55" s="128">
        <v>70</v>
      </c>
      <c r="T55" s="129">
        <v>0.2</v>
      </c>
      <c r="U55" s="128">
        <v>160</v>
      </c>
      <c r="V55" s="129">
        <v>0.46</v>
      </c>
      <c r="W55" s="128">
        <v>11</v>
      </c>
      <c r="X55" s="128">
        <v>0</v>
      </c>
      <c r="Y55" s="128">
        <v>0</v>
      </c>
      <c r="Z55" s="128">
        <v>0</v>
      </c>
      <c r="AA55" s="128">
        <v>11</v>
      </c>
      <c r="AB55" s="129">
        <v>0.03</v>
      </c>
      <c r="AC55" s="128">
        <v>171</v>
      </c>
      <c r="AD55" s="129">
        <v>0.11</v>
      </c>
      <c r="AE55" s="130">
        <v>0.48859999999999998</v>
      </c>
      <c r="AF55" s="194">
        <v>422175000</v>
      </c>
      <c r="AG55" s="139" t="s">
        <v>1485</v>
      </c>
      <c r="AH55" s="194">
        <v>19700000</v>
      </c>
      <c r="AI55" s="130">
        <v>4.6699999999999998E-2</v>
      </c>
    </row>
    <row r="56" spans="1:35" ht="336" x14ac:dyDescent="0.2">
      <c r="A56" s="62" t="s">
        <v>745</v>
      </c>
      <c r="B56" s="63" t="s">
        <v>30</v>
      </c>
      <c r="C56" s="63" t="s">
        <v>717</v>
      </c>
      <c r="D56" s="63" t="s">
        <v>668</v>
      </c>
      <c r="E56" s="63">
        <v>1905</v>
      </c>
      <c r="F56" s="63" t="s">
        <v>606</v>
      </c>
      <c r="G56" s="63" t="s">
        <v>103</v>
      </c>
      <c r="H56" s="197">
        <v>271</v>
      </c>
      <c r="I56" s="63" t="s">
        <v>476</v>
      </c>
      <c r="J56" s="198" t="s">
        <v>179</v>
      </c>
      <c r="K56" s="63" t="s">
        <v>883</v>
      </c>
      <c r="L56" s="63" t="s">
        <v>1095</v>
      </c>
      <c r="M56" s="63" t="s">
        <v>1161</v>
      </c>
      <c r="N56" s="63">
        <v>15</v>
      </c>
      <c r="O56" s="63">
        <v>2023</v>
      </c>
      <c r="P56" s="63" t="s">
        <v>256</v>
      </c>
      <c r="Q56" s="63">
        <v>4</v>
      </c>
      <c r="R56" s="63">
        <v>16</v>
      </c>
      <c r="S56" s="128">
        <v>4</v>
      </c>
      <c r="T56" s="129">
        <v>0.25</v>
      </c>
      <c r="U56" s="128">
        <v>8</v>
      </c>
      <c r="V56" s="129">
        <v>0.5</v>
      </c>
      <c r="W56" s="128">
        <v>3</v>
      </c>
      <c r="X56" s="128">
        <v>0</v>
      </c>
      <c r="Y56" s="128">
        <v>0</v>
      </c>
      <c r="Z56" s="128">
        <v>0</v>
      </c>
      <c r="AA56" s="128">
        <v>3</v>
      </c>
      <c r="AB56" s="129">
        <v>0.19</v>
      </c>
      <c r="AC56" s="128">
        <v>11</v>
      </c>
      <c r="AD56" s="129">
        <v>0.75</v>
      </c>
      <c r="AE56" s="130">
        <v>0.6875</v>
      </c>
      <c r="AF56" s="194">
        <v>422175000</v>
      </c>
      <c r="AG56" s="139" t="s">
        <v>1485</v>
      </c>
      <c r="AH56" s="194">
        <v>19700000</v>
      </c>
      <c r="AI56" s="130">
        <v>4.6699999999999998E-2</v>
      </c>
    </row>
    <row r="57" spans="1:35" ht="372" x14ac:dyDescent="0.2">
      <c r="A57" s="62" t="s">
        <v>745</v>
      </c>
      <c r="B57" s="63" t="s">
        <v>30</v>
      </c>
      <c r="C57" s="63" t="s">
        <v>717</v>
      </c>
      <c r="D57" s="63" t="s">
        <v>668</v>
      </c>
      <c r="E57" s="63">
        <v>1905</v>
      </c>
      <c r="F57" s="63" t="s">
        <v>606</v>
      </c>
      <c r="G57" s="63" t="s">
        <v>104</v>
      </c>
      <c r="H57" s="197">
        <v>272</v>
      </c>
      <c r="I57" s="63" t="s">
        <v>477</v>
      </c>
      <c r="J57" s="198" t="s">
        <v>1632</v>
      </c>
      <c r="K57" s="63" t="s">
        <v>876</v>
      </c>
      <c r="L57" s="63" t="s">
        <v>991</v>
      </c>
      <c r="M57" s="63" t="s">
        <v>1161</v>
      </c>
      <c r="N57" s="63">
        <v>175</v>
      </c>
      <c r="O57" s="63">
        <v>2023</v>
      </c>
      <c r="P57" s="63" t="s">
        <v>257</v>
      </c>
      <c r="Q57" s="63">
        <v>150</v>
      </c>
      <c r="R57" s="63">
        <v>600</v>
      </c>
      <c r="S57" s="128">
        <v>150</v>
      </c>
      <c r="T57" s="129">
        <v>0.25</v>
      </c>
      <c r="U57" s="128">
        <v>300</v>
      </c>
      <c r="V57" s="129">
        <v>0.5</v>
      </c>
      <c r="W57" s="128">
        <v>0</v>
      </c>
      <c r="X57" s="128">
        <v>0</v>
      </c>
      <c r="Y57" s="128">
        <v>0</v>
      </c>
      <c r="Z57" s="128">
        <v>0</v>
      </c>
      <c r="AA57" s="128">
        <v>0</v>
      </c>
      <c r="AB57" s="129">
        <v>0</v>
      </c>
      <c r="AC57" s="128">
        <v>300</v>
      </c>
      <c r="AD57" s="129">
        <v>0</v>
      </c>
      <c r="AE57" s="130">
        <v>0.5</v>
      </c>
      <c r="AF57" s="194">
        <v>3472281121</v>
      </c>
      <c r="AG57" s="139" t="s">
        <v>1490</v>
      </c>
      <c r="AH57" s="194">
        <v>43085140</v>
      </c>
      <c r="AI57" s="130">
        <v>1.24E-2</v>
      </c>
    </row>
    <row r="58" spans="1:35" ht="324" x14ac:dyDescent="0.2">
      <c r="A58" s="62" t="s">
        <v>745</v>
      </c>
      <c r="B58" s="63" t="s">
        <v>30</v>
      </c>
      <c r="C58" s="63" t="s">
        <v>717</v>
      </c>
      <c r="D58" s="63" t="s">
        <v>668</v>
      </c>
      <c r="E58" s="63">
        <v>1905</v>
      </c>
      <c r="F58" s="63" t="s">
        <v>606</v>
      </c>
      <c r="G58" s="63" t="s">
        <v>105</v>
      </c>
      <c r="H58" s="197">
        <v>273</v>
      </c>
      <c r="I58" s="63" t="s">
        <v>478</v>
      </c>
      <c r="J58" s="198" t="s">
        <v>1628</v>
      </c>
      <c r="K58" s="63" t="s">
        <v>753</v>
      </c>
      <c r="L58" s="63" t="s">
        <v>965</v>
      </c>
      <c r="M58" s="63" t="s">
        <v>1161</v>
      </c>
      <c r="N58" s="63">
        <v>210</v>
      </c>
      <c r="O58" s="63">
        <v>2023</v>
      </c>
      <c r="P58" s="63" t="s">
        <v>258</v>
      </c>
      <c r="Q58" s="63">
        <v>115</v>
      </c>
      <c r="R58" s="63">
        <v>460</v>
      </c>
      <c r="S58" s="128">
        <v>115</v>
      </c>
      <c r="T58" s="129">
        <v>0.25</v>
      </c>
      <c r="U58" s="128">
        <v>230</v>
      </c>
      <c r="V58" s="129">
        <v>0.5</v>
      </c>
      <c r="W58" s="128">
        <v>0</v>
      </c>
      <c r="X58" s="128">
        <v>0</v>
      </c>
      <c r="Y58" s="128">
        <v>0</v>
      </c>
      <c r="Z58" s="128">
        <v>0</v>
      </c>
      <c r="AA58" s="128">
        <v>0</v>
      </c>
      <c r="AB58" s="129">
        <v>0</v>
      </c>
      <c r="AC58" s="128">
        <v>230</v>
      </c>
      <c r="AD58" s="129">
        <v>0</v>
      </c>
      <c r="AE58" s="130">
        <v>0.5</v>
      </c>
      <c r="AF58" s="194">
        <v>592812675</v>
      </c>
      <c r="AG58" s="139" t="s">
        <v>1490</v>
      </c>
      <c r="AH58" s="194">
        <v>46110000</v>
      </c>
      <c r="AI58" s="130">
        <v>7.7799999999999994E-2</v>
      </c>
    </row>
    <row r="59" spans="1:35" ht="288" x14ac:dyDescent="0.2">
      <c r="A59" s="62" t="s">
        <v>745</v>
      </c>
      <c r="B59" s="63" t="s">
        <v>30</v>
      </c>
      <c r="C59" s="63" t="s">
        <v>717</v>
      </c>
      <c r="D59" s="63" t="s">
        <v>668</v>
      </c>
      <c r="E59" s="63">
        <v>1905</v>
      </c>
      <c r="F59" s="63" t="s">
        <v>606</v>
      </c>
      <c r="G59" s="63" t="s">
        <v>106</v>
      </c>
      <c r="H59" s="197">
        <v>274</v>
      </c>
      <c r="I59" s="63" t="s">
        <v>479</v>
      </c>
      <c r="J59" s="198" t="s">
        <v>1628</v>
      </c>
      <c r="K59" s="63" t="s">
        <v>753</v>
      </c>
      <c r="L59" s="63" t="s">
        <v>965</v>
      </c>
      <c r="M59" s="63" t="s">
        <v>1161</v>
      </c>
      <c r="N59" s="63">
        <v>135</v>
      </c>
      <c r="O59" s="63">
        <v>2023</v>
      </c>
      <c r="P59" s="63" t="s">
        <v>242</v>
      </c>
      <c r="Q59" s="63">
        <v>135</v>
      </c>
      <c r="R59" s="63">
        <v>540</v>
      </c>
      <c r="S59" s="128">
        <v>135</v>
      </c>
      <c r="T59" s="129">
        <v>0.25</v>
      </c>
      <c r="U59" s="128">
        <v>270</v>
      </c>
      <c r="V59" s="129">
        <v>0.5</v>
      </c>
      <c r="W59" s="128">
        <v>0</v>
      </c>
      <c r="X59" s="128">
        <v>0</v>
      </c>
      <c r="Y59" s="128">
        <v>0</v>
      </c>
      <c r="Z59" s="128">
        <v>0</v>
      </c>
      <c r="AA59" s="128">
        <v>0</v>
      </c>
      <c r="AB59" s="129">
        <v>0</v>
      </c>
      <c r="AC59" s="128">
        <v>270</v>
      </c>
      <c r="AD59" s="129">
        <v>0</v>
      </c>
      <c r="AE59" s="130">
        <v>0.5</v>
      </c>
      <c r="AF59" s="194">
        <v>735500000</v>
      </c>
      <c r="AG59" s="139" t="s">
        <v>1485</v>
      </c>
      <c r="AH59" s="194">
        <v>118700000</v>
      </c>
      <c r="AI59" s="130">
        <v>0.16139999999999999</v>
      </c>
    </row>
    <row r="60" spans="1:35" ht="409" x14ac:dyDescent="0.2">
      <c r="A60" s="62" t="s">
        <v>745</v>
      </c>
      <c r="B60" s="63" t="s">
        <v>30</v>
      </c>
      <c r="C60" s="63" t="s">
        <v>717</v>
      </c>
      <c r="D60" s="63" t="s">
        <v>668</v>
      </c>
      <c r="E60" s="63">
        <v>1905</v>
      </c>
      <c r="F60" s="63" t="s">
        <v>606</v>
      </c>
      <c r="G60" s="63" t="s">
        <v>567</v>
      </c>
      <c r="H60" s="197">
        <v>275</v>
      </c>
      <c r="I60" s="63" t="s">
        <v>480</v>
      </c>
      <c r="J60" s="198" t="s">
        <v>180</v>
      </c>
      <c r="K60" s="63" t="s">
        <v>567</v>
      </c>
      <c r="L60" s="63" t="s">
        <v>1096</v>
      </c>
      <c r="M60" s="63" t="s">
        <v>1161</v>
      </c>
      <c r="N60" s="63">
        <v>20</v>
      </c>
      <c r="O60" s="63">
        <v>2023</v>
      </c>
      <c r="P60" s="63" t="s">
        <v>259</v>
      </c>
      <c r="Q60" s="63">
        <v>12</v>
      </c>
      <c r="R60" s="63">
        <v>45</v>
      </c>
      <c r="S60" s="128">
        <v>12</v>
      </c>
      <c r="T60" s="129">
        <v>0.27</v>
      </c>
      <c r="U60" s="128">
        <v>24</v>
      </c>
      <c r="V60" s="129">
        <v>0.53</v>
      </c>
      <c r="W60" s="128">
        <v>2</v>
      </c>
      <c r="X60" s="128">
        <v>0</v>
      </c>
      <c r="Y60" s="128">
        <v>0</v>
      </c>
      <c r="Z60" s="128">
        <v>0</v>
      </c>
      <c r="AA60" s="128">
        <v>2</v>
      </c>
      <c r="AB60" s="129">
        <v>0.04</v>
      </c>
      <c r="AC60" s="128">
        <v>26</v>
      </c>
      <c r="AD60" s="129">
        <v>0.17</v>
      </c>
      <c r="AE60" s="130">
        <v>0.57779999999999998</v>
      </c>
      <c r="AF60" s="194">
        <v>735500000</v>
      </c>
      <c r="AG60" s="139" t="s">
        <v>1485</v>
      </c>
      <c r="AH60" s="194">
        <v>118700000</v>
      </c>
      <c r="AI60" s="130">
        <v>0.16139999999999999</v>
      </c>
    </row>
    <row r="61" spans="1:35" ht="168" x14ac:dyDescent="0.2">
      <c r="A61" s="50" t="s">
        <v>745</v>
      </c>
      <c r="B61" s="50" t="s">
        <v>30</v>
      </c>
      <c r="C61" s="50" t="s">
        <v>717</v>
      </c>
      <c r="D61" s="50" t="s">
        <v>668</v>
      </c>
      <c r="E61" s="50">
        <v>1905</v>
      </c>
      <c r="F61" s="50" t="s">
        <v>606</v>
      </c>
      <c r="G61" s="50" t="s">
        <v>107</v>
      </c>
      <c r="H61" s="56">
        <v>276</v>
      </c>
      <c r="I61" s="33" t="s">
        <v>1498</v>
      </c>
      <c r="J61" s="260" t="s">
        <v>1628</v>
      </c>
      <c r="K61" s="50" t="s">
        <v>753</v>
      </c>
      <c r="L61" s="50" t="s">
        <v>965</v>
      </c>
      <c r="M61" s="50" t="s">
        <v>1161</v>
      </c>
      <c r="N61" s="50">
        <v>180</v>
      </c>
      <c r="O61" s="50">
        <v>2023</v>
      </c>
      <c r="P61" s="50" t="s">
        <v>260</v>
      </c>
      <c r="Q61" s="50">
        <v>135</v>
      </c>
      <c r="R61" s="50">
        <v>540</v>
      </c>
      <c r="S61" s="44">
        <v>135</v>
      </c>
      <c r="T61" s="42">
        <v>0.25</v>
      </c>
      <c r="U61" s="44">
        <v>270</v>
      </c>
      <c r="V61" s="42">
        <v>0.5</v>
      </c>
      <c r="W61" s="44">
        <v>7</v>
      </c>
      <c r="X61" s="44">
        <v>0</v>
      </c>
      <c r="Y61" s="44">
        <v>0</v>
      </c>
      <c r="Z61" s="44">
        <v>0</v>
      </c>
      <c r="AA61" s="44">
        <v>7</v>
      </c>
      <c r="AB61" s="42">
        <v>0.01</v>
      </c>
      <c r="AC61" s="44">
        <v>277</v>
      </c>
      <c r="AD61" s="42">
        <v>0.05</v>
      </c>
      <c r="AE61" s="36">
        <v>0.51300000000000001</v>
      </c>
      <c r="AF61" s="212">
        <v>2028864696</v>
      </c>
      <c r="AG61" s="186" t="s">
        <v>1484</v>
      </c>
      <c r="AH61" s="38">
        <v>283418062</v>
      </c>
      <c r="AI61" s="36">
        <v>0.13969999999999999</v>
      </c>
    </row>
    <row r="62" spans="1:35" ht="168" x14ac:dyDescent="0.2">
      <c r="A62" s="215"/>
      <c r="B62" s="215"/>
      <c r="C62" s="215"/>
      <c r="D62" s="215"/>
      <c r="E62" s="215"/>
      <c r="F62" s="215"/>
      <c r="G62" s="215"/>
      <c r="H62" s="216"/>
      <c r="I62" s="33" t="s">
        <v>1499</v>
      </c>
      <c r="J62" s="330"/>
      <c r="K62" s="215"/>
      <c r="L62" s="215"/>
      <c r="M62" s="215"/>
      <c r="N62" s="215"/>
      <c r="O62" s="215"/>
      <c r="P62" s="215"/>
      <c r="Q62" s="215"/>
      <c r="R62" s="215"/>
      <c r="S62" s="156"/>
      <c r="T62" s="145"/>
      <c r="U62" s="156"/>
      <c r="V62" s="145"/>
      <c r="W62" s="156"/>
      <c r="X62" s="156"/>
      <c r="Y62" s="156"/>
      <c r="Z62" s="156"/>
      <c r="AA62" s="156"/>
      <c r="AB62" s="145"/>
      <c r="AC62" s="156"/>
      <c r="AD62" s="145"/>
      <c r="AE62" s="155"/>
      <c r="AF62" s="213"/>
      <c r="AG62" s="187"/>
      <c r="AH62" s="211"/>
      <c r="AI62" s="155"/>
    </row>
    <row r="63" spans="1:35" ht="48" x14ac:dyDescent="0.2">
      <c r="A63" s="51"/>
      <c r="B63" s="51"/>
      <c r="C63" s="51"/>
      <c r="D63" s="51"/>
      <c r="E63" s="51"/>
      <c r="F63" s="51"/>
      <c r="G63" s="51"/>
      <c r="H63" s="57"/>
      <c r="I63" s="63" t="s">
        <v>1500</v>
      </c>
      <c r="J63" s="261"/>
      <c r="K63" s="51"/>
      <c r="L63" s="51"/>
      <c r="M63" s="51"/>
      <c r="N63" s="51"/>
      <c r="O63" s="51"/>
      <c r="P63" s="51"/>
      <c r="Q63" s="51"/>
      <c r="R63" s="51"/>
      <c r="S63" s="45"/>
      <c r="T63" s="43"/>
      <c r="U63" s="45"/>
      <c r="V63" s="43"/>
      <c r="W63" s="45"/>
      <c r="X63" s="45"/>
      <c r="Y63" s="45"/>
      <c r="Z63" s="45"/>
      <c r="AA63" s="45"/>
      <c r="AB63" s="43"/>
      <c r="AC63" s="45"/>
      <c r="AD63" s="43"/>
      <c r="AE63" s="37"/>
      <c r="AF63" s="214"/>
      <c r="AG63" s="188"/>
      <c r="AH63" s="39"/>
      <c r="AI63" s="37"/>
    </row>
    <row r="64" spans="1:35" ht="168" x14ac:dyDescent="0.2">
      <c r="A64" s="50" t="s">
        <v>745</v>
      </c>
      <c r="B64" s="50" t="s">
        <v>30</v>
      </c>
      <c r="C64" s="50" t="s">
        <v>717</v>
      </c>
      <c r="D64" s="50" t="s">
        <v>668</v>
      </c>
      <c r="E64" s="50">
        <v>1905</v>
      </c>
      <c r="F64" s="50" t="s">
        <v>606</v>
      </c>
      <c r="G64" s="50" t="s">
        <v>107</v>
      </c>
      <c r="H64" s="56">
        <v>277</v>
      </c>
      <c r="I64" s="33" t="s">
        <v>1498</v>
      </c>
      <c r="J64" s="260" t="s">
        <v>1640</v>
      </c>
      <c r="K64" s="50" t="s">
        <v>884</v>
      </c>
      <c r="L64" s="50" t="s">
        <v>1097</v>
      </c>
      <c r="M64" s="50" t="s">
        <v>1161</v>
      </c>
      <c r="N64" s="50">
        <v>10</v>
      </c>
      <c r="O64" s="50">
        <v>2023</v>
      </c>
      <c r="P64" s="50" t="s">
        <v>261</v>
      </c>
      <c r="Q64" s="50">
        <v>10</v>
      </c>
      <c r="R64" s="50">
        <v>10</v>
      </c>
      <c r="S64" s="44">
        <v>10</v>
      </c>
      <c r="T64" s="42">
        <v>1</v>
      </c>
      <c r="U64" s="44">
        <v>10</v>
      </c>
      <c r="V64" s="42">
        <v>1</v>
      </c>
      <c r="W64" s="44">
        <v>12</v>
      </c>
      <c r="X64" s="44">
        <v>0</v>
      </c>
      <c r="Y64" s="44">
        <v>0</v>
      </c>
      <c r="Z64" s="44">
        <v>0</v>
      </c>
      <c r="AA64" s="44">
        <v>12</v>
      </c>
      <c r="AB64" s="42">
        <v>1.2</v>
      </c>
      <c r="AC64" s="44">
        <v>22</v>
      </c>
      <c r="AD64" s="42">
        <v>1.2</v>
      </c>
      <c r="AE64" s="36">
        <v>2.2000000000000002</v>
      </c>
      <c r="AF64" s="212">
        <v>2028864696</v>
      </c>
      <c r="AG64" s="186" t="s">
        <v>1484</v>
      </c>
      <c r="AH64" s="38">
        <v>283418062</v>
      </c>
      <c r="AI64" s="36">
        <v>0.13969999999999999</v>
      </c>
    </row>
    <row r="65" spans="1:35" ht="168" x14ac:dyDescent="0.2">
      <c r="A65" s="215"/>
      <c r="B65" s="215"/>
      <c r="C65" s="215"/>
      <c r="D65" s="215"/>
      <c r="E65" s="215"/>
      <c r="F65" s="215"/>
      <c r="G65" s="215"/>
      <c r="H65" s="216"/>
      <c r="I65" s="33" t="s">
        <v>1499</v>
      </c>
      <c r="J65" s="330"/>
      <c r="K65" s="215"/>
      <c r="L65" s="215"/>
      <c r="M65" s="215"/>
      <c r="N65" s="215"/>
      <c r="O65" s="215"/>
      <c r="P65" s="215"/>
      <c r="Q65" s="215"/>
      <c r="R65" s="215"/>
      <c r="S65" s="156"/>
      <c r="T65" s="145"/>
      <c r="U65" s="156"/>
      <c r="V65" s="145"/>
      <c r="W65" s="156"/>
      <c r="X65" s="156"/>
      <c r="Y65" s="156"/>
      <c r="Z65" s="156"/>
      <c r="AA65" s="156"/>
      <c r="AB65" s="145"/>
      <c r="AC65" s="156"/>
      <c r="AD65" s="145"/>
      <c r="AE65" s="155"/>
      <c r="AF65" s="213"/>
      <c r="AG65" s="187"/>
      <c r="AH65" s="211"/>
      <c r="AI65" s="155"/>
    </row>
    <row r="66" spans="1:35" ht="48" x14ac:dyDescent="0.2">
      <c r="A66" s="51"/>
      <c r="B66" s="51"/>
      <c r="C66" s="51"/>
      <c r="D66" s="51"/>
      <c r="E66" s="51"/>
      <c r="F66" s="51"/>
      <c r="G66" s="51"/>
      <c r="H66" s="57"/>
      <c r="I66" s="63" t="s">
        <v>1501</v>
      </c>
      <c r="J66" s="261"/>
      <c r="K66" s="51"/>
      <c r="L66" s="51"/>
      <c r="M66" s="51"/>
      <c r="N66" s="51"/>
      <c r="O66" s="51"/>
      <c r="P66" s="51"/>
      <c r="Q66" s="51"/>
      <c r="R66" s="51"/>
      <c r="S66" s="45"/>
      <c r="T66" s="43"/>
      <c r="U66" s="45"/>
      <c r="V66" s="43"/>
      <c r="W66" s="45"/>
      <c r="X66" s="45"/>
      <c r="Y66" s="45"/>
      <c r="Z66" s="45"/>
      <c r="AA66" s="45"/>
      <c r="AB66" s="43"/>
      <c r="AC66" s="45"/>
      <c r="AD66" s="43"/>
      <c r="AE66" s="37"/>
      <c r="AF66" s="214"/>
      <c r="AG66" s="188"/>
      <c r="AH66" s="39"/>
      <c r="AI66" s="37"/>
    </row>
    <row r="67" spans="1:35" x14ac:dyDescent="0.2">
      <c r="A67" s="50" t="s">
        <v>745</v>
      </c>
      <c r="B67" s="50" t="s">
        <v>30</v>
      </c>
      <c r="C67" s="50" t="s">
        <v>717</v>
      </c>
      <c r="D67" s="50" t="s">
        <v>668</v>
      </c>
      <c r="E67" s="50">
        <v>1905</v>
      </c>
      <c r="F67" s="50" t="s">
        <v>606</v>
      </c>
      <c r="G67" s="50" t="s">
        <v>107</v>
      </c>
      <c r="H67" s="56">
        <v>278</v>
      </c>
      <c r="I67" s="210"/>
      <c r="J67" s="260" t="s">
        <v>1640</v>
      </c>
      <c r="K67" s="50" t="s">
        <v>884</v>
      </c>
      <c r="L67" s="50" t="s">
        <v>1097</v>
      </c>
      <c r="M67" s="50" t="s">
        <v>1161</v>
      </c>
      <c r="N67" s="50">
        <v>176</v>
      </c>
      <c r="O67" s="50">
        <v>2023</v>
      </c>
      <c r="P67" s="50" t="s">
        <v>261</v>
      </c>
      <c r="Q67" s="50">
        <v>44</v>
      </c>
      <c r="R67" s="50">
        <v>176</v>
      </c>
      <c r="S67" s="44">
        <v>44</v>
      </c>
      <c r="T67" s="42">
        <v>0.25</v>
      </c>
      <c r="U67" s="44">
        <v>88</v>
      </c>
      <c r="V67" s="42">
        <v>0.5</v>
      </c>
      <c r="W67" s="44">
        <v>12</v>
      </c>
      <c r="X67" s="44">
        <v>0</v>
      </c>
      <c r="Y67" s="44">
        <v>0</v>
      </c>
      <c r="Z67" s="44">
        <v>0</v>
      </c>
      <c r="AA67" s="44">
        <v>12</v>
      </c>
      <c r="AB67" s="42">
        <v>7.0000000000000007E-2</v>
      </c>
      <c r="AC67" s="44">
        <v>100</v>
      </c>
      <c r="AD67" s="42">
        <v>0.27</v>
      </c>
      <c r="AE67" s="36">
        <v>0.56820000000000004</v>
      </c>
      <c r="AF67" s="212">
        <v>2028864696</v>
      </c>
      <c r="AG67" s="186" t="s">
        <v>1484</v>
      </c>
      <c r="AH67" s="38">
        <v>283418062</v>
      </c>
      <c r="AI67" s="36">
        <v>0.13969999999999999</v>
      </c>
    </row>
    <row r="68" spans="1:35" ht="108" x14ac:dyDescent="0.2">
      <c r="A68" s="215"/>
      <c r="B68" s="215"/>
      <c r="C68" s="215"/>
      <c r="D68" s="215"/>
      <c r="E68" s="215"/>
      <c r="F68" s="215"/>
      <c r="G68" s="215"/>
      <c r="H68" s="216"/>
      <c r="I68" s="33" t="s">
        <v>1502</v>
      </c>
      <c r="J68" s="330"/>
      <c r="K68" s="215"/>
      <c r="L68" s="215"/>
      <c r="M68" s="215"/>
      <c r="N68" s="215"/>
      <c r="O68" s="215"/>
      <c r="P68" s="215"/>
      <c r="Q68" s="215"/>
      <c r="R68" s="215"/>
      <c r="S68" s="156"/>
      <c r="T68" s="145"/>
      <c r="U68" s="156"/>
      <c r="V68" s="145"/>
      <c r="W68" s="156"/>
      <c r="X68" s="156"/>
      <c r="Y68" s="156"/>
      <c r="Z68" s="156"/>
      <c r="AA68" s="156"/>
      <c r="AB68" s="145"/>
      <c r="AC68" s="156"/>
      <c r="AD68" s="145"/>
      <c r="AE68" s="155"/>
      <c r="AF68" s="213"/>
      <c r="AG68" s="187"/>
      <c r="AH68" s="211"/>
      <c r="AI68" s="155"/>
    </row>
    <row r="69" spans="1:35" ht="144" x14ac:dyDescent="0.2">
      <c r="A69" s="51"/>
      <c r="B69" s="51"/>
      <c r="C69" s="51"/>
      <c r="D69" s="51"/>
      <c r="E69" s="51"/>
      <c r="F69" s="51"/>
      <c r="G69" s="51"/>
      <c r="H69" s="57"/>
      <c r="I69" s="63" t="s">
        <v>1503</v>
      </c>
      <c r="J69" s="261"/>
      <c r="K69" s="51"/>
      <c r="L69" s="51"/>
      <c r="M69" s="51"/>
      <c r="N69" s="51"/>
      <c r="O69" s="51"/>
      <c r="P69" s="51"/>
      <c r="Q69" s="51"/>
      <c r="R69" s="51"/>
      <c r="S69" s="45"/>
      <c r="T69" s="43"/>
      <c r="U69" s="45"/>
      <c r="V69" s="43"/>
      <c r="W69" s="45"/>
      <c r="X69" s="45"/>
      <c r="Y69" s="45"/>
      <c r="Z69" s="45"/>
      <c r="AA69" s="45"/>
      <c r="AB69" s="43"/>
      <c r="AC69" s="45"/>
      <c r="AD69" s="43"/>
      <c r="AE69" s="37"/>
      <c r="AF69" s="214"/>
      <c r="AG69" s="188"/>
      <c r="AH69" s="39"/>
      <c r="AI69" s="37"/>
    </row>
    <row r="70" spans="1:35" ht="180" x14ac:dyDescent="0.2">
      <c r="A70" s="62" t="s">
        <v>745</v>
      </c>
      <c r="B70" s="63" t="s">
        <v>30</v>
      </c>
      <c r="C70" s="63" t="s">
        <v>717</v>
      </c>
      <c r="D70" s="63" t="s">
        <v>668</v>
      </c>
      <c r="E70" s="63">
        <v>1905</v>
      </c>
      <c r="F70" s="63" t="s">
        <v>606</v>
      </c>
      <c r="G70" s="63" t="s">
        <v>96</v>
      </c>
      <c r="H70" s="197">
        <v>279</v>
      </c>
      <c r="I70" s="63" t="s">
        <v>484</v>
      </c>
      <c r="J70" s="198" t="s">
        <v>178</v>
      </c>
      <c r="K70" s="63" t="s">
        <v>879</v>
      </c>
      <c r="L70" s="63" t="s">
        <v>1091</v>
      </c>
      <c r="M70" s="63" t="s">
        <v>1161</v>
      </c>
      <c r="N70" s="63">
        <v>9805</v>
      </c>
      <c r="O70" s="63">
        <v>2023</v>
      </c>
      <c r="P70" s="63" t="s">
        <v>262</v>
      </c>
      <c r="Q70" s="63">
        <v>9000</v>
      </c>
      <c r="R70" s="63">
        <v>36000</v>
      </c>
      <c r="S70" s="128">
        <v>11238</v>
      </c>
      <c r="T70" s="129">
        <v>0.31</v>
      </c>
      <c r="U70" s="128">
        <v>21993</v>
      </c>
      <c r="V70" s="129">
        <v>0.61</v>
      </c>
      <c r="W70" s="128">
        <v>2245</v>
      </c>
      <c r="X70" s="128">
        <v>0</v>
      </c>
      <c r="Y70" s="128">
        <v>0</v>
      </c>
      <c r="Z70" s="128">
        <v>0</v>
      </c>
      <c r="AA70" s="128">
        <v>2245</v>
      </c>
      <c r="AB70" s="129">
        <v>0.06</v>
      </c>
      <c r="AC70" s="128">
        <v>24238</v>
      </c>
      <c r="AD70" s="129">
        <v>0.25</v>
      </c>
      <c r="AE70" s="130">
        <v>0.67330000000000001</v>
      </c>
      <c r="AF70" s="194">
        <v>1127151193</v>
      </c>
      <c r="AG70" s="139" t="s">
        <v>1483</v>
      </c>
      <c r="AH70" s="194">
        <v>79400000</v>
      </c>
      <c r="AI70" s="130">
        <v>7.0400000000000004E-2</v>
      </c>
    </row>
  </sheetData>
  <mergeCells count="235">
    <mergeCell ref="AD1:AD2"/>
    <mergeCell ref="X1:X2"/>
    <mergeCell ref="V1:V2"/>
    <mergeCell ref="L1:L2"/>
    <mergeCell ref="AI33:AI35"/>
    <mergeCell ref="AH33:AH35"/>
    <mergeCell ref="AG33:AG35"/>
    <mergeCell ref="AF33:AF35"/>
    <mergeCell ref="AE33:AE35"/>
    <mergeCell ref="AH1:AH2"/>
    <mergeCell ref="AG1:AG2"/>
    <mergeCell ref="AF1:AF2"/>
    <mergeCell ref="AE1:AE2"/>
    <mergeCell ref="AA52:AA54"/>
    <mergeCell ref="Z52:Z54"/>
    <mergeCell ref="AI47:AI51"/>
    <mergeCell ref="AH47:AH51"/>
    <mergeCell ref="AG47:AG51"/>
    <mergeCell ref="AF47:AF51"/>
    <mergeCell ref="AE47:AE51"/>
    <mergeCell ref="B61:B63"/>
    <mergeCell ref="A61:A63"/>
    <mergeCell ref="AI52:AI54"/>
    <mergeCell ref="AH52:AH54"/>
    <mergeCell ref="AG52:AG54"/>
    <mergeCell ref="AF52:AF54"/>
    <mergeCell ref="AE52:AE54"/>
    <mergeCell ref="AD52:AD54"/>
    <mergeCell ref="AC52:AC54"/>
    <mergeCell ref="AB52:AB54"/>
    <mergeCell ref="H61:H63"/>
    <mergeCell ref="G61:G63"/>
    <mergeCell ref="F61:F63"/>
    <mergeCell ref="E61:E63"/>
    <mergeCell ref="D61:D63"/>
    <mergeCell ref="C61:C63"/>
    <mergeCell ref="O61:O63"/>
    <mergeCell ref="N61:N63"/>
    <mergeCell ref="M61:M63"/>
    <mergeCell ref="L61:L63"/>
    <mergeCell ref="K61:K63"/>
    <mergeCell ref="J61:J63"/>
    <mergeCell ref="U61:U63"/>
    <mergeCell ref="T61:T63"/>
    <mergeCell ref="S61:S63"/>
    <mergeCell ref="R61:R63"/>
    <mergeCell ref="Q61:Q63"/>
    <mergeCell ref="P61:P63"/>
    <mergeCell ref="AA61:AA63"/>
    <mergeCell ref="Z61:Z63"/>
    <mergeCell ref="Y61:Y63"/>
    <mergeCell ref="X61:X63"/>
    <mergeCell ref="W61:W63"/>
    <mergeCell ref="V61:V63"/>
    <mergeCell ref="B64:B66"/>
    <mergeCell ref="A64:A66"/>
    <mergeCell ref="AI61:AI63"/>
    <mergeCell ref="AH61:AH63"/>
    <mergeCell ref="AG61:AG63"/>
    <mergeCell ref="AF61:AF63"/>
    <mergeCell ref="AE61:AE63"/>
    <mergeCell ref="AD61:AD63"/>
    <mergeCell ref="AC61:AC63"/>
    <mergeCell ref="AB61:AB63"/>
    <mergeCell ref="H64:H66"/>
    <mergeCell ref="G64:G66"/>
    <mergeCell ref="F64:F66"/>
    <mergeCell ref="E64:E66"/>
    <mergeCell ref="D64:D66"/>
    <mergeCell ref="C64:C66"/>
    <mergeCell ref="O64:O66"/>
    <mergeCell ref="N64:N66"/>
    <mergeCell ref="M64:M66"/>
    <mergeCell ref="L64:L66"/>
    <mergeCell ref="K64:K66"/>
    <mergeCell ref="J64:J66"/>
    <mergeCell ref="U64:U66"/>
    <mergeCell ref="T64:T66"/>
    <mergeCell ref="S64:S66"/>
    <mergeCell ref="R64:R66"/>
    <mergeCell ref="Q64:Q66"/>
    <mergeCell ref="P64:P66"/>
    <mergeCell ref="AA64:AA66"/>
    <mergeCell ref="Z64:Z66"/>
    <mergeCell ref="Y64:Y66"/>
    <mergeCell ref="X64:X66"/>
    <mergeCell ref="W64:W66"/>
    <mergeCell ref="V64:V66"/>
    <mergeCell ref="B67:B69"/>
    <mergeCell ref="A67:A69"/>
    <mergeCell ref="AI64:AI66"/>
    <mergeCell ref="AH64:AH66"/>
    <mergeCell ref="AG64:AG66"/>
    <mergeCell ref="AF64:AF66"/>
    <mergeCell ref="AE64:AE66"/>
    <mergeCell ref="AD64:AD66"/>
    <mergeCell ref="AC64:AC66"/>
    <mergeCell ref="AB64:AB66"/>
    <mergeCell ref="H67:H69"/>
    <mergeCell ref="G67:G69"/>
    <mergeCell ref="F67:F69"/>
    <mergeCell ref="E67:E69"/>
    <mergeCell ref="D67:D69"/>
    <mergeCell ref="C67:C69"/>
    <mergeCell ref="O67:O69"/>
    <mergeCell ref="N67:N69"/>
    <mergeCell ref="M67:M69"/>
    <mergeCell ref="L67:L69"/>
    <mergeCell ref="K67:K69"/>
    <mergeCell ref="J67:J69"/>
    <mergeCell ref="U67:U69"/>
    <mergeCell ref="T67:T69"/>
    <mergeCell ref="S67:S69"/>
    <mergeCell ref="R67:R69"/>
    <mergeCell ref="Q67:Q69"/>
    <mergeCell ref="P67:P69"/>
    <mergeCell ref="AA67:AA69"/>
    <mergeCell ref="Z67:Z69"/>
    <mergeCell ref="Y67:Y69"/>
    <mergeCell ref="X67:X69"/>
    <mergeCell ref="W67:W69"/>
    <mergeCell ref="V67:V69"/>
    <mergeCell ref="B1:B2"/>
    <mergeCell ref="A1:A2"/>
    <mergeCell ref="AI67:AI69"/>
    <mergeCell ref="AH67:AH69"/>
    <mergeCell ref="AG67:AG69"/>
    <mergeCell ref="AF67:AF69"/>
    <mergeCell ref="AE67:AE69"/>
    <mergeCell ref="AD67:AD69"/>
    <mergeCell ref="AC67:AC69"/>
    <mergeCell ref="AB67:AB69"/>
    <mergeCell ref="H1:H2"/>
    <mergeCell ref="G1:G2"/>
    <mergeCell ref="F1:F2"/>
    <mergeCell ref="E1:E2"/>
    <mergeCell ref="D1:D2"/>
    <mergeCell ref="C1:C2"/>
    <mergeCell ref="O1:O2"/>
    <mergeCell ref="N1:N2"/>
    <mergeCell ref="M1:M2"/>
    <mergeCell ref="K1:K2"/>
    <mergeCell ref="J1:J2"/>
    <mergeCell ref="I1:I2"/>
    <mergeCell ref="U1:U2"/>
    <mergeCell ref="T1:T2"/>
    <mergeCell ref="S1:S2"/>
    <mergeCell ref="R1:R2"/>
    <mergeCell ref="P1:P2"/>
    <mergeCell ref="AB1:AB2"/>
    <mergeCell ref="Z1:Z2"/>
    <mergeCell ref="Y1:Y2"/>
    <mergeCell ref="W1:W2"/>
    <mergeCell ref="F33:F35"/>
    <mergeCell ref="E33:E35"/>
    <mergeCell ref="D33:D35"/>
    <mergeCell ref="C33:C35"/>
    <mergeCell ref="B33:B35"/>
    <mergeCell ref="A33:A35"/>
    <mergeCell ref="M33:M35"/>
    <mergeCell ref="L33:L35"/>
    <mergeCell ref="K33:K35"/>
    <mergeCell ref="J33:J35"/>
    <mergeCell ref="H33:H35"/>
    <mergeCell ref="G33:G35"/>
    <mergeCell ref="S33:S35"/>
    <mergeCell ref="R33:R35"/>
    <mergeCell ref="Q33:Q35"/>
    <mergeCell ref="P33:P35"/>
    <mergeCell ref="O33:O35"/>
    <mergeCell ref="N33:N35"/>
    <mergeCell ref="Y33:Y35"/>
    <mergeCell ref="X33:X35"/>
    <mergeCell ref="W33:W35"/>
    <mergeCell ref="V33:V35"/>
    <mergeCell ref="U33:U35"/>
    <mergeCell ref="T33:T35"/>
    <mergeCell ref="E47:E51"/>
    <mergeCell ref="D47:D51"/>
    <mergeCell ref="C47:C51"/>
    <mergeCell ref="B47:B51"/>
    <mergeCell ref="A47:A51"/>
    <mergeCell ref="AD33:AD35"/>
    <mergeCell ref="AC33:AC35"/>
    <mergeCell ref="AB33:AB35"/>
    <mergeCell ref="AA33:AA35"/>
    <mergeCell ref="Z33:Z35"/>
    <mergeCell ref="L47:L51"/>
    <mergeCell ref="K47:K51"/>
    <mergeCell ref="J47:J51"/>
    <mergeCell ref="H47:H51"/>
    <mergeCell ref="G47:G51"/>
    <mergeCell ref="F47:F51"/>
    <mergeCell ref="R47:R51"/>
    <mergeCell ref="Q47:Q51"/>
    <mergeCell ref="P47:P51"/>
    <mergeCell ref="O47:O51"/>
    <mergeCell ref="N47:N51"/>
    <mergeCell ref="M47:M51"/>
    <mergeCell ref="X47:X51"/>
    <mergeCell ref="W47:W51"/>
    <mergeCell ref="V47:V51"/>
    <mergeCell ref="U47:U51"/>
    <mergeCell ref="T47:T51"/>
    <mergeCell ref="S47:S51"/>
    <mergeCell ref="AD47:AD51"/>
    <mergeCell ref="AC47:AC51"/>
    <mergeCell ref="AB47:AB51"/>
    <mergeCell ref="AA47:AA51"/>
    <mergeCell ref="Z47:Z51"/>
    <mergeCell ref="Y47:Y51"/>
    <mergeCell ref="F52:F54"/>
    <mergeCell ref="E52:E54"/>
    <mergeCell ref="D52:D54"/>
    <mergeCell ref="C52:C54"/>
    <mergeCell ref="B52:B54"/>
    <mergeCell ref="A52:A54"/>
    <mergeCell ref="M52:M54"/>
    <mergeCell ref="L52:L54"/>
    <mergeCell ref="K52:K54"/>
    <mergeCell ref="J52:J54"/>
    <mergeCell ref="H52:H54"/>
    <mergeCell ref="G52:G54"/>
    <mergeCell ref="S52:S54"/>
    <mergeCell ref="R52:R54"/>
    <mergeCell ref="Q52:Q54"/>
    <mergeCell ref="P52:P54"/>
    <mergeCell ref="O52:O54"/>
    <mergeCell ref="N52:N54"/>
    <mergeCell ref="Y52:Y54"/>
    <mergeCell ref="X52:X54"/>
    <mergeCell ref="W52:W54"/>
    <mergeCell ref="V52:V54"/>
    <mergeCell ref="U52:U54"/>
    <mergeCell ref="T52:T5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workbookViewId="0">
      <selection sqref="A1:AH8"/>
    </sheetView>
  </sheetViews>
  <sheetFormatPr baseColWidth="10" defaultRowHeight="16" x14ac:dyDescent="0.2"/>
  <sheetData>
    <row r="1" spans="1:34" ht="42" x14ac:dyDescent="0.2">
      <c r="A1" s="58" t="s">
        <v>0</v>
      </c>
      <c r="B1" s="58" t="s">
        <v>1</v>
      </c>
      <c r="C1" s="58" t="s">
        <v>2</v>
      </c>
      <c r="D1" s="58" t="s">
        <v>3</v>
      </c>
      <c r="E1" s="58" t="s">
        <v>4</v>
      </c>
      <c r="F1" s="58" t="s">
        <v>5</v>
      </c>
      <c r="G1" s="58" t="s">
        <v>6</v>
      </c>
      <c r="H1" s="58" t="s">
        <v>7</v>
      </c>
      <c r="I1" s="58" t="s">
        <v>8</v>
      </c>
      <c r="J1" s="58" t="s">
        <v>9</v>
      </c>
      <c r="K1" s="58" t="s">
        <v>10</v>
      </c>
      <c r="L1" s="58" t="s">
        <v>11</v>
      </c>
      <c r="M1" s="58" t="s">
        <v>12</v>
      </c>
      <c r="N1" s="58" t="s">
        <v>13</v>
      </c>
      <c r="O1" s="58" t="s">
        <v>14</v>
      </c>
      <c r="P1" s="58" t="s">
        <v>15</v>
      </c>
      <c r="Q1" s="224" t="s">
        <v>1274</v>
      </c>
      <c r="R1" s="58" t="s">
        <v>16</v>
      </c>
      <c r="S1" s="246" t="s">
        <v>276</v>
      </c>
      <c r="T1" s="58" t="s">
        <v>18</v>
      </c>
      <c r="U1" s="246" t="s">
        <v>1200</v>
      </c>
      <c r="V1" s="246" t="s">
        <v>1201</v>
      </c>
      <c r="W1" s="246" t="s">
        <v>1202</v>
      </c>
      <c r="X1" s="246" t="s">
        <v>1203</v>
      </c>
      <c r="Y1" s="31" t="s">
        <v>1275</v>
      </c>
      <c r="Z1" s="246" t="s">
        <v>1194</v>
      </c>
      <c r="AA1" s="31" t="s">
        <v>1277</v>
      </c>
      <c r="AB1" s="246" t="s">
        <v>1195</v>
      </c>
      <c r="AC1" s="58" t="s">
        <v>21</v>
      </c>
      <c r="AD1" s="246" t="s">
        <v>1213</v>
      </c>
      <c r="AE1" s="58" t="s">
        <v>22</v>
      </c>
      <c r="AF1" s="246" t="s">
        <v>1214</v>
      </c>
      <c r="AG1" s="224" t="s">
        <v>1278</v>
      </c>
      <c r="AH1" s="245" t="s">
        <v>1504</v>
      </c>
    </row>
    <row r="2" spans="1:34" ht="112" x14ac:dyDescent="0.2">
      <c r="A2" s="59"/>
      <c r="B2" s="59"/>
      <c r="C2" s="59"/>
      <c r="D2" s="59"/>
      <c r="E2" s="59"/>
      <c r="F2" s="59"/>
      <c r="G2" s="59"/>
      <c r="H2" s="59"/>
      <c r="I2" s="59"/>
      <c r="J2" s="59"/>
      <c r="K2" s="59"/>
      <c r="L2" s="59"/>
      <c r="M2" s="59"/>
      <c r="N2" s="59"/>
      <c r="O2" s="59"/>
      <c r="P2" s="59"/>
      <c r="Q2" s="225">
        <v>2026</v>
      </c>
      <c r="R2" s="59"/>
      <c r="S2" s="247"/>
      <c r="T2" s="59"/>
      <c r="U2" s="247"/>
      <c r="V2" s="247"/>
      <c r="W2" s="247"/>
      <c r="X2" s="247"/>
      <c r="Y2" s="32" t="s">
        <v>1276</v>
      </c>
      <c r="Z2" s="247"/>
      <c r="AA2" s="32" t="s">
        <v>1276</v>
      </c>
      <c r="AB2" s="247"/>
      <c r="AC2" s="59"/>
      <c r="AD2" s="247"/>
      <c r="AE2" s="59"/>
      <c r="AF2" s="247"/>
      <c r="AG2" s="225" t="s">
        <v>1279</v>
      </c>
      <c r="AH2" s="59"/>
    </row>
    <row r="3" spans="1:34" ht="409" x14ac:dyDescent="0.2">
      <c r="A3" s="116" t="s">
        <v>1505</v>
      </c>
      <c r="B3" s="117" t="s">
        <v>1296</v>
      </c>
      <c r="C3" s="118" t="s">
        <v>1506</v>
      </c>
      <c r="D3" s="118" t="s">
        <v>1507</v>
      </c>
      <c r="E3" s="118">
        <v>4599</v>
      </c>
      <c r="F3" s="118" t="s">
        <v>571</v>
      </c>
      <c r="G3" s="118" t="s">
        <v>558</v>
      </c>
      <c r="H3" s="118">
        <v>108</v>
      </c>
      <c r="I3" s="118" t="s">
        <v>1508</v>
      </c>
      <c r="J3" s="118">
        <v>4599028</v>
      </c>
      <c r="K3" s="118" t="s">
        <v>1509</v>
      </c>
      <c r="L3" s="118" t="s">
        <v>1510</v>
      </c>
      <c r="M3" s="118" t="s">
        <v>27</v>
      </c>
      <c r="N3" s="120">
        <v>3</v>
      </c>
      <c r="O3" s="120">
        <v>2023</v>
      </c>
      <c r="P3" s="120" t="s">
        <v>1511</v>
      </c>
      <c r="Q3" s="120">
        <v>1</v>
      </c>
      <c r="R3" s="120">
        <v>4</v>
      </c>
      <c r="S3" s="128">
        <v>2</v>
      </c>
      <c r="T3" s="130">
        <v>0.5</v>
      </c>
      <c r="U3" s="190">
        <v>0.25</v>
      </c>
      <c r="V3" s="190">
        <v>0</v>
      </c>
      <c r="W3" s="190">
        <v>0</v>
      </c>
      <c r="X3" s="190">
        <v>0</v>
      </c>
      <c r="Y3" s="190">
        <v>0.25</v>
      </c>
      <c r="Z3" s="129">
        <v>0.56000000000000005</v>
      </c>
      <c r="AA3" s="190">
        <v>2.25</v>
      </c>
      <c r="AB3" s="129">
        <v>0.25</v>
      </c>
      <c r="AC3" s="130">
        <v>0.5625</v>
      </c>
      <c r="AD3" s="226">
        <v>200400000</v>
      </c>
      <c r="AE3" s="139" t="s">
        <v>1285</v>
      </c>
      <c r="AF3" s="226">
        <v>175500000</v>
      </c>
      <c r="AG3" s="129">
        <v>0.88</v>
      </c>
      <c r="AH3" s="228" t="s">
        <v>1512</v>
      </c>
    </row>
    <row r="4" spans="1:34" ht="154" x14ac:dyDescent="0.2">
      <c r="A4" s="229" t="s">
        <v>1505</v>
      </c>
      <c r="B4" s="230" t="s">
        <v>1296</v>
      </c>
      <c r="C4" s="231" t="s">
        <v>1506</v>
      </c>
      <c r="D4" s="231" t="s">
        <v>1507</v>
      </c>
      <c r="E4" s="231">
        <v>4599</v>
      </c>
      <c r="F4" s="231" t="s">
        <v>571</v>
      </c>
      <c r="G4" s="231" t="s">
        <v>558</v>
      </c>
      <c r="H4" s="231">
        <v>383</v>
      </c>
      <c r="I4" s="231" t="s">
        <v>1513</v>
      </c>
      <c r="J4" s="231">
        <v>4599021</v>
      </c>
      <c r="K4" s="231" t="s">
        <v>1514</v>
      </c>
      <c r="L4" s="231" t="s">
        <v>1515</v>
      </c>
      <c r="M4" s="231" t="s">
        <v>27</v>
      </c>
      <c r="N4" s="232" t="s">
        <v>211</v>
      </c>
      <c r="O4" s="232" t="s">
        <v>211</v>
      </c>
      <c r="P4" s="232" t="s">
        <v>1511</v>
      </c>
      <c r="Q4" s="232">
        <v>2</v>
      </c>
      <c r="R4" s="232">
        <v>2</v>
      </c>
      <c r="S4" s="233">
        <v>2</v>
      </c>
      <c r="T4" s="234">
        <v>1</v>
      </c>
      <c r="U4" s="235">
        <v>0</v>
      </c>
      <c r="V4" s="233">
        <v>0</v>
      </c>
      <c r="W4" s="233">
        <v>0</v>
      </c>
      <c r="X4" s="233">
        <v>0</v>
      </c>
      <c r="Y4" s="235">
        <v>0</v>
      </c>
      <c r="Z4" s="236">
        <v>1</v>
      </c>
      <c r="AA4" s="233">
        <v>2</v>
      </c>
      <c r="AB4" s="236">
        <v>0</v>
      </c>
      <c r="AC4" s="234">
        <v>1</v>
      </c>
      <c r="AD4" s="237" t="s">
        <v>1351</v>
      </c>
      <c r="AE4" s="238" t="s">
        <v>1285</v>
      </c>
      <c r="AF4" s="237" t="s">
        <v>1351</v>
      </c>
      <c r="AG4" s="236">
        <v>0</v>
      </c>
      <c r="AH4" s="239" t="s">
        <v>1516</v>
      </c>
    </row>
    <row r="5" spans="1:34" ht="361" x14ac:dyDescent="0.2">
      <c r="A5" s="116" t="s">
        <v>1505</v>
      </c>
      <c r="B5" s="117" t="s">
        <v>1296</v>
      </c>
      <c r="C5" s="118" t="s">
        <v>1506</v>
      </c>
      <c r="D5" s="118" t="s">
        <v>1507</v>
      </c>
      <c r="E5" s="118">
        <v>4599</v>
      </c>
      <c r="F5" s="118" t="s">
        <v>571</v>
      </c>
      <c r="G5" s="118" t="s">
        <v>558</v>
      </c>
      <c r="H5" s="118">
        <v>423</v>
      </c>
      <c r="I5" s="118" t="s">
        <v>1517</v>
      </c>
      <c r="J5" s="118">
        <v>4599002</v>
      </c>
      <c r="K5" s="118" t="s">
        <v>1518</v>
      </c>
      <c r="L5" s="118" t="s">
        <v>1519</v>
      </c>
      <c r="M5" s="118" t="s">
        <v>1181</v>
      </c>
      <c r="N5" s="120">
        <v>0.97330000000000005</v>
      </c>
      <c r="O5" s="120">
        <v>2023</v>
      </c>
      <c r="P5" s="120" t="s">
        <v>1511</v>
      </c>
      <c r="Q5" s="120">
        <v>25</v>
      </c>
      <c r="R5" s="120">
        <v>100</v>
      </c>
      <c r="S5" s="128">
        <v>50</v>
      </c>
      <c r="T5" s="130">
        <v>0.25</v>
      </c>
      <c r="U5" s="190">
        <v>6.25</v>
      </c>
      <c r="V5" s="240">
        <v>0</v>
      </c>
      <c r="W5" s="240">
        <v>0</v>
      </c>
      <c r="X5" s="240">
        <v>0</v>
      </c>
      <c r="Y5" s="190">
        <v>6.25</v>
      </c>
      <c r="Z5" s="129">
        <v>0.56000000000000005</v>
      </c>
      <c r="AA5" s="128">
        <v>56</v>
      </c>
      <c r="AB5" s="129">
        <v>0.25</v>
      </c>
      <c r="AC5" s="130">
        <v>0.8125</v>
      </c>
      <c r="AD5" s="226">
        <v>366000000</v>
      </c>
      <c r="AE5" s="139" t="s">
        <v>1285</v>
      </c>
      <c r="AF5" s="226">
        <v>321200000</v>
      </c>
      <c r="AG5" s="129">
        <v>0.88</v>
      </c>
      <c r="AH5" s="241" t="s">
        <v>1520</v>
      </c>
    </row>
    <row r="6" spans="1:34" ht="182" x14ac:dyDescent="0.2">
      <c r="A6" s="116" t="s">
        <v>1505</v>
      </c>
      <c r="B6" s="117" t="s">
        <v>1296</v>
      </c>
      <c r="C6" s="118" t="s">
        <v>1506</v>
      </c>
      <c r="D6" s="118" t="s">
        <v>1507</v>
      </c>
      <c r="E6" s="118">
        <v>4599</v>
      </c>
      <c r="F6" s="118" t="s">
        <v>571</v>
      </c>
      <c r="G6" s="118" t="s">
        <v>558</v>
      </c>
      <c r="H6" s="118">
        <v>424</v>
      </c>
      <c r="I6" s="118" t="s">
        <v>1521</v>
      </c>
      <c r="J6" s="118">
        <v>4599002</v>
      </c>
      <c r="K6" s="118" t="s">
        <v>1518</v>
      </c>
      <c r="L6" s="118" t="s">
        <v>1519</v>
      </c>
      <c r="M6" s="118" t="s">
        <v>27</v>
      </c>
      <c r="N6" s="120" t="s">
        <v>211</v>
      </c>
      <c r="O6" s="120">
        <v>2023</v>
      </c>
      <c r="P6" s="120" t="s">
        <v>1511</v>
      </c>
      <c r="Q6" s="120">
        <v>1</v>
      </c>
      <c r="R6" s="120">
        <v>4</v>
      </c>
      <c r="S6" s="128">
        <v>2</v>
      </c>
      <c r="T6" s="130">
        <v>0.5</v>
      </c>
      <c r="U6" s="190">
        <v>0.25</v>
      </c>
      <c r="V6" s="240">
        <v>0</v>
      </c>
      <c r="W6" s="240">
        <v>0</v>
      </c>
      <c r="X6" s="240">
        <v>0</v>
      </c>
      <c r="Y6" s="190">
        <v>0.25</v>
      </c>
      <c r="Z6" s="129">
        <v>0.56000000000000005</v>
      </c>
      <c r="AA6" s="190">
        <v>4.25</v>
      </c>
      <c r="AB6" s="129">
        <v>0.25</v>
      </c>
      <c r="AC6" s="130">
        <v>1.0625</v>
      </c>
      <c r="AD6" s="226">
        <v>320660088</v>
      </c>
      <c r="AE6" s="139" t="s">
        <v>1522</v>
      </c>
      <c r="AF6" s="226">
        <v>190000000</v>
      </c>
      <c r="AG6" s="129">
        <v>0.59</v>
      </c>
      <c r="AH6" s="241" t="s">
        <v>1523</v>
      </c>
    </row>
    <row r="7" spans="1:34" ht="409" x14ac:dyDescent="0.2">
      <c r="A7" s="116" t="s">
        <v>1505</v>
      </c>
      <c r="B7" s="117" t="s">
        <v>1296</v>
      </c>
      <c r="C7" s="118" t="s">
        <v>1506</v>
      </c>
      <c r="D7" s="118" t="s">
        <v>1507</v>
      </c>
      <c r="E7" s="118">
        <v>4599</v>
      </c>
      <c r="F7" s="118" t="s">
        <v>571</v>
      </c>
      <c r="G7" s="118" t="s">
        <v>558</v>
      </c>
      <c r="H7" s="118">
        <v>425</v>
      </c>
      <c r="I7" s="118" t="s">
        <v>1524</v>
      </c>
      <c r="J7" s="118">
        <v>4599031</v>
      </c>
      <c r="K7" s="118" t="s">
        <v>1525</v>
      </c>
      <c r="L7" s="118" t="s">
        <v>944</v>
      </c>
      <c r="M7" s="118" t="s">
        <v>27</v>
      </c>
      <c r="N7" s="120" t="s">
        <v>211</v>
      </c>
      <c r="O7" s="120" t="s">
        <v>211</v>
      </c>
      <c r="P7" s="120" t="s">
        <v>1511</v>
      </c>
      <c r="Q7" s="120">
        <v>2</v>
      </c>
      <c r="R7" s="120">
        <v>5</v>
      </c>
      <c r="S7" s="128">
        <v>2</v>
      </c>
      <c r="T7" s="130">
        <v>0.4</v>
      </c>
      <c r="U7" s="190">
        <v>0.5</v>
      </c>
      <c r="V7" s="240">
        <v>0</v>
      </c>
      <c r="W7" s="240">
        <v>0</v>
      </c>
      <c r="X7" s="240">
        <v>0</v>
      </c>
      <c r="Y7" s="190">
        <v>0.5</v>
      </c>
      <c r="Z7" s="129">
        <v>0.5</v>
      </c>
      <c r="AA7" s="242">
        <v>2.5</v>
      </c>
      <c r="AB7" s="129">
        <v>0.25</v>
      </c>
      <c r="AC7" s="243">
        <v>0.5</v>
      </c>
      <c r="AD7" s="226">
        <v>576133245</v>
      </c>
      <c r="AE7" s="139" t="s">
        <v>1285</v>
      </c>
      <c r="AF7" s="226">
        <v>489200000</v>
      </c>
      <c r="AG7" s="129">
        <v>0.85</v>
      </c>
      <c r="AH7" s="244" t="s">
        <v>1526</v>
      </c>
    </row>
    <row r="8" spans="1:34" ht="409" x14ac:dyDescent="0.2">
      <c r="A8" s="116" t="s">
        <v>1505</v>
      </c>
      <c r="B8" s="117" t="s">
        <v>1296</v>
      </c>
      <c r="C8" s="118" t="s">
        <v>1506</v>
      </c>
      <c r="D8" s="118" t="s">
        <v>1507</v>
      </c>
      <c r="E8" s="118">
        <v>4599</v>
      </c>
      <c r="F8" s="118" t="s">
        <v>571</v>
      </c>
      <c r="G8" s="118" t="s">
        <v>558</v>
      </c>
      <c r="H8" s="118">
        <v>426</v>
      </c>
      <c r="I8" s="118" t="s">
        <v>1527</v>
      </c>
      <c r="J8" s="118">
        <v>4599031</v>
      </c>
      <c r="K8" s="118" t="s">
        <v>1528</v>
      </c>
      <c r="L8" s="118" t="s">
        <v>944</v>
      </c>
      <c r="M8" s="118" t="s">
        <v>27</v>
      </c>
      <c r="N8" s="120" t="s">
        <v>211</v>
      </c>
      <c r="O8" s="120" t="s">
        <v>211</v>
      </c>
      <c r="P8" s="120" t="s">
        <v>1511</v>
      </c>
      <c r="Q8" s="120">
        <v>1</v>
      </c>
      <c r="R8" s="120">
        <v>4</v>
      </c>
      <c r="S8" s="128">
        <v>2</v>
      </c>
      <c r="T8" s="130">
        <v>0.5</v>
      </c>
      <c r="U8" s="190">
        <v>0.25</v>
      </c>
      <c r="V8" s="240">
        <v>0</v>
      </c>
      <c r="W8" s="240">
        <v>0</v>
      </c>
      <c r="X8" s="240">
        <v>0</v>
      </c>
      <c r="Y8" s="190">
        <v>0.25</v>
      </c>
      <c r="Z8" s="129">
        <v>0.56000000000000005</v>
      </c>
      <c r="AA8" s="190">
        <v>2.25</v>
      </c>
      <c r="AB8" s="129">
        <v>0.25</v>
      </c>
      <c r="AC8" s="130">
        <v>0.5625</v>
      </c>
      <c r="AD8" s="226">
        <v>872000000</v>
      </c>
      <c r="AE8" s="139" t="s">
        <v>1285</v>
      </c>
      <c r="AF8" s="226">
        <v>740700000</v>
      </c>
      <c r="AG8" s="129">
        <v>0.85</v>
      </c>
      <c r="AH8" s="244" t="s">
        <v>1529</v>
      </c>
    </row>
  </sheetData>
  <mergeCells count="30">
    <mergeCell ref="F1:F2"/>
    <mergeCell ref="E1:E2"/>
    <mergeCell ref="D1:D2"/>
    <mergeCell ref="C1:C2"/>
    <mergeCell ref="B1:B2"/>
    <mergeCell ref="A1:A2"/>
    <mergeCell ref="L1:L2"/>
    <mergeCell ref="K1:K2"/>
    <mergeCell ref="J1:J2"/>
    <mergeCell ref="I1:I2"/>
    <mergeCell ref="H1:H2"/>
    <mergeCell ref="G1:G2"/>
    <mergeCell ref="S1:S2"/>
    <mergeCell ref="R1:R2"/>
    <mergeCell ref="P1:P2"/>
    <mergeCell ref="O1:O2"/>
    <mergeCell ref="N1:N2"/>
    <mergeCell ref="M1:M2"/>
    <mergeCell ref="Z1:Z2"/>
    <mergeCell ref="X1:X2"/>
    <mergeCell ref="W1:W2"/>
    <mergeCell ref="V1:V2"/>
    <mergeCell ref="U1:U2"/>
    <mergeCell ref="T1:T2"/>
    <mergeCell ref="AH1:AH2"/>
    <mergeCell ref="AF1:AF2"/>
    <mergeCell ref="AE1:AE2"/>
    <mergeCell ref="AD1:AD2"/>
    <mergeCell ref="AC1:AC2"/>
    <mergeCell ref="AB1:AB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
  <sheetViews>
    <sheetView workbookViewId="0">
      <selection sqref="A1:AI14"/>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44" x14ac:dyDescent="0.2">
      <c r="A3" s="62" t="s">
        <v>743</v>
      </c>
      <c r="B3" s="189" t="s">
        <v>38</v>
      </c>
      <c r="C3" s="63" t="s">
        <v>23</v>
      </c>
      <c r="D3" s="63" t="s">
        <v>24</v>
      </c>
      <c r="E3" s="63">
        <v>4101</v>
      </c>
      <c r="F3" s="63" t="s">
        <v>24</v>
      </c>
      <c r="G3" s="197" t="s">
        <v>82</v>
      </c>
      <c r="H3" s="197">
        <v>122</v>
      </c>
      <c r="I3" s="63" t="s">
        <v>358</v>
      </c>
      <c r="J3" s="198" t="s">
        <v>1530</v>
      </c>
      <c r="K3" s="63" t="s">
        <v>825</v>
      </c>
      <c r="L3" s="189" t="s">
        <v>1016</v>
      </c>
      <c r="M3" s="189" t="s">
        <v>27</v>
      </c>
      <c r="N3" s="199">
        <v>0</v>
      </c>
      <c r="O3" s="199">
        <v>2023</v>
      </c>
      <c r="P3" s="199" t="s">
        <v>221</v>
      </c>
      <c r="Q3" s="63">
        <v>1</v>
      </c>
      <c r="R3" s="199">
        <v>4</v>
      </c>
      <c r="S3" s="126">
        <v>0</v>
      </c>
      <c r="T3" s="129">
        <v>0</v>
      </c>
      <c r="U3" s="126">
        <v>0</v>
      </c>
      <c r="V3" s="129">
        <v>0</v>
      </c>
      <c r="W3" s="126">
        <v>0</v>
      </c>
      <c r="X3" s="126"/>
      <c r="Y3" s="126"/>
      <c r="Z3" s="126"/>
      <c r="AA3" s="128">
        <v>0</v>
      </c>
      <c r="AB3" s="129">
        <v>0</v>
      </c>
      <c r="AC3" s="128">
        <v>0</v>
      </c>
      <c r="AD3" s="129">
        <v>0</v>
      </c>
      <c r="AE3" s="130">
        <v>0</v>
      </c>
      <c r="AF3" s="192">
        <v>200000000</v>
      </c>
      <c r="AG3" s="193"/>
      <c r="AH3" s="194" t="s">
        <v>1283</v>
      </c>
      <c r="AI3" s="130">
        <v>0</v>
      </c>
    </row>
    <row r="4" spans="1:35" ht="120" x14ac:dyDescent="0.2">
      <c r="A4" s="62" t="s">
        <v>743</v>
      </c>
      <c r="B4" s="63" t="s">
        <v>32</v>
      </c>
      <c r="C4" s="63" t="s">
        <v>702</v>
      </c>
      <c r="D4" s="63" t="s">
        <v>669</v>
      </c>
      <c r="E4" s="63">
        <v>2402</v>
      </c>
      <c r="F4" s="63" t="s">
        <v>607</v>
      </c>
      <c r="G4" s="197" t="s">
        <v>108</v>
      </c>
      <c r="H4" s="197">
        <v>280</v>
      </c>
      <c r="I4" s="63" t="s">
        <v>485</v>
      </c>
      <c r="J4" s="198" t="s">
        <v>1531</v>
      </c>
      <c r="K4" s="63" t="s">
        <v>885</v>
      </c>
      <c r="L4" s="63" t="s">
        <v>885</v>
      </c>
      <c r="M4" s="189" t="s">
        <v>1178</v>
      </c>
      <c r="N4" s="65">
        <v>0</v>
      </c>
      <c r="O4" s="65" t="s">
        <v>29</v>
      </c>
      <c r="P4" s="65" t="s">
        <v>29</v>
      </c>
      <c r="Q4" s="63">
        <v>50</v>
      </c>
      <c r="R4" s="65">
        <v>200</v>
      </c>
      <c r="S4" s="126">
        <v>82</v>
      </c>
      <c r="T4" s="129">
        <v>0.41</v>
      </c>
      <c r="U4" s="126">
        <v>36</v>
      </c>
      <c r="V4" s="129">
        <v>0.18</v>
      </c>
      <c r="W4" s="126">
        <v>8</v>
      </c>
      <c r="X4" s="126"/>
      <c r="Y4" s="126"/>
      <c r="Z4" s="126"/>
      <c r="AA4" s="128">
        <v>8</v>
      </c>
      <c r="AB4" s="129">
        <v>0.04</v>
      </c>
      <c r="AC4" s="128">
        <v>126</v>
      </c>
      <c r="AD4" s="129">
        <v>0.16</v>
      </c>
      <c r="AE4" s="130">
        <v>0.63160000000000005</v>
      </c>
      <c r="AF4" s="192">
        <v>340000000000</v>
      </c>
      <c r="AG4" s="193" t="s">
        <v>1532</v>
      </c>
      <c r="AH4" s="194">
        <v>32944658211</v>
      </c>
      <c r="AI4" s="130">
        <v>9.69E-2</v>
      </c>
    </row>
    <row r="5" spans="1:35" ht="120" x14ac:dyDescent="0.2">
      <c r="A5" s="62" t="s">
        <v>743</v>
      </c>
      <c r="B5" s="63" t="s">
        <v>32</v>
      </c>
      <c r="C5" s="63" t="s">
        <v>702</v>
      </c>
      <c r="D5" s="63" t="s">
        <v>669</v>
      </c>
      <c r="E5" s="63">
        <v>2402</v>
      </c>
      <c r="F5" s="63" t="s">
        <v>607</v>
      </c>
      <c r="G5" s="197" t="s">
        <v>108</v>
      </c>
      <c r="H5" s="197">
        <v>281</v>
      </c>
      <c r="I5" s="63" t="s">
        <v>486</v>
      </c>
      <c r="J5" s="198" t="s">
        <v>1533</v>
      </c>
      <c r="K5" s="63" t="s">
        <v>886</v>
      </c>
      <c r="L5" s="63" t="s">
        <v>886</v>
      </c>
      <c r="M5" s="189" t="s">
        <v>1178</v>
      </c>
      <c r="N5" s="65">
        <v>0</v>
      </c>
      <c r="O5" s="65" t="s">
        <v>29</v>
      </c>
      <c r="P5" s="65" t="s">
        <v>29</v>
      </c>
      <c r="Q5" s="63">
        <v>4</v>
      </c>
      <c r="R5" s="65">
        <v>12</v>
      </c>
      <c r="S5" s="126">
        <v>0</v>
      </c>
      <c r="T5" s="129">
        <v>0</v>
      </c>
      <c r="U5" s="126">
        <v>4</v>
      </c>
      <c r="V5" s="129">
        <v>0.33</v>
      </c>
      <c r="W5" s="126">
        <v>6</v>
      </c>
      <c r="X5" s="126"/>
      <c r="Y5" s="126"/>
      <c r="Z5" s="126"/>
      <c r="AA5" s="128">
        <v>6</v>
      </c>
      <c r="AB5" s="129">
        <v>0.5</v>
      </c>
      <c r="AC5" s="128">
        <v>10</v>
      </c>
      <c r="AD5" s="129">
        <v>1.5</v>
      </c>
      <c r="AE5" s="130">
        <v>0.83330000000000004</v>
      </c>
      <c r="AF5" s="192">
        <v>30000000000</v>
      </c>
      <c r="AG5" s="193" t="s">
        <v>1534</v>
      </c>
      <c r="AH5" s="194">
        <v>13196199050</v>
      </c>
      <c r="AI5" s="130">
        <v>0.43990000000000001</v>
      </c>
    </row>
    <row r="6" spans="1:35" ht="120" x14ac:dyDescent="0.2">
      <c r="A6" s="62" t="s">
        <v>743</v>
      </c>
      <c r="B6" s="63" t="s">
        <v>32</v>
      </c>
      <c r="C6" s="63" t="s">
        <v>702</v>
      </c>
      <c r="D6" s="63" t="s">
        <v>669</v>
      </c>
      <c r="E6" s="63">
        <v>2402</v>
      </c>
      <c r="F6" s="63" t="s">
        <v>607</v>
      </c>
      <c r="G6" s="197" t="s">
        <v>108</v>
      </c>
      <c r="H6" s="197">
        <v>282</v>
      </c>
      <c r="I6" s="63" t="s">
        <v>487</v>
      </c>
      <c r="J6" s="198" t="s">
        <v>1535</v>
      </c>
      <c r="K6" s="63" t="s">
        <v>887</v>
      </c>
      <c r="L6" s="63" t="s">
        <v>1098</v>
      </c>
      <c r="M6" s="189" t="s">
        <v>1178</v>
      </c>
      <c r="N6" s="65">
        <v>0</v>
      </c>
      <c r="O6" s="65" t="s">
        <v>29</v>
      </c>
      <c r="P6" s="65" t="s">
        <v>29</v>
      </c>
      <c r="Q6" s="63">
        <v>10</v>
      </c>
      <c r="R6" s="65">
        <v>30</v>
      </c>
      <c r="S6" s="126">
        <v>0</v>
      </c>
      <c r="T6" s="129">
        <v>0</v>
      </c>
      <c r="U6" s="126">
        <v>15</v>
      </c>
      <c r="V6" s="129">
        <v>0.51</v>
      </c>
      <c r="W6" s="126">
        <v>8</v>
      </c>
      <c r="X6" s="126"/>
      <c r="Y6" s="126"/>
      <c r="Z6" s="126"/>
      <c r="AA6" s="128">
        <v>8</v>
      </c>
      <c r="AB6" s="129">
        <v>0.27</v>
      </c>
      <c r="AC6" s="128">
        <v>23</v>
      </c>
      <c r="AD6" s="129">
        <v>0.8</v>
      </c>
      <c r="AE6" s="130">
        <v>0.77669999999999995</v>
      </c>
      <c r="AF6" s="192">
        <v>33000000000</v>
      </c>
      <c r="AG6" s="193" t="s">
        <v>1536</v>
      </c>
      <c r="AH6" s="194">
        <v>3541768000</v>
      </c>
      <c r="AI6" s="130">
        <v>0.10730000000000001</v>
      </c>
    </row>
    <row r="7" spans="1:35" ht="120" x14ac:dyDescent="0.2">
      <c r="A7" s="62" t="s">
        <v>743</v>
      </c>
      <c r="B7" s="63" t="s">
        <v>32</v>
      </c>
      <c r="C7" s="63" t="s">
        <v>702</v>
      </c>
      <c r="D7" s="63" t="s">
        <v>669</v>
      </c>
      <c r="E7" s="63">
        <v>2402</v>
      </c>
      <c r="F7" s="63" t="s">
        <v>607</v>
      </c>
      <c r="G7" s="63" t="s">
        <v>488</v>
      </c>
      <c r="H7" s="197">
        <v>284</v>
      </c>
      <c r="I7" s="63" t="s">
        <v>488</v>
      </c>
      <c r="J7" s="198" t="s">
        <v>1537</v>
      </c>
      <c r="K7" s="63" t="s">
        <v>888</v>
      </c>
      <c r="L7" s="63" t="s">
        <v>1099</v>
      </c>
      <c r="M7" s="189" t="s">
        <v>1179</v>
      </c>
      <c r="N7" s="65">
        <v>0</v>
      </c>
      <c r="O7" s="65" t="s">
        <v>29</v>
      </c>
      <c r="P7" s="65" t="s">
        <v>29</v>
      </c>
      <c r="Q7" s="63">
        <v>1</v>
      </c>
      <c r="R7" s="65">
        <v>2</v>
      </c>
      <c r="S7" s="126"/>
      <c r="T7" s="129">
        <v>0</v>
      </c>
      <c r="U7" s="126"/>
      <c r="V7" s="129">
        <v>0</v>
      </c>
      <c r="W7" s="126">
        <v>0</v>
      </c>
      <c r="X7" s="126"/>
      <c r="Y7" s="126"/>
      <c r="Z7" s="126"/>
      <c r="AA7" s="128">
        <v>0</v>
      </c>
      <c r="AB7" s="129">
        <v>0</v>
      </c>
      <c r="AC7" s="128">
        <v>0</v>
      </c>
      <c r="AD7" s="129">
        <v>0</v>
      </c>
      <c r="AE7" s="130">
        <v>0</v>
      </c>
      <c r="AF7" s="192">
        <v>100000000000</v>
      </c>
      <c r="AG7" s="193" t="s">
        <v>1534</v>
      </c>
      <c r="AH7" s="194" t="s">
        <v>1283</v>
      </c>
      <c r="AI7" s="130">
        <v>0</v>
      </c>
    </row>
    <row r="8" spans="1:35" ht="204" x14ac:dyDescent="0.2">
      <c r="A8" s="62" t="s">
        <v>743</v>
      </c>
      <c r="B8" s="63" t="s">
        <v>30</v>
      </c>
      <c r="C8" s="63" t="s">
        <v>706</v>
      </c>
      <c r="D8" s="63" t="s">
        <v>650</v>
      </c>
      <c r="E8" s="63">
        <v>4102</v>
      </c>
      <c r="F8" s="63" t="s">
        <v>592</v>
      </c>
      <c r="G8" s="63" t="s">
        <v>92</v>
      </c>
      <c r="H8" s="197">
        <v>289</v>
      </c>
      <c r="I8" s="63" t="s">
        <v>489</v>
      </c>
      <c r="J8" s="198" t="s">
        <v>1538</v>
      </c>
      <c r="K8" s="63" t="s">
        <v>889</v>
      </c>
      <c r="L8" s="63" t="s">
        <v>1100</v>
      </c>
      <c r="M8" s="189" t="s">
        <v>1180</v>
      </c>
      <c r="N8" s="249">
        <v>0</v>
      </c>
      <c r="O8" s="249" t="s">
        <v>29</v>
      </c>
      <c r="P8" s="249" t="s">
        <v>29</v>
      </c>
      <c r="Q8" s="248">
        <v>5</v>
      </c>
      <c r="R8" s="249">
        <v>12</v>
      </c>
      <c r="S8" s="126">
        <v>0</v>
      </c>
      <c r="T8" s="129">
        <v>0</v>
      </c>
      <c r="U8" s="126">
        <v>0</v>
      </c>
      <c r="V8" s="129">
        <v>0</v>
      </c>
      <c r="W8" s="126">
        <v>0</v>
      </c>
      <c r="X8" s="126"/>
      <c r="Y8" s="126"/>
      <c r="Z8" s="126"/>
      <c r="AA8" s="128">
        <v>0</v>
      </c>
      <c r="AB8" s="129">
        <v>0</v>
      </c>
      <c r="AC8" s="128">
        <v>0</v>
      </c>
      <c r="AD8" s="129">
        <v>0</v>
      </c>
      <c r="AE8" s="130">
        <v>0</v>
      </c>
      <c r="AF8" s="192">
        <v>20000000000</v>
      </c>
      <c r="AG8" s="193" t="s">
        <v>1539</v>
      </c>
      <c r="AH8" s="194">
        <v>32000000</v>
      </c>
      <c r="AI8" s="130">
        <v>1.6000000000000001E-3</v>
      </c>
    </row>
    <row r="9" spans="1:35" ht="98" x14ac:dyDescent="0.2">
      <c r="A9" s="250" t="s">
        <v>743</v>
      </c>
      <c r="B9" s="251" t="s">
        <v>1540</v>
      </c>
      <c r="C9" s="252" t="s">
        <v>23</v>
      </c>
      <c r="D9" s="252" t="s">
        <v>24</v>
      </c>
      <c r="E9" s="252">
        <v>4101</v>
      </c>
      <c r="F9" s="252" t="s">
        <v>24</v>
      </c>
      <c r="G9" s="252" t="s">
        <v>26</v>
      </c>
      <c r="H9" s="252">
        <v>120</v>
      </c>
      <c r="I9" s="252" t="s">
        <v>1541</v>
      </c>
      <c r="J9" s="253">
        <v>4101017</v>
      </c>
      <c r="K9" s="252" t="s">
        <v>1542</v>
      </c>
      <c r="L9" s="252" t="s">
        <v>1543</v>
      </c>
      <c r="M9" s="252" t="s">
        <v>27</v>
      </c>
      <c r="N9" s="255"/>
      <c r="O9" s="255"/>
      <c r="P9" s="255"/>
      <c r="Q9" s="254">
        <v>1</v>
      </c>
      <c r="R9" s="249">
        <v>1</v>
      </c>
      <c r="S9" s="126">
        <v>0</v>
      </c>
      <c r="T9" s="129">
        <v>0</v>
      </c>
      <c r="U9" s="126">
        <v>0</v>
      </c>
      <c r="V9" s="129">
        <v>0</v>
      </c>
      <c r="W9" s="126">
        <v>0</v>
      </c>
      <c r="X9" s="126"/>
      <c r="Y9" s="126"/>
      <c r="Z9" s="126"/>
      <c r="AA9" s="128">
        <v>0</v>
      </c>
      <c r="AB9" s="129">
        <v>0</v>
      </c>
      <c r="AC9" s="128">
        <v>0</v>
      </c>
      <c r="AD9" s="129">
        <v>0</v>
      </c>
      <c r="AE9" s="130">
        <v>0</v>
      </c>
      <c r="AF9" s="192">
        <v>4500000000</v>
      </c>
      <c r="AG9" s="193" t="s">
        <v>1544</v>
      </c>
      <c r="AH9" s="194" t="s">
        <v>1283</v>
      </c>
      <c r="AI9" s="130">
        <v>0</v>
      </c>
    </row>
    <row r="10" spans="1:35" ht="154" x14ac:dyDescent="0.2">
      <c r="A10" s="250" t="s">
        <v>743</v>
      </c>
      <c r="B10" s="251" t="s">
        <v>1545</v>
      </c>
      <c r="C10" s="252" t="s">
        <v>723</v>
      </c>
      <c r="D10" s="252" t="s">
        <v>678</v>
      </c>
      <c r="E10" s="252">
        <v>3205</v>
      </c>
      <c r="F10" s="252" t="s">
        <v>603</v>
      </c>
      <c r="G10" s="252" t="s">
        <v>1546</v>
      </c>
      <c r="H10" s="252">
        <v>285</v>
      </c>
      <c r="I10" s="252" t="s">
        <v>1547</v>
      </c>
      <c r="J10" s="253">
        <v>3205026</v>
      </c>
      <c r="K10" s="252" t="s">
        <v>917</v>
      </c>
      <c r="L10" s="252" t="s">
        <v>1548</v>
      </c>
      <c r="M10" s="252" t="s">
        <v>1162</v>
      </c>
      <c r="N10" s="255"/>
      <c r="O10" s="255"/>
      <c r="P10" s="255"/>
      <c r="Q10" s="254">
        <v>15</v>
      </c>
      <c r="R10" s="249">
        <v>15</v>
      </c>
      <c r="S10" s="126">
        <v>0</v>
      </c>
      <c r="T10" s="129">
        <v>0</v>
      </c>
      <c r="U10" s="126">
        <v>0</v>
      </c>
      <c r="V10" s="129">
        <v>0</v>
      </c>
      <c r="W10" s="126">
        <v>0</v>
      </c>
      <c r="X10" s="126"/>
      <c r="Y10" s="126"/>
      <c r="Z10" s="126"/>
      <c r="AA10" s="128">
        <v>0</v>
      </c>
      <c r="AB10" s="129">
        <v>0</v>
      </c>
      <c r="AC10" s="128">
        <v>0</v>
      </c>
      <c r="AD10" s="129">
        <v>0</v>
      </c>
      <c r="AE10" s="130">
        <v>0</v>
      </c>
      <c r="AF10" s="192">
        <v>14000000000</v>
      </c>
      <c r="AG10" s="193" t="s">
        <v>1539</v>
      </c>
      <c r="AH10" s="194">
        <v>61000000</v>
      </c>
      <c r="AI10" s="130">
        <v>4.4000000000000003E-3</v>
      </c>
    </row>
    <row r="11" spans="1:35" x14ac:dyDescent="0.2">
      <c r="A11" s="255"/>
      <c r="B11" s="255"/>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row>
    <row r="12" spans="1:35" x14ac:dyDescent="0.2">
      <c r="A12" s="255"/>
      <c r="B12" s="255"/>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row>
    <row r="13" spans="1:35" x14ac:dyDescent="0.2">
      <c r="A13" s="255"/>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row>
    <row r="14" spans="1:35" x14ac:dyDescent="0.2">
      <c r="A14" s="255"/>
      <c r="B14" s="227"/>
      <c r="C14" s="255"/>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row>
  </sheetData>
  <mergeCells count="31">
    <mergeCell ref="D1:D2"/>
    <mergeCell ref="C1:C2"/>
    <mergeCell ref="B1:B2"/>
    <mergeCell ref="A1:A2"/>
    <mergeCell ref="AH1:AH2"/>
    <mergeCell ref="AG1:AG2"/>
    <mergeCell ref="AF1:AF2"/>
    <mergeCell ref="Z1:Z2"/>
    <mergeCell ref="X1:X2"/>
    <mergeCell ref="N1:N2"/>
    <mergeCell ref="J1:J2"/>
    <mergeCell ref="I1:I2"/>
    <mergeCell ref="H1:H2"/>
    <mergeCell ref="G1:G2"/>
    <mergeCell ref="F1:F2"/>
    <mergeCell ref="E1:E2"/>
    <mergeCell ref="P1:P2"/>
    <mergeCell ref="O1:O2"/>
    <mergeCell ref="M1:M2"/>
    <mergeCell ref="L1:L2"/>
    <mergeCell ref="K1:K2"/>
    <mergeCell ref="W1:W2"/>
    <mergeCell ref="V1:V2"/>
    <mergeCell ref="U1:U2"/>
    <mergeCell ref="T1:T2"/>
    <mergeCell ref="S1:S2"/>
    <mergeCell ref="R1:R2"/>
    <mergeCell ref="AE1:AE2"/>
    <mergeCell ref="AD1:AD2"/>
    <mergeCell ref="AB1:AB2"/>
    <mergeCell ref="Y1:Y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2"/>
  <sheetViews>
    <sheetView workbookViewId="0">
      <selection sqref="A1:AI32"/>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396" x14ac:dyDescent="0.2">
      <c r="A3" s="196" t="s">
        <v>748</v>
      </c>
      <c r="B3" s="63" t="s">
        <v>30</v>
      </c>
      <c r="C3" s="63" t="s">
        <v>704</v>
      </c>
      <c r="D3" s="63" t="s">
        <v>671</v>
      </c>
      <c r="E3" s="63">
        <v>2201</v>
      </c>
      <c r="F3" s="63" t="s">
        <v>609</v>
      </c>
      <c r="G3" s="63" t="s">
        <v>109</v>
      </c>
      <c r="H3" s="197">
        <v>292</v>
      </c>
      <c r="I3" s="63" t="s">
        <v>492</v>
      </c>
      <c r="J3" s="198" t="s">
        <v>183</v>
      </c>
      <c r="K3" s="189" t="s">
        <v>892</v>
      </c>
      <c r="L3" s="189" t="s">
        <v>1103</v>
      </c>
      <c r="M3" s="189" t="s">
        <v>27</v>
      </c>
      <c r="N3" s="199" t="s">
        <v>208</v>
      </c>
      <c r="O3" s="199">
        <v>2023</v>
      </c>
      <c r="P3" s="199" t="s">
        <v>263</v>
      </c>
      <c r="Q3" s="63">
        <v>10</v>
      </c>
      <c r="R3" s="199">
        <v>30</v>
      </c>
      <c r="S3" s="126">
        <v>0</v>
      </c>
      <c r="T3" s="129">
        <v>0</v>
      </c>
      <c r="U3" s="126">
        <v>48</v>
      </c>
      <c r="V3" s="129">
        <v>1.6</v>
      </c>
      <c r="W3" s="126">
        <v>2</v>
      </c>
      <c r="X3" s="126"/>
      <c r="Y3" s="126"/>
      <c r="Z3" s="126"/>
      <c r="AA3" s="128">
        <v>2</v>
      </c>
      <c r="AB3" s="129">
        <v>7.0000000000000007E-2</v>
      </c>
      <c r="AC3" s="128">
        <v>50</v>
      </c>
      <c r="AD3" s="129">
        <v>0.2</v>
      </c>
      <c r="AE3" s="130">
        <v>1.6667000000000001</v>
      </c>
      <c r="AF3" s="192">
        <v>2269140771</v>
      </c>
      <c r="AG3" s="193" t="s">
        <v>1549</v>
      </c>
      <c r="AH3" s="194">
        <v>1703181597</v>
      </c>
      <c r="AI3" s="130">
        <v>0.75060000000000004</v>
      </c>
    </row>
    <row r="4" spans="1:35" ht="273" x14ac:dyDescent="0.2">
      <c r="A4" s="196" t="s">
        <v>748</v>
      </c>
      <c r="B4" s="63" t="s">
        <v>30</v>
      </c>
      <c r="C4" s="63" t="s">
        <v>718</v>
      </c>
      <c r="D4" s="63" t="s">
        <v>671</v>
      </c>
      <c r="E4" s="63">
        <v>2201</v>
      </c>
      <c r="F4" s="63" t="s">
        <v>609</v>
      </c>
      <c r="G4" s="63" t="s">
        <v>109</v>
      </c>
      <c r="H4" s="197">
        <v>294</v>
      </c>
      <c r="I4" s="63" t="s">
        <v>493</v>
      </c>
      <c r="J4" s="198" t="s">
        <v>184</v>
      </c>
      <c r="K4" s="189" t="s">
        <v>893</v>
      </c>
      <c r="L4" s="189" t="s">
        <v>1104</v>
      </c>
      <c r="M4" s="189" t="s">
        <v>1161</v>
      </c>
      <c r="N4" s="199" t="s">
        <v>208</v>
      </c>
      <c r="O4" s="199">
        <v>2023</v>
      </c>
      <c r="P4" s="199" t="s">
        <v>263</v>
      </c>
      <c r="Q4" s="63">
        <v>40</v>
      </c>
      <c r="R4" s="199">
        <v>115</v>
      </c>
      <c r="S4" s="126">
        <v>0</v>
      </c>
      <c r="T4" s="129">
        <v>0</v>
      </c>
      <c r="U4" s="126">
        <v>0</v>
      </c>
      <c r="V4" s="129">
        <v>0</v>
      </c>
      <c r="W4" s="126">
        <v>0</v>
      </c>
      <c r="X4" s="126"/>
      <c r="Y4" s="126"/>
      <c r="Z4" s="126"/>
      <c r="AA4" s="128">
        <v>0</v>
      </c>
      <c r="AB4" s="129">
        <v>0</v>
      </c>
      <c r="AC4" s="128">
        <v>0</v>
      </c>
      <c r="AD4" s="129">
        <v>0</v>
      </c>
      <c r="AE4" s="130">
        <v>0</v>
      </c>
      <c r="AF4" s="192">
        <v>100000000</v>
      </c>
      <c r="AG4" s="193" t="s">
        <v>1550</v>
      </c>
      <c r="AH4" s="194" t="s">
        <v>1283</v>
      </c>
      <c r="AI4" s="130">
        <v>0</v>
      </c>
    </row>
    <row r="5" spans="1:35" ht="120" x14ac:dyDescent="0.2">
      <c r="A5" s="196" t="s">
        <v>748</v>
      </c>
      <c r="B5" s="63" t="s">
        <v>30</v>
      </c>
      <c r="C5" s="63" t="s">
        <v>718</v>
      </c>
      <c r="D5" s="63" t="s">
        <v>671</v>
      </c>
      <c r="E5" s="63">
        <v>2201</v>
      </c>
      <c r="F5" s="63" t="s">
        <v>609</v>
      </c>
      <c r="G5" s="63" t="s">
        <v>109</v>
      </c>
      <c r="H5" s="197">
        <v>295</v>
      </c>
      <c r="I5" s="63" t="s">
        <v>494</v>
      </c>
      <c r="J5" s="198" t="s">
        <v>185</v>
      </c>
      <c r="K5" s="189" t="s">
        <v>800</v>
      </c>
      <c r="L5" s="189" t="s">
        <v>1105</v>
      </c>
      <c r="M5" s="189" t="s">
        <v>1161</v>
      </c>
      <c r="N5" s="199">
        <v>1</v>
      </c>
      <c r="O5" s="199">
        <v>2023</v>
      </c>
      <c r="P5" s="199" t="s">
        <v>263</v>
      </c>
      <c r="Q5" s="63">
        <v>1</v>
      </c>
      <c r="R5" s="199">
        <v>4</v>
      </c>
      <c r="S5" s="126">
        <v>1</v>
      </c>
      <c r="T5" s="129">
        <v>0</v>
      </c>
      <c r="U5" s="126">
        <v>2</v>
      </c>
      <c r="V5" s="129">
        <v>0.5</v>
      </c>
      <c r="W5" s="126">
        <v>0</v>
      </c>
      <c r="X5" s="126"/>
      <c r="Y5" s="126"/>
      <c r="Z5" s="126"/>
      <c r="AA5" s="128">
        <v>0</v>
      </c>
      <c r="AB5" s="129">
        <v>0</v>
      </c>
      <c r="AC5" s="128">
        <v>2</v>
      </c>
      <c r="AD5" s="129">
        <v>0</v>
      </c>
      <c r="AE5" s="130">
        <v>0.5</v>
      </c>
      <c r="AF5" s="192">
        <v>550000000</v>
      </c>
      <c r="AG5" s="193" t="s">
        <v>1550</v>
      </c>
      <c r="AH5" s="194" t="s">
        <v>1283</v>
      </c>
      <c r="AI5" s="130">
        <v>0</v>
      </c>
    </row>
    <row r="6" spans="1:35" ht="156" x14ac:dyDescent="0.2">
      <c r="A6" s="196" t="s">
        <v>748</v>
      </c>
      <c r="B6" s="63" t="s">
        <v>30</v>
      </c>
      <c r="C6" s="63" t="s">
        <v>718</v>
      </c>
      <c r="D6" s="63" t="s">
        <v>671</v>
      </c>
      <c r="E6" s="63">
        <v>2201</v>
      </c>
      <c r="F6" s="63" t="s">
        <v>609</v>
      </c>
      <c r="G6" s="63" t="s">
        <v>109</v>
      </c>
      <c r="H6" s="197">
        <v>296</v>
      </c>
      <c r="I6" s="63" t="s">
        <v>495</v>
      </c>
      <c r="J6" s="198" t="s">
        <v>186</v>
      </c>
      <c r="K6" s="189" t="s">
        <v>894</v>
      </c>
      <c r="L6" s="189" t="s">
        <v>1106</v>
      </c>
      <c r="M6" s="189" t="s">
        <v>1161</v>
      </c>
      <c r="N6" s="199">
        <v>10</v>
      </c>
      <c r="O6" s="199">
        <v>2023</v>
      </c>
      <c r="P6" s="199" t="s">
        <v>263</v>
      </c>
      <c r="Q6" s="63">
        <v>2</v>
      </c>
      <c r="R6" s="199">
        <v>10</v>
      </c>
      <c r="S6" s="126">
        <v>0</v>
      </c>
      <c r="T6" s="129">
        <v>0</v>
      </c>
      <c r="U6" s="126">
        <v>6</v>
      </c>
      <c r="V6" s="129">
        <v>0.6</v>
      </c>
      <c r="W6" s="126">
        <v>0</v>
      </c>
      <c r="X6" s="126"/>
      <c r="Y6" s="126"/>
      <c r="Z6" s="126"/>
      <c r="AA6" s="128">
        <v>0</v>
      </c>
      <c r="AB6" s="129">
        <v>0</v>
      </c>
      <c r="AC6" s="128">
        <v>6</v>
      </c>
      <c r="AD6" s="129">
        <v>0</v>
      </c>
      <c r="AE6" s="130">
        <v>0.6</v>
      </c>
      <c r="AF6" s="192">
        <v>100000000</v>
      </c>
      <c r="AG6" s="193" t="s">
        <v>1550</v>
      </c>
      <c r="AH6" s="194" t="s">
        <v>1283</v>
      </c>
      <c r="AI6" s="130">
        <v>0</v>
      </c>
    </row>
    <row r="7" spans="1:35" ht="156" x14ac:dyDescent="0.2">
      <c r="A7" s="196" t="s">
        <v>748</v>
      </c>
      <c r="B7" s="63" t="s">
        <v>30</v>
      </c>
      <c r="C7" s="63" t="s">
        <v>718</v>
      </c>
      <c r="D7" s="63" t="s">
        <v>671</v>
      </c>
      <c r="E7" s="63">
        <v>2201</v>
      </c>
      <c r="F7" s="63" t="s">
        <v>609</v>
      </c>
      <c r="G7" s="63" t="s">
        <v>109</v>
      </c>
      <c r="H7" s="197">
        <v>297</v>
      </c>
      <c r="I7" s="63" t="s">
        <v>496</v>
      </c>
      <c r="J7" s="198" t="s">
        <v>187</v>
      </c>
      <c r="K7" s="189" t="s">
        <v>895</v>
      </c>
      <c r="L7" s="189" t="s">
        <v>1107</v>
      </c>
      <c r="M7" s="189" t="s">
        <v>1161</v>
      </c>
      <c r="N7" s="199" t="s">
        <v>208</v>
      </c>
      <c r="O7" s="199">
        <v>2023</v>
      </c>
      <c r="P7" s="199" t="s">
        <v>263</v>
      </c>
      <c r="Q7" s="63">
        <v>7</v>
      </c>
      <c r="R7" s="199">
        <v>20</v>
      </c>
      <c r="S7" s="126">
        <v>0</v>
      </c>
      <c r="T7" s="129">
        <v>0</v>
      </c>
      <c r="U7" s="126">
        <v>0</v>
      </c>
      <c r="V7" s="129">
        <v>0</v>
      </c>
      <c r="W7" s="126">
        <v>0</v>
      </c>
      <c r="X7" s="126"/>
      <c r="Y7" s="126"/>
      <c r="Z7" s="126"/>
      <c r="AA7" s="128">
        <v>0</v>
      </c>
      <c r="AB7" s="129">
        <v>0</v>
      </c>
      <c r="AC7" s="128">
        <v>0</v>
      </c>
      <c r="AD7" s="129">
        <v>0</v>
      </c>
      <c r="AE7" s="130">
        <v>0</v>
      </c>
      <c r="AF7" s="192">
        <v>200000000</v>
      </c>
      <c r="AG7" s="193" t="s">
        <v>1550</v>
      </c>
      <c r="AH7" s="194" t="s">
        <v>1283</v>
      </c>
      <c r="AI7" s="130">
        <v>0</v>
      </c>
    </row>
    <row r="8" spans="1:35" ht="120" x14ac:dyDescent="0.2">
      <c r="A8" s="196" t="s">
        <v>748</v>
      </c>
      <c r="B8" s="63" t="s">
        <v>30</v>
      </c>
      <c r="C8" s="63" t="s">
        <v>718</v>
      </c>
      <c r="D8" s="63" t="s">
        <v>671</v>
      </c>
      <c r="E8" s="63">
        <v>2201</v>
      </c>
      <c r="F8" s="63" t="s">
        <v>609</v>
      </c>
      <c r="G8" s="63" t="s">
        <v>109</v>
      </c>
      <c r="H8" s="197">
        <v>298</v>
      </c>
      <c r="I8" s="63" t="s">
        <v>497</v>
      </c>
      <c r="J8" s="198" t="s">
        <v>188</v>
      </c>
      <c r="K8" s="189" t="s">
        <v>896</v>
      </c>
      <c r="L8" s="189" t="s">
        <v>1108</v>
      </c>
      <c r="M8" s="189" t="s">
        <v>1161</v>
      </c>
      <c r="N8" s="199">
        <v>15</v>
      </c>
      <c r="O8" s="199">
        <v>2023</v>
      </c>
      <c r="P8" s="199" t="s">
        <v>263</v>
      </c>
      <c r="Q8" s="63">
        <v>30</v>
      </c>
      <c r="R8" s="199">
        <v>100</v>
      </c>
      <c r="S8" s="126">
        <v>15</v>
      </c>
      <c r="T8" s="129">
        <v>0</v>
      </c>
      <c r="U8" s="126">
        <v>159</v>
      </c>
      <c r="V8" s="129">
        <v>1.59</v>
      </c>
      <c r="W8" s="126">
        <v>0</v>
      </c>
      <c r="X8" s="126"/>
      <c r="Y8" s="126"/>
      <c r="Z8" s="126"/>
      <c r="AA8" s="128">
        <v>0</v>
      </c>
      <c r="AB8" s="129">
        <v>0</v>
      </c>
      <c r="AC8" s="128">
        <v>159</v>
      </c>
      <c r="AD8" s="129">
        <v>0</v>
      </c>
      <c r="AE8" s="130">
        <v>1.59</v>
      </c>
      <c r="AF8" s="192" t="s">
        <v>1283</v>
      </c>
      <c r="AG8" s="193" t="s">
        <v>1551</v>
      </c>
      <c r="AH8" s="194" t="s">
        <v>1283</v>
      </c>
      <c r="AI8" s="130">
        <v>0</v>
      </c>
    </row>
    <row r="9" spans="1:35" ht="195" x14ac:dyDescent="0.2">
      <c r="A9" s="196" t="s">
        <v>748</v>
      </c>
      <c r="B9" s="63" t="s">
        <v>30</v>
      </c>
      <c r="C9" s="63" t="s">
        <v>718</v>
      </c>
      <c r="D9" s="63" t="s">
        <v>671</v>
      </c>
      <c r="E9" s="63">
        <v>2201</v>
      </c>
      <c r="F9" s="63" t="s">
        <v>609</v>
      </c>
      <c r="G9" s="63" t="s">
        <v>109</v>
      </c>
      <c r="H9" s="197">
        <v>299</v>
      </c>
      <c r="I9" s="63" t="s">
        <v>498</v>
      </c>
      <c r="J9" s="198" t="s">
        <v>189</v>
      </c>
      <c r="K9" s="189" t="s">
        <v>897</v>
      </c>
      <c r="L9" s="189" t="s">
        <v>1109</v>
      </c>
      <c r="M9" s="189" t="s">
        <v>1161</v>
      </c>
      <c r="N9" s="199" t="s">
        <v>208</v>
      </c>
      <c r="O9" s="199">
        <v>2023</v>
      </c>
      <c r="P9" s="199" t="s">
        <v>263</v>
      </c>
      <c r="Q9" s="63">
        <v>370</v>
      </c>
      <c r="R9" s="199">
        <v>1130</v>
      </c>
      <c r="S9" s="126">
        <v>0</v>
      </c>
      <c r="T9" s="129">
        <v>0</v>
      </c>
      <c r="U9" s="126">
        <v>1711</v>
      </c>
      <c r="V9" s="129">
        <v>1.51</v>
      </c>
      <c r="W9" s="126">
        <v>700</v>
      </c>
      <c r="X9" s="126"/>
      <c r="Y9" s="126"/>
      <c r="Z9" s="126"/>
      <c r="AA9" s="128">
        <v>700</v>
      </c>
      <c r="AB9" s="129">
        <v>0.62</v>
      </c>
      <c r="AC9" s="128">
        <v>2411</v>
      </c>
      <c r="AD9" s="129">
        <v>1.89</v>
      </c>
      <c r="AE9" s="130">
        <v>2.1335999999999999</v>
      </c>
      <c r="AF9" s="192">
        <v>157000000</v>
      </c>
      <c r="AG9" s="193" t="s">
        <v>1550</v>
      </c>
      <c r="AH9" s="194" t="s">
        <v>1283</v>
      </c>
      <c r="AI9" s="130">
        <v>0</v>
      </c>
    </row>
    <row r="10" spans="1:35" ht="221" x14ac:dyDescent="0.2">
      <c r="A10" s="196" t="s">
        <v>748</v>
      </c>
      <c r="B10" s="63" t="s">
        <v>30</v>
      </c>
      <c r="C10" s="63" t="s">
        <v>718</v>
      </c>
      <c r="D10" s="63" t="s">
        <v>671</v>
      </c>
      <c r="E10" s="63">
        <v>2201</v>
      </c>
      <c r="F10" s="63" t="s">
        <v>609</v>
      </c>
      <c r="G10" s="63"/>
      <c r="H10" s="197">
        <v>301</v>
      </c>
      <c r="I10" s="63" t="s">
        <v>499</v>
      </c>
      <c r="J10" s="198" t="s">
        <v>189</v>
      </c>
      <c r="K10" s="189" t="s">
        <v>897</v>
      </c>
      <c r="L10" s="189" t="s">
        <v>1110</v>
      </c>
      <c r="M10" s="189" t="s">
        <v>1161</v>
      </c>
      <c r="N10" s="199" t="s">
        <v>208</v>
      </c>
      <c r="O10" s="199">
        <v>2023</v>
      </c>
      <c r="P10" s="199" t="s">
        <v>263</v>
      </c>
      <c r="Q10" s="63">
        <v>200</v>
      </c>
      <c r="R10" s="199">
        <v>400</v>
      </c>
      <c r="S10" s="126">
        <v>0</v>
      </c>
      <c r="T10" s="129">
        <v>0</v>
      </c>
      <c r="U10" s="126">
        <v>0</v>
      </c>
      <c r="V10" s="129">
        <v>0</v>
      </c>
      <c r="W10" s="126">
        <v>0</v>
      </c>
      <c r="X10" s="126"/>
      <c r="Y10" s="126"/>
      <c r="Z10" s="126"/>
      <c r="AA10" s="128">
        <v>0</v>
      </c>
      <c r="AB10" s="129">
        <v>0</v>
      </c>
      <c r="AC10" s="128">
        <v>0</v>
      </c>
      <c r="AD10" s="129">
        <v>0</v>
      </c>
      <c r="AE10" s="130">
        <v>0</v>
      </c>
      <c r="AF10" s="192" t="s">
        <v>1283</v>
      </c>
      <c r="AG10" s="193" t="s">
        <v>1551</v>
      </c>
      <c r="AH10" s="194" t="s">
        <v>1283</v>
      </c>
      <c r="AI10" s="130">
        <v>0</v>
      </c>
    </row>
    <row r="11" spans="1:35" ht="288" x14ac:dyDescent="0.2">
      <c r="A11" s="196" t="s">
        <v>748</v>
      </c>
      <c r="B11" s="63" t="s">
        <v>30</v>
      </c>
      <c r="C11" s="63" t="s">
        <v>718</v>
      </c>
      <c r="D11" s="63" t="s">
        <v>671</v>
      </c>
      <c r="E11" s="63">
        <v>2201</v>
      </c>
      <c r="F11" s="63" t="s">
        <v>609</v>
      </c>
      <c r="G11" s="63"/>
      <c r="H11" s="197">
        <v>302</v>
      </c>
      <c r="I11" s="63" t="s">
        <v>500</v>
      </c>
      <c r="J11" s="198" t="s">
        <v>190</v>
      </c>
      <c r="K11" s="189" t="s">
        <v>898</v>
      </c>
      <c r="L11" s="189" t="s">
        <v>1111</v>
      </c>
      <c r="M11" s="189" t="s">
        <v>1161</v>
      </c>
      <c r="N11" s="199">
        <v>60</v>
      </c>
      <c r="O11" s="199">
        <v>2023</v>
      </c>
      <c r="P11" s="199" t="s">
        <v>263</v>
      </c>
      <c r="Q11" s="63">
        <v>100</v>
      </c>
      <c r="R11" s="199">
        <v>300</v>
      </c>
      <c r="S11" s="126">
        <v>0</v>
      </c>
      <c r="T11" s="129">
        <v>0</v>
      </c>
      <c r="U11" s="126">
        <v>0</v>
      </c>
      <c r="V11" s="129">
        <v>0</v>
      </c>
      <c r="W11" s="126">
        <v>0</v>
      </c>
      <c r="X11" s="126"/>
      <c r="Y11" s="126"/>
      <c r="Z11" s="126"/>
      <c r="AA11" s="128">
        <v>0</v>
      </c>
      <c r="AB11" s="129">
        <v>0</v>
      </c>
      <c r="AC11" s="128">
        <v>0</v>
      </c>
      <c r="AD11" s="129">
        <v>0</v>
      </c>
      <c r="AE11" s="130">
        <v>0</v>
      </c>
      <c r="AF11" s="192">
        <v>52246700</v>
      </c>
      <c r="AG11" s="193" t="s">
        <v>1550</v>
      </c>
      <c r="AH11" s="194" t="s">
        <v>1283</v>
      </c>
      <c r="AI11" s="130">
        <v>0</v>
      </c>
    </row>
    <row r="12" spans="1:35" ht="204" x14ac:dyDescent="0.2">
      <c r="A12" s="196" t="s">
        <v>748</v>
      </c>
      <c r="B12" s="63" t="s">
        <v>30</v>
      </c>
      <c r="C12" s="63" t="s">
        <v>718</v>
      </c>
      <c r="D12" s="63" t="s">
        <v>671</v>
      </c>
      <c r="E12" s="63">
        <v>2201</v>
      </c>
      <c r="F12" s="63" t="s">
        <v>609</v>
      </c>
      <c r="G12" s="63" t="s">
        <v>569</v>
      </c>
      <c r="H12" s="197">
        <v>303</v>
      </c>
      <c r="I12" s="63" t="s">
        <v>501</v>
      </c>
      <c r="J12" s="198" t="s">
        <v>185</v>
      </c>
      <c r="K12" s="189" t="s">
        <v>800</v>
      </c>
      <c r="L12" s="189" t="s">
        <v>1112</v>
      </c>
      <c r="M12" s="189" t="s">
        <v>1161</v>
      </c>
      <c r="N12" s="199">
        <v>5000</v>
      </c>
      <c r="O12" s="199">
        <v>2023</v>
      </c>
      <c r="P12" s="199" t="s">
        <v>263</v>
      </c>
      <c r="Q12" s="63">
        <v>600</v>
      </c>
      <c r="R12" s="199">
        <v>2000</v>
      </c>
      <c r="S12" s="126">
        <v>342</v>
      </c>
      <c r="T12" s="129">
        <v>0</v>
      </c>
      <c r="U12" s="126">
        <v>355</v>
      </c>
      <c r="V12" s="129">
        <v>0.18</v>
      </c>
      <c r="W12" s="126">
        <v>500</v>
      </c>
      <c r="X12" s="126"/>
      <c r="Y12" s="126"/>
      <c r="Z12" s="126"/>
      <c r="AA12" s="128">
        <v>500</v>
      </c>
      <c r="AB12" s="129">
        <v>0.25</v>
      </c>
      <c r="AC12" s="128">
        <v>855</v>
      </c>
      <c r="AD12" s="129">
        <v>0.83</v>
      </c>
      <c r="AE12" s="130">
        <v>0.42749999999999999</v>
      </c>
      <c r="AF12" s="192">
        <v>200000000</v>
      </c>
      <c r="AG12" s="193" t="s">
        <v>1550</v>
      </c>
      <c r="AH12" s="194" t="s">
        <v>1283</v>
      </c>
      <c r="AI12" s="130">
        <v>0</v>
      </c>
    </row>
    <row r="13" spans="1:35" ht="377" x14ac:dyDescent="0.2">
      <c r="A13" s="196" t="s">
        <v>748</v>
      </c>
      <c r="B13" s="63" t="s">
        <v>30</v>
      </c>
      <c r="C13" s="63" t="s">
        <v>704</v>
      </c>
      <c r="D13" s="63" t="s">
        <v>671</v>
      </c>
      <c r="E13" s="63">
        <v>2201</v>
      </c>
      <c r="F13" s="63" t="s">
        <v>609</v>
      </c>
      <c r="G13" s="63" t="s">
        <v>109</v>
      </c>
      <c r="H13" s="197">
        <v>305</v>
      </c>
      <c r="I13" s="63" t="s">
        <v>502</v>
      </c>
      <c r="J13" s="198" t="s">
        <v>183</v>
      </c>
      <c r="K13" s="189" t="s">
        <v>892</v>
      </c>
      <c r="L13" s="189" t="s">
        <v>1113</v>
      </c>
      <c r="M13" s="189" t="s">
        <v>1161</v>
      </c>
      <c r="N13" s="199">
        <v>226</v>
      </c>
      <c r="O13" s="199">
        <v>2023</v>
      </c>
      <c r="P13" s="199" t="s">
        <v>263</v>
      </c>
      <c r="Q13" s="63">
        <v>226</v>
      </c>
      <c r="R13" s="199">
        <v>226</v>
      </c>
      <c r="S13" s="126">
        <v>226</v>
      </c>
      <c r="T13" s="129">
        <v>0</v>
      </c>
      <c r="U13" s="126">
        <v>226</v>
      </c>
      <c r="V13" s="129">
        <v>1</v>
      </c>
      <c r="W13" s="126">
        <v>0</v>
      </c>
      <c r="X13" s="126"/>
      <c r="Y13" s="126"/>
      <c r="Z13" s="126"/>
      <c r="AA13" s="128">
        <v>0</v>
      </c>
      <c r="AB13" s="129">
        <v>0</v>
      </c>
      <c r="AC13" s="128">
        <v>226</v>
      </c>
      <c r="AD13" s="129">
        <v>0</v>
      </c>
      <c r="AE13" s="130">
        <v>1</v>
      </c>
      <c r="AF13" s="192">
        <v>2606415504</v>
      </c>
      <c r="AG13" s="193" t="s">
        <v>1550</v>
      </c>
      <c r="AH13" s="194" t="s">
        <v>1283</v>
      </c>
      <c r="AI13" s="130">
        <v>0</v>
      </c>
    </row>
    <row r="14" spans="1:35" ht="409" x14ac:dyDescent="0.2">
      <c r="A14" s="196" t="s">
        <v>748</v>
      </c>
      <c r="B14" s="63" t="s">
        <v>30</v>
      </c>
      <c r="C14" s="63" t="s">
        <v>704</v>
      </c>
      <c r="D14" s="63" t="s">
        <v>672</v>
      </c>
      <c r="E14" s="63">
        <v>2201</v>
      </c>
      <c r="F14" s="63" t="s">
        <v>609</v>
      </c>
      <c r="G14" s="63" t="s">
        <v>110</v>
      </c>
      <c r="H14" s="197">
        <v>306</v>
      </c>
      <c r="I14" s="63" t="s">
        <v>503</v>
      </c>
      <c r="J14" s="198" t="s">
        <v>191</v>
      </c>
      <c r="K14" s="189" t="s">
        <v>899</v>
      </c>
      <c r="L14" s="189" t="s">
        <v>1114</v>
      </c>
      <c r="M14" s="189" t="s">
        <v>27</v>
      </c>
      <c r="N14" s="199">
        <v>312</v>
      </c>
      <c r="O14" s="199">
        <v>2023</v>
      </c>
      <c r="P14" s="199" t="s">
        <v>263</v>
      </c>
      <c r="Q14" s="63">
        <v>100</v>
      </c>
      <c r="R14" s="199">
        <v>720</v>
      </c>
      <c r="S14" s="126">
        <v>247</v>
      </c>
      <c r="T14" s="129">
        <v>0</v>
      </c>
      <c r="U14" s="126">
        <v>327</v>
      </c>
      <c r="V14" s="129">
        <v>0.45</v>
      </c>
      <c r="W14" s="126">
        <v>43</v>
      </c>
      <c r="X14" s="126"/>
      <c r="Y14" s="126"/>
      <c r="Z14" s="126"/>
      <c r="AA14" s="128">
        <v>43</v>
      </c>
      <c r="AB14" s="129">
        <v>0.06</v>
      </c>
      <c r="AC14" s="128">
        <v>370</v>
      </c>
      <c r="AD14" s="129">
        <v>0.43</v>
      </c>
      <c r="AE14" s="130">
        <v>0.51390000000000002</v>
      </c>
      <c r="AF14" s="192">
        <v>2996000000</v>
      </c>
      <c r="AG14" s="193" t="s">
        <v>1552</v>
      </c>
      <c r="AH14" s="194">
        <v>2836994461</v>
      </c>
      <c r="AI14" s="130">
        <v>0.94689999999999996</v>
      </c>
    </row>
    <row r="15" spans="1:35" ht="409" x14ac:dyDescent="0.2">
      <c r="A15" s="196" t="s">
        <v>748</v>
      </c>
      <c r="B15" s="63" t="s">
        <v>30</v>
      </c>
      <c r="C15" s="63" t="s">
        <v>704</v>
      </c>
      <c r="D15" s="63" t="s">
        <v>672</v>
      </c>
      <c r="E15" s="63">
        <v>2201</v>
      </c>
      <c r="F15" s="63" t="s">
        <v>609</v>
      </c>
      <c r="G15" s="63" t="s">
        <v>110</v>
      </c>
      <c r="H15" s="197">
        <v>307</v>
      </c>
      <c r="I15" s="63" t="s">
        <v>504</v>
      </c>
      <c r="J15" s="198" t="s">
        <v>191</v>
      </c>
      <c r="K15" s="189" t="s">
        <v>899</v>
      </c>
      <c r="L15" s="189" t="s">
        <v>1115</v>
      </c>
      <c r="M15" s="189" t="s">
        <v>27</v>
      </c>
      <c r="N15" s="199">
        <v>62</v>
      </c>
      <c r="O15" s="199">
        <v>2023</v>
      </c>
      <c r="P15" s="199" t="s">
        <v>263</v>
      </c>
      <c r="Q15" s="63">
        <v>25</v>
      </c>
      <c r="R15" s="199">
        <v>250</v>
      </c>
      <c r="S15" s="126">
        <v>161</v>
      </c>
      <c r="T15" s="129">
        <v>0</v>
      </c>
      <c r="U15" s="126">
        <v>169</v>
      </c>
      <c r="V15" s="129">
        <v>0.68</v>
      </c>
      <c r="W15" s="126">
        <v>36</v>
      </c>
      <c r="X15" s="126"/>
      <c r="Y15" s="126"/>
      <c r="Z15" s="126"/>
      <c r="AA15" s="128">
        <v>36</v>
      </c>
      <c r="AB15" s="129">
        <v>0.14000000000000001</v>
      </c>
      <c r="AC15" s="128">
        <v>205</v>
      </c>
      <c r="AD15" s="129">
        <v>1.44</v>
      </c>
      <c r="AE15" s="130">
        <v>0.82</v>
      </c>
      <c r="AF15" s="192">
        <v>2309470802</v>
      </c>
      <c r="AG15" s="193" t="s">
        <v>1552</v>
      </c>
      <c r="AH15" s="194">
        <v>2309470802</v>
      </c>
      <c r="AI15" s="130">
        <v>1</v>
      </c>
    </row>
    <row r="16" spans="1:35" ht="409" x14ac:dyDescent="0.2">
      <c r="A16" s="196" t="s">
        <v>748</v>
      </c>
      <c r="B16" s="63" t="s">
        <v>30</v>
      </c>
      <c r="C16" s="63" t="s">
        <v>704</v>
      </c>
      <c r="D16" s="63" t="s">
        <v>672</v>
      </c>
      <c r="E16" s="63">
        <v>2201</v>
      </c>
      <c r="F16" s="63" t="s">
        <v>609</v>
      </c>
      <c r="G16" s="63" t="s">
        <v>110</v>
      </c>
      <c r="H16" s="197">
        <v>308</v>
      </c>
      <c r="I16" s="63" t="s">
        <v>505</v>
      </c>
      <c r="J16" s="198" t="s">
        <v>192</v>
      </c>
      <c r="K16" s="189" t="s">
        <v>900</v>
      </c>
      <c r="L16" s="189" t="s">
        <v>1116</v>
      </c>
      <c r="M16" s="189" t="s">
        <v>27</v>
      </c>
      <c r="N16" s="199">
        <v>450</v>
      </c>
      <c r="O16" s="199">
        <v>2023</v>
      </c>
      <c r="P16" s="199" t="s">
        <v>263</v>
      </c>
      <c r="Q16" s="63">
        <v>50</v>
      </c>
      <c r="R16" s="199">
        <v>300</v>
      </c>
      <c r="S16" s="126">
        <v>76</v>
      </c>
      <c r="T16" s="129">
        <v>0</v>
      </c>
      <c r="U16" s="126">
        <v>76</v>
      </c>
      <c r="V16" s="129">
        <v>0.25</v>
      </c>
      <c r="W16" s="126">
        <v>0</v>
      </c>
      <c r="X16" s="126"/>
      <c r="Y16" s="126"/>
      <c r="Z16" s="126"/>
      <c r="AA16" s="128">
        <v>0</v>
      </c>
      <c r="AB16" s="129">
        <v>0</v>
      </c>
      <c r="AC16" s="128">
        <v>76</v>
      </c>
      <c r="AD16" s="129">
        <v>0</v>
      </c>
      <c r="AE16" s="130">
        <v>0.25330000000000003</v>
      </c>
      <c r="AF16" s="192" t="s">
        <v>1283</v>
      </c>
      <c r="AG16" s="193" t="s">
        <v>1551</v>
      </c>
      <c r="AH16" s="194" t="s">
        <v>1283</v>
      </c>
      <c r="AI16" s="130">
        <v>0</v>
      </c>
    </row>
    <row r="17" spans="1:35" ht="409" x14ac:dyDescent="0.2">
      <c r="A17" s="196" t="s">
        <v>748</v>
      </c>
      <c r="B17" s="63" t="s">
        <v>30</v>
      </c>
      <c r="C17" s="63" t="s">
        <v>704</v>
      </c>
      <c r="D17" s="63" t="s">
        <v>672</v>
      </c>
      <c r="E17" s="63">
        <v>2201</v>
      </c>
      <c r="F17" s="63" t="s">
        <v>609</v>
      </c>
      <c r="G17" s="63" t="s">
        <v>110</v>
      </c>
      <c r="H17" s="197">
        <v>309</v>
      </c>
      <c r="I17" s="63" t="s">
        <v>505</v>
      </c>
      <c r="J17" s="198" t="s">
        <v>192</v>
      </c>
      <c r="K17" s="189" t="s">
        <v>900</v>
      </c>
      <c r="L17" s="189" t="s">
        <v>1117</v>
      </c>
      <c r="M17" s="189" t="s">
        <v>27</v>
      </c>
      <c r="N17" s="199">
        <v>56</v>
      </c>
      <c r="O17" s="199">
        <v>2023</v>
      </c>
      <c r="P17" s="199" t="s">
        <v>263</v>
      </c>
      <c r="Q17" s="63">
        <v>50</v>
      </c>
      <c r="R17" s="199">
        <v>250</v>
      </c>
      <c r="S17" s="126">
        <v>13</v>
      </c>
      <c r="T17" s="129">
        <v>0</v>
      </c>
      <c r="U17" s="126">
        <v>13</v>
      </c>
      <c r="V17" s="129">
        <v>0.05</v>
      </c>
      <c r="W17" s="126">
        <v>0</v>
      </c>
      <c r="X17" s="126"/>
      <c r="Y17" s="126"/>
      <c r="Z17" s="126"/>
      <c r="AA17" s="128">
        <v>0</v>
      </c>
      <c r="AB17" s="129">
        <v>0</v>
      </c>
      <c r="AC17" s="128">
        <v>13</v>
      </c>
      <c r="AD17" s="129">
        <v>0</v>
      </c>
      <c r="AE17" s="130">
        <v>5.1999999999999998E-2</v>
      </c>
      <c r="AF17" s="192" t="s">
        <v>1283</v>
      </c>
      <c r="AG17" s="193" t="s">
        <v>1551</v>
      </c>
      <c r="AH17" s="194" t="s">
        <v>1283</v>
      </c>
      <c r="AI17" s="130">
        <v>0</v>
      </c>
    </row>
    <row r="18" spans="1:35" ht="168" x14ac:dyDescent="0.2">
      <c r="A18" s="196" t="s">
        <v>748</v>
      </c>
      <c r="B18" s="63" t="s">
        <v>30</v>
      </c>
      <c r="C18" s="63" t="s">
        <v>704</v>
      </c>
      <c r="D18" s="63" t="s">
        <v>672</v>
      </c>
      <c r="E18" s="63">
        <v>2201</v>
      </c>
      <c r="F18" s="63" t="s">
        <v>609</v>
      </c>
      <c r="G18" s="63" t="s">
        <v>110</v>
      </c>
      <c r="H18" s="197">
        <v>310</v>
      </c>
      <c r="I18" s="63" t="s">
        <v>506</v>
      </c>
      <c r="J18" s="198" t="s">
        <v>193</v>
      </c>
      <c r="K18" s="189" t="s">
        <v>901</v>
      </c>
      <c r="L18" s="189" t="s">
        <v>1118</v>
      </c>
      <c r="M18" s="189" t="s">
        <v>27</v>
      </c>
      <c r="N18" s="199">
        <v>35</v>
      </c>
      <c r="O18" s="199">
        <v>2023</v>
      </c>
      <c r="P18" s="199" t="s">
        <v>263</v>
      </c>
      <c r="Q18" s="63">
        <v>100</v>
      </c>
      <c r="R18" s="199">
        <v>600</v>
      </c>
      <c r="S18" s="126">
        <v>327</v>
      </c>
      <c r="T18" s="129">
        <v>0</v>
      </c>
      <c r="U18" s="126">
        <v>397</v>
      </c>
      <c r="V18" s="129">
        <v>0.66</v>
      </c>
      <c r="W18" s="126">
        <v>2</v>
      </c>
      <c r="X18" s="126"/>
      <c r="Y18" s="126"/>
      <c r="Z18" s="126"/>
      <c r="AA18" s="128">
        <v>2</v>
      </c>
      <c r="AB18" s="129">
        <v>0</v>
      </c>
      <c r="AC18" s="128">
        <v>399</v>
      </c>
      <c r="AD18" s="129">
        <v>0.02</v>
      </c>
      <c r="AE18" s="130">
        <v>0.66500000000000004</v>
      </c>
      <c r="AF18" s="192">
        <v>2180576835</v>
      </c>
      <c r="AG18" s="193" t="s">
        <v>1549</v>
      </c>
      <c r="AH18" s="194" t="s">
        <v>1283</v>
      </c>
      <c r="AI18" s="130">
        <v>0</v>
      </c>
    </row>
    <row r="19" spans="1:35" ht="204" x14ac:dyDescent="0.2">
      <c r="A19" s="196" t="s">
        <v>748</v>
      </c>
      <c r="B19" s="63" t="s">
        <v>30</v>
      </c>
      <c r="C19" s="63" t="s">
        <v>704</v>
      </c>
      <c r="D19" s="63" t="s">
        <v>672</v>
      </c>
      <c r="E19" s="63">
        <v>2201</v>
      </c>
      <c r="F19" s="63" t="s">
        <v>609</v>
      </c>
      <c r="G19" s="63" t="s">
        <v>110</v>
      </c>
      <c r="H19" s="197">
        <v>311</v>
      </c>
      <c r="I19" s="63" t="s">
        <v>507</v>
      </c>
      <c r="J19" s="198" t="s">
        <v>194</v>
      </c>
      <c r="K19" s="189" t="s">
        <v>902</v>
      </c>
      <c r="L19" s="189" t="s">
        <v>1119</v>
      </c>
      <c r="M19" s="189" t="s">
        <v>1161</v>
      </c>
      <c r="N19" s="199">
        <v>12668</v>
      </c>
      <c r="O19" s="199">
        <v>2023</v>
      </c>
      <c r="P19" s="199" t="s">
        <v>264</v>
      </c>
      <c r="Q19" s="63">
        <v>14000</v>
      </c>
      <c r="R19" s="199">
        <v>14000</v>
      </c>
      <c r="S19" s="126">
        <v>16420</v>
      </c>
      <c r="T19" s="129">
        <v>0</v>
      </c>
      <c r="U19" s="126">
        <v>15993</v>
      </c>
      <c r="V19" s="129">
        <v>1.1399999999999999</v>
      </c>
      <c r="W19" s="126">
        <v>17165</v>
      </c>
      <c r="X19" s="126"/>
      <c r="Y19" s="126"/>
      <c r="Z19" s="126"/>
      <c r="AA19" s="128">
        <v>17165</v>
      </c>
      <c r="AB19" s="129">
        <v>1.23</v>
      </c>
      <c r="AC19" s="128">
        <v>33158</v>
      </c>
      <c r="AD19" s="129">
        <v>1.23</v>
      </c>
      <c r="AE19" s="130">
        <v>2.3683999999999998</v>
      </c>
      <c r="AF19" s="192">
        <v>11917000000</v>
      </c>
      <c r="AG19" s="193" t="s">
        <v>1550</v>
      </c>
      <c r="AH19" s="194">
        <v>6511000587</v>
      </c>
      <c r="AI19" s="130">
        <v>0.5464</v>
      </c>
    </row>
    <row r="20" spans="1:35" ht="182" x14ac:dyDescent="0.2">
      <c r="A20" s="196" t="s">
        <v>748</v>
      </c>
      <c r="B20" s="63" t="s">
        <v>30</v>
      </c>
      <c r="C20" s="63" t="s">
        <v>704</v>
      </c>
      <c r="D20" s="63" t="s">
        <v>672</v>
      </c>
      <c r="E20" s="63">
        <v>2201</v>
      </c>
      <c r="F20" s="63" t="s">
        <v>609</v>
      </c>
      <c r="G20" s="63" t="s">
        <v>110</v>
      </c>
      <c r="H20" s="197">
        <v>312</v>
      </c>
      <c r="I20" s="63" t="s">
        <v>1553</v>
      </c>
      <c r="J20" s="198" t="s">
        <v>1554</v>
      </c>
      <c r="K20" s="189" t="s">
        <v>903</v>
      </c>
      <c r="L20" s="189" t="s">
        <v>1119</v>
      </c>
      <c r="M20" s="189" t="s">
        <v>1161</v>
      </c>
      <c r="N20" s="199">
        <v>219276</v>
      </c>
      <c r="O20" s="199">
        <v>2023</v>
      </c>
      <c r="P20" s="199" t="s">
        <v>265</v>
      </c>
      <c r="Q20" s="63">
        <v>221276</v>
      </c>
      <c r="R20" s="199">
        <v>222276</v>
      </c>
      <c r="S20" s="126">
        <v>207867</v>
      </c>
      <c r="T20" s="129">
        <v>0</v>
      </c>
      <c r="U20" s="126">
        <v>214809</v>
      </c>
      <c r="V20" s="129">
        <v>0.97</v>
      </c>
      <c r="W20" s="126">
        <v>206438</v>
      </c>
      <c r="X20" s="126"/>
      <c r="Y20" s="126"/>
      <c r="Z20" s="126"/>
      <c r="AA20" s="128">
        <v>206438</v>
      </c>
      <c r="AB20" s="129">
        <v>0.93</v>
      </c>
      <c r="AC20" s="128">
        <v>421247</v>
      </c>
      <c r="AD20" s="129">
        <v>0.93</v>
      </c>
      <c r="AE20" s="130">
        <v>1.8952</v>
      </c>
      <c r="AF20" s="192">
        <v>1333138713713</v>
      </c>
      <c r="AG20" s="193" t="s">
        <v>1550</v>
      </c>
      <c r="AH20" s="194">
        <v>247242410869</v>
      </c>
      <c r="AI20" s="130">
        <v>0.1855</v>
      </c>
    </row>
    <row r="21" spans="1:35" ht="192" x14ac:dyDescent="0.2">
      <c r="A21" s="48" t="s">
        <v>748</v>
      </c>
      <c r="B21" s="50" t="s">
        <v>30</v>
      </c>
      <c r="C21" s="50" t="s">
        <v>704</v>
      </c>
      <c r="D21" s="50" t="s">
        <v>672</v>
      </c>
      <c r="E21" s="50">
        <v>2201</v>
      </c>
      <c r="F21" s="50" t="s">
        <v>609</v>
      </c>
      <c r="G21" s="50" t="s">
        <v>110</v>
      </c>
      <c r="H21" s="56">
        <v>313</v>
      </c>
      <c r="I21" s="33" t="s">
        <v>1555</v>
      </c>
      <c r="J21" s="260" t="s">
        <v>1557</v>
      </c>
      <c r="K21" s="48" t="s">
        <v>904</v>
      </c>
      <c r="L21" s="48" t="s">
        <v>1120</v>
      </c>
      <c r="M21" s="48" t="s">
        <v>1181</v>
      </c>
      <c r="N21" s="54">
        <v>100</v>
      </c>
      <c r="O21" s="54">
        <v>2023</v>
      </c>
      <c r="P21" s="54" t="s">
        <v>265</v>
      </c>
      <c r="Q21" s="54">
        <v>100</v>
      </c>
      <c r="R21" s="54">
        <v>100</v>
      </c>
      <c r="S21" s="46">
        <v>66</v>
      </c>
      <c r="T21" s="42">
        <v>0</v>
      </c>
      <c r="U21" s="46">
        <v>76</v>
      </c>
      <c r="V21" s="42">
        <v>0.76</v>
      </c>
      <c r="W21" s="46">
        <v>77</v>
      </c>
      <c r="X21" s="46"/>
      <c r="Y21" s="46"/>
      <c r="Z21" s="46"/>
      <c r="AA21" s="44">
        <v>77</v>
      </c>
      <c r="AB21" s="42">
        <v>0.77</v>
      </c>
      <c r="AC21" s="44">
        <v>153</v>
      </c>
      <c r="AD21" s="42">
        <v>0.77</v>
      </c>
      <c r="AE21" s="36">
        <v>1.53</v>
      </c>
      <c r="AF21" s="40">
        <v>1983966236</v>
      </c>
      <c r="AG21" s="258" t="s">
        <v>1550</v>
      </c>
      <c r="AH21" s="38">
        <v>1760000000</v>
      </c>
      <c r="AI21" s="36">
        <v>0.8871</v>
      </c>
    </row>
    <row r="22" spans="1:35" ht="108" x14ac:dyDescent="0.2">
      <c r="A22" s="49"/>
      <c r="B22" s="51"/>
      <c r="C22" s="51"/>
      <c r="D22" s="51"/>
      <c r="E22" s="51"/>
      <c r="F22" s="51"/>
      <c r="G22" s="51"/>
      <c r="H22" s="57"/>
      <c r="I22" s="63" t="s">
        <v>1556</v>
      </c>
      <c r="J22" s="261"/>
      <c r="K22" s="49"/>
      <c r="L22" s="49"/>
      <c r="M22" s="49"/>
      <c r="N22" s="55"/>
      <c r="O22" s="55"/>
      <c r="P22" s="55"/>
      <c r="Q22" s="55"/>
      <c r="R22" s="55"/>
      <c r="S22" s="47"/>
      <c r="T22" s="43"/>
      <c r="U22" s="47"/>
      <c r="V22" s="43"/>
      <c r="W22" s="47"/>
      <c r="X22" s="47"/>
      <c r="Y22" s="47"/>
      <c r="Z22" s="47"/>
      <c r="AA22" s="45"/>
      <c r="AB22" s="43"/>
      <c r="AC22" s="45"/>
      <c r="AD22" s="43"/>
      <c r="AE22" s="37"/>
      <c r="AF22" s="41"/>
      <c r="AG22" s="259"/>
      <c r="AH22" s="39"/>
      <c r="AI22" s="37"/>
    </row>
    <row r="23" spans="1:35" ht="192" x14ac:dyDescent="0.2">
      <c r="A23" s="48" t="s">
        <v>748</v>
      </c>
      <c r="B23" s="50" t="s">
        <v>30</v>
      </c>
      <c r="C23" s="50" t="s">
        <v>704</v>
      </c>
      <c r="D23" s="50" t="s">
        <v>672</v>
      </c>
      <c r="E23" s="50">
        <v>2201</v>
      </c>
      <c r="F23" s="50" t="s">
        <v>609</v>
      </c>
      <c r="G23" s="50" t="s">
        <v>110</v>
      </c>
      <c r="H23" s="56">
        <v>314</v>
      </c>
      <c r="I23" s="33" t="s">
        <v>1555</v>
      </c>
      <c r="J23" s="260" t="s">
        <v>1557</v>
      </c>
      <c r="K23" s="48" t="s">
        <v>904</v>
      </c>
      <c r="L23" s="48" t="s">
        <v>1120</v>
      </c>
      <c r="M23" s="48" t="s">
        <v>1161</v>
      </c>
      <c r="N23" s="54">
        <v>100</v>
      </c>
      <c r="O23" s="54">
        <v>2023</v>
      </c>
      <c r="P23" s="54" t="s">
        <v>265</v>
      </c>
      <c r="Q23" s="54">
        <v>100</v>
      </c>
      <c r="R23" s="54">
        <v>100</v>
      </c>
      <c r="S23" s="46">
        <v>0</v>
      </c>
      <c r="T23" s="42">
        <v>0</v>
      </c>
      <c r="U23" s="46">
        <v>139</v>
      </c>
      <c r="V23" s="42">
        <v>1.39</v>
      </c>
      <c r="W23" s="46">
        <v>0</v>
      </c>
      <c r="X23" s="46"/>
      <c r="Y23" s="46"/>
      <c r="Z23" s="46"/>
      <c r="AA23" s="44">
        <v>0</v>
      </c>
      <c r="AB23" s="42">
        <v>0</v>
      </c>
      <c r="AC23" s="44">
        <v>139</v>
      </c>
      <c r="AD23" s="42">
        <v>0</v>
      </c>
      <c r="AE23" s="36">
        <v>1.39</v>
      </c>
      <c r="AF23" s="40">
        <v>446875677</v>
      </c>
      <c r="AG23" s="258" t="s">
        <v>1550</v>
      </c>
      <c r="AH23" s="38" t="s">
        <v>1283</v>
      </c>
      <c r="AI23" s="36">
        <v>0</v>
      </c>
    </row>
    <row r="24" spans="1:35" ht="120" x14ac:dyDescent="0.2">
      <c r="A24" s="49"/>
      <c r="B24" s="51"/>
      <c r="C24" s="51"/>
      <c r="D24" s="51"/>
      <c r="E24" s="51"/>
      <c r="F24" s="51"/>
      <c r="G24" s="51"/>
      <c r="H24" s="57"/>
      <c r="I24" s="63" t="s">
        <v>1558</v>
      </c>
      <c r="J24" s="261"/>
      <c r="K24" s="49"/>
      <c r="L24" s="49"/>
      <c r="M24" s="49"/>
      <c r="N24" s="55"/>
      <c r="O24" s="55"/>
      <c r="P24" s="55"/>
      <c r="Q24" s="55"/>
      <c r="R24" s="55"/>
      <c r="S24" s="47"/>
      <c r="T24" s="43"/>
      <c r="U24" s="47"/>
      <c r="V24" s="43"/>
      <c r="W24" s="47"/>
      <c r="X24" s="47"/>
      <c r="Y24" s="47"/>
      <c r="Z24" s="47"/>
      <c r="AA24" s="45"/>
      <c r="AB24" s="43"/>
      <c r="AC24" s="45"/>
      <c r="AD24" s="43"/>
      <c r="AE24" s="37"/>
      <c r="AF24" s="41"/>
      <c r="AG24" s="259"/>
      <c r="AH24" s="39"/>
      <c r="AI24" s="37"/>
    </row>
    <row r="25" spans="1:35" ht="192" x14ac:dyDescent="0.2">
      <c r="A25" s="196" t="s">
        <v>748</v>
      </c>
      <c r="B25" s="63" t="s">
        <v>30</v>
      </c>
      <c r="C25" s="63" t="s">
        <v>704</v>
      </c>
      <c r="D25" s="63" t="s">
        <v>672</v>
      </c>
      <c r="E25" s="63">
        <v>2201</v>
      </c>
      <c r="F25" s="63" t="s">
        <v>609</v>
      </c>
      <c r="G25" s="63" t="s">
        <v>110</v>
      </c>
      <c r="H25" s="197">
        <v>315</v>
      </c>
      <c r="I25" s="63" t="s">
        <v>511</v>
      </c>
      <c r="J25" s="198" t="s">
        <v>1559</v>
      </c>
      <c r="K25" s="189" t="s">
        <v>905</v>
      </c>
      <c r="L25" s="189" t="s">
        <v>1121</v>
      </c>
      <c r="M25" s="189" t="s">
        <v>1161</v>
      </c>
      <c r="N25" s="199">
        <v>126000</v>
      </c>
      <c r="O25" s="199">
        <v>2023</v>
      </c>
      <c r="P25" s="199" t="s">
        <v>265</v>
      </c>
      <c r="Q25" s="63">
        <v>127000</v>
      </c>
      <c r="R25" s="199">
        <v>127000</v>
      </c>
      <c r="S25" s="126">
        <v>129050</v>
      </c>
      <c r="T25" s="129">
        <v>0</v>
      </c>
      <c r="U25" s="126">
        <v>129700</v>
      </c>
      <c r="V25" s="129">
        <v>1.02</v>
      </c>
      <c r="W25" s="126">
        <v>160183</v>
      </c>
      <c r="X25" s="126"/>
      <c r="Y25" s="126"/>
      <c r="Z25" s="126"/>
      <c r="AA25" s="128">
        <v>160183</v>
      </c>
      <c r="AB25" s="129">
        <v>1.26</v>
      </c>
      <c r="AC25" s="128">
        <v>289883</v>
      </c>
      <c r="AD25" s="129">
        <v>1.26</v>
      </c>
      <c r="AE25" s="130">
        <v>2.2825000000000002</v>
      </c>
      <c r="AF25" s="192">
        <v>71490235294</v>
      </c>
      <c r="AG25" s="193" t="s">
        <v>1560</v>
      </c>
      <c r="AH25" s="194">
        <v>17709782050</v>
      </c>
      <c r="AI25" s="130">
        <v>0.2477</v>
      </c>
    </row>
    <row r="26" spans="1:35" ht="156" x14ac:dyDescent="0.2">
      <c r="A26" s="196" t="s">
        <v>748</v>
      </c>
      <c r="B26" s="63" t="s">
        <v>30</v>
      </c>
      <c r="C26" s="63" t="s">
        <v>704</v>
      </c>
      <c r="D26" s="63" t="s">
        <v>672</v>
      </c>
      <c r="E26" s="63">
        <v>2201</v>
      </c>
      <c r="F26" s="63" t="s">
        <v>609</v>
      </c>
      <c r="G26" s="63" t="s">
        <v>110</v>
      </c>
      <c r="H26" s="197">
        <v>316</v>
      </c>
      <c r="I26" s="63" t="s">
        <v>512</v>
      </c>
      <c r="J26" s="198" t="s">
        <v>1561</v>
      </c>
      <c r="K26" s="189" t="s">
        <v>906</v>
      </c>
      <c r="L26" s="189" t="s">
        <v>1122</v>
      </c>
      <c r="M26" s="189" t="s">
        <v>1161</v>
      </c>
      <c r="N26" s="199">
        <v>6</v>
      </c>
      <c r="O26" s="199">
        <v>2023</v>
      </c>
      <c r="P26" s="199" t="s">
        <v>265</v>
      </c>
      <c r="Q26" s="63">
        <v>6</v>
      </c>
      <c r="R26" s="199">
        <v>6</v>
      </c>
      <c r="S26" s="126">
        <v>6</v>
      </c>
      <c r="T26" s="129">
        <v>0</v>
      </c>
      <c r="U26" s="126">
        <v>5</v>
      </c>
      <c r="V26" s="129">
        <v>0.83</v>
      </c>
      <c r="W26" s="126">
        <v>5</v>
      </c>
      <c r="X26" s="126"/>
      <c r="Y26" s="126"/>
      <c r="Z26" s="126"/>
      <c r="AA26" s="128">
        <v>5</v>
      </c>
      <c r="AB26" s="129">
        <v>0.83</v>
      </c>
      <c r="AC26" s="128">
        <v>10</v>
      </c>
      <c r="AD26" s="129">
        <v>0.83</v>
      </c>
      <c r="AE26" s="130">
        <v>1.6667000000000001</v>
      </c>
      <c r="AF26" s="192">
        <v>817492300</v>
      </c>
      <c r="AG26" s="193" t="s">
        <v>1550</v>
      </c>
      <c r="AH26" s="194">
        <v>668151400</v>
      </c>
      <c r="AI26" s="130">
        <v>0.81730000000000003</v>
      </c>
    </row>
    <row r="27" spans="1:35" x14ac:dyDescent="0.2">
      <c r="A27" s="48" t="s">
        <v>748</v>
      </c>
      <c r="B27" s="50" t="s">
        <v>30</v>
      </c>
      <c r="C27" s="50" t="s">
        <v>704</v>
      </c>
      <c r="D27" s="50" t="s">
        <v>672</v>
      </c>
      <c r="E27" s="50">
        <v>2201</v>
      </c>
      <c r="F27" s="50" t="s">
        <v>609</v>
      </c>
      <c r="G27" s="50" t="s">
        <v>110</v>
      </c>
      <c r="H27" s="56">
        <v>317</v>
      </c>
      <c r="I27" s="210"/>
      <c r="J27" s="260" t="s">
        <v>1563</v>
      </c>
      <c r="K27" s="48" t="s">
        <v>907</v>
      </c>
      <c r="L27" s="48" t="s">
        <v>1123</v>
      </c>
      <c r="M27" s="48" t="s">
        <v>1161</v>
      </c>
      <c r="N27" s="54">
        <v>114582</v>
      </c>
      <c r="O27" s="54">
        <v>2023</v>
      </c>
      <c r="P27" s="54" t="s">
        <v>265</v>
      </c>
      <c r="Q27" s="50">
        <v>119582</v>
      </c>
      <c r="R27" s="54">
        <v>473328</v>
      </c>
      <c r="S27" s="46">
        <v>188963</v>
      </c>
      <c r="T27" s="42">
        <v>0</v>
      </c>
      <c r="U27" s="46">
        <v>378231</v>
      </c>
      <c r="V27" s="42">
        <v>0.8</v>
      </c>
      <c r="W27" s="46">
        <v>183204</v>
      </c>
      <c r="X27" s="46"/>
      <c r="Y27" s="46"/>
      <c r="Z27" s="46"/>
      <c r="AA27" s="44">
        <v>183204</v>
      </c>
      <c r="AB27" s="42">
        <v>0.39</v>
      </c>
      <c r="AC27" s="44">
        <v>561435</v>
      </c>
      <c r="AD27" s="42">
        <v>1.53</v>
      </c>
      <c r="AE27" s="36">
        <v>1.1860999999999999</v>
      </c>
      <c r="AF27" s="40">
        <v>3520822117</v>
      </c>
      <c r="AG27" s="258" t="s">
        <v>1550</v>
      </c>
      <c r="AH27" s="38">
        <v>1499816579</v>
      </c>
      <c r="AI27" s="36">
        <v>0.42599999999999999</v>
      </c>
    </row>
    <row r="28" spans="1:35" ht="372" x14ac:dyDescent="0.2">
      <c r="A28" s="49"/>
      <c r="B28" s="51"/>
      <c r="C28" s="51"/>
      <c r="D28" s="51"/>
      <c r="E28" s="51"/>
      <c r="F28" s="51"/>
      <c r="G28" s="51"/>
      <c r="H28" s="57"/>
      <c r="I28" s="63" t="s">
        <v>1562</v>
      </c>
      <c r="J28" s="261"/>
      <c r="K28" s="49"/>
      <c r="L28" s="49"/>
      <c r="M28" s="49"/>
      <c r="N28" s="55"/>
      <c r="O28" s="55"/>
      <c r="P28" s="55"/>
      <c r="Q28" s="51"/>
      <c r="R28" s="55"/>
      <c r="S28" s="47"/>
      <c r="T28" s="43"/>
      <c r="U28" s="47"/>
      <c r="V28" s="43"/>
      <c r="W28" s="47"/>
      <c r="X28" s="47"/>
      <c r="Y28" s="47"/>
      <c r="Z28" s="47"/>
      <c r="AA28" s="45"/>
      <c r="AB28" s="43"/>
      <c r="AC28" s="45"/>
      <c r="AD28" s="43"/>
      <c r="AE28" s="37"/>
      <c r="AF28" s="41"/>
      <c r="AG28" s="259"/>
      <c r="AH28" s="39"/>
      <c r="AI28" s="37"/>
    </row>
    <row r="29" spans="1:35" ht="132" x14ac:dyDescent="0.2">
      <c r="A29" s="48" t="s">
        <v>748</v>
      </c>
      <c r="B29" s="50" t="s">
        <v>30</v>
      </c>
      <c r="C29" s="50" t="s">
        <v>704</v>
      </c>
      <c r="D29" s="50" t="s">
        <v>671</v>
      </c>
      <c r="E29" s="50">
        <v>2201</v>
      </c>
      <c r="F29" s="50" t="s">
        <v>609</v>
      </c>
      <c r="G29" s="50" t="s">
        <v>111</v>
      </c>
      <c r="H29" s="56">
        <v>318</v>
      </c>
      <c r="I29" s="33" t="s">
        <v>1564</v>
      </c>
      <c r="J29" s="260" t="s">
        <v>195</v>
      </c>
      <c r="K29" s="48" t="s">
        <v>908</v>
      </c>
      <c r="L29" s="48" t="s">
        <v>1124</v>
      </c>
      <c r="M29" s="48" t="s">
        <v>1161</v>
      </c>
      <c r="N29" s="54">
        <v>226</v>
      </c>
      <c r="O29" s="54">
        <v>2023</v>
      </c>
      <c r="P29" s="54" t="s">
        <v>266</v>
      </c>
      <c r="Q29" s="50">
        <v>60</v>
      </c>
      <c r="R29" s="54">
        <v>240</v>
      </c>
      <c r="S29" s="46">
        <v>52</v>
      </c>
      <c r="T29" s="42">
        <v>0</v>
      </c>
      <c r="U29" s="46">
        <v>111</v>
      </c>
      <c r="V29" s="42">
        <v>0.46</v>
      </c>
      <c r="W29" s="46">
        <v>24</v>
      </c>
      <c r="X29" s="46"/>
      <c r="Y29" s="46"/>
      <c r="Z29" s="46"/>
      <c r="AA29" s="44">
        <v>24</v>
      </c>
      <c r="AB29" s="42">
        <v>0.1</v>
      </c>
      <c r="AC29" s="44">
        <v>135</v>
      </c>
      <c r="AD29" s="42">
        <v>0.4</v>
      </c>
      <c r="AE29" s="36">
        <v>0.5625</v>
      </c>
      <c r="AF29" s="40">
        <v>666045000</v>
      </c>
      <c r="AG29" s="258" t="s">
        <v>1550</v>
      </c>
      <c r="AH29" s="38">
        <v>235000000</v>
      </c>
      <c r="AI29" s="36">
        <v>0.3528</v>
      </c>
    </row>
    <row r="30" spans="1:35" ht="36" x14ac:dyDescent="0.2">
      <c r="A30" s="49"/>
      <c r="B30" s="51"/>
      <c r="C30" s="51"/>
      <c r="D30" s="51"/>
      <c r="E30" s="51"/>
      <c r="F30" s="51"/>
      <c r="G30" s="51"/>
      <c r="H30" s="57"/>
      <c r="I30" s="63" t="s">
        <v>1565</v>
      </c>
      <c r="J30" s="261"/>
      <c r="K30" s="49"/>
      <c r="L30" s="49"/>
      <c r="M30" s="49"/>
      <c r="N30" s="55"/>
      <c r="O30" s="55"/>
      <c r="P30" s="55"/>
      <c r="Q30" s="51"/>
      <c r="R30" s="55"/>
      <c r="S30" s="47"/>
      <c r="T30" s="43"/>
      <c r="U30" s="47"/>
      <c r="V30" s="43"/>
      <c r="W30" s="47"/>
      <c r="X30" s="47"/>
      <c r="Y30" s="47"/>
      <c r="Z30" s="47"/>
      <c r="AA30" s="45"/>
      <c r="AB30" s="43"/>
      <c r="AC30" s="45"/>
      <c r="AD30" s="43"/>
      <c r="AE30" s="37"/>
      <c r="AF30" s="41"/>
      <c r="AG30" s="259"/>
      <c r="AH30" s="39"/>
      <c r="AI30" s="37"/>
    </row>
    <row r="31" spans="1:35" ht="156" x14ac:dyDescent="0.2">
      <c r="A31" s="196" t="s">
        <v>748</v>
      </c>
      <c r="B31" s="63" t="s">
        <v>30</v>
      </c>
      <c r="C31" s="63" t="s">
        <v>704</v>
      </c>
      <c r="D31" s="63" t="s">
        <v>671</v>
      </c>
      <c r="E31" s="63">
        <v>2201</v>
      </c>
      <c r="F31" s="63" t="s">
        <v>609</v>
      </c>
      <c r="G31" s="63" t="s">
        <v>111</v>
      </c>
      <c r="H31" s="197">
        <v>319</v>
      </c>
      <c r="I31" s="63" t="s">
        <v>515</v>
      </c>
      <c r="J31" s="198" t="s">
        <v>196</v>
      </c>
      <c r="K31" s="189" t="s">
        <v>909</v>
      </c>
      <c r="L31" s="189" t="s">
        <v>1069</v>
      </c>
      <c r="M31" s="189" t="s">
        <v>1161</v>
      </c>
      <c r="N31" s="199">
        <v>226</v>
      </c>
      <c r="O31" s="199">
        <v>2023</v>
      </c>
      <c r="P31" s="199" t="s">
        <v>266</v>
      </c>
      <c r="Q31" s="63">
        <v>226</v>
      </c>
      <c r="R31" s="199">
        <v>226</v>
      </c>
      <c r="S31" s="126">
        <v>226</v>
      </c>
      <c r="T31" s="129">
        <v>0</v>
      </c>
      <c r="U31" s="126">
        <v>233</v>
      </c>
      <c r="V31" s="129">
        <v>1.03</v>
      </c>
      <c r="W31" s="126">
        <v>234</v>
      </c>
      <c r="X31" s="126"/>
      <c r="Y31" s="126"/>
      <c r="Z31" s="126"/>
      <c r="AA31" s="128">
        <v>234</v>
      </c>
      <c r="AB31" s="129">
        <v>1.04</v>
      </c>
      <c r="AC31" s="128">
        <v>467</v>
      </c>
      <c r="AD31" s="129">
        <v>1.04</v>
      </c>
      <c r="AE31" s="130">
        <v>2.0663999999999998</v>
      </c>
      <c r="AF31" s="192">
        <v>736955000</v>
      </c>
      <c r="AG31" s="193" t="s">
        <v>1550</v>
      </c>
      <c r="AH31" s="194">
        <v>543300000</v>
      </c>
      <c r="AI31" s="130">
        <v>0.73719999999999997</v>
      </c>
    </row>
    <row r="32" spans="1:35" x14ac:dyDescent="0.2">
      <c r="A32" s="255"/>
      <c r="B32" s="255"/>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6">
        <v>1438438955949</v>
      </c>
      <c r="AG32" s="255"/>
      <c r="AH32" s="256">
        <v>283019108345</v>
      </c>
      <c r="AI32" s="257">
        <v>0.1968</v>
      </c>
    </row>
  </sheetData>
  <mergeCells count="167">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D21:D22"/>
    <mergeCell ref="C21:C22"/>
    <mergeCell ref="B21:B22"/>
    <mergeCell ref="A21:A22"/>
    <mergeCell ref="AH1:AH2"/>
    <mergeCell ref="AG1:AG2"/>
    <mergeCell ref="AF1:AF2"/>
    <mergeCell ref="AE1:AE2"/>
    <mergeCell ref="AD1:AD2"/>
    <mergeCell ref="AB1:AB2"/>
    <mergeCell ref="K21:K22"/>
    <mergeCell ref="J21:J22"/>
    <mergeCell ref="H21:H22"/>
    <mergeCell ref="G21:G22"/>
    <mergeCell ref="F21:F22"/>
    <mergeCell ref="E21:E22"/>
    <mergeCell ref="Q21:Q22"/>
    <mergeCell ref="P21:P22"/>
    <mergeCell ref="O21:O22"/>
    <mergeCell ref="N21:N22"/>
    <mergeCell ref="M21:M22"/>
    <mergeCell ref="L21:L22"/>
    <mergeCell ref="W21:W22"/>
    <mergeCell ref="V21:V22"/>
    <mergeCell ref="U21:U22"/>
    <mergeCell ref="T21:T22"/>
    <mergeCell ref="S21:S22"/>
    <mergeCell ref="R21:R22"/>
    <mergeCell ref="AC21:AC22"/>
    <mergeCell ref="AB21:AB22"/>
    <mergeCell ref="AA21:AA22"/>
    <mergeCell ref="Z21:Z22"/>
    <mergeCell ref="Y21:Y22"/>
    <mergeCell ref="X21:X22"/>
    <mergeCell ref="D23:D24"/>
    <mergeCell ref="C23:C24"/>
    <mergeCell ref="B23:B24"/>
    <mergeCell ref="A23:A24"/>
    <mergeCell ref="AI21:AI22"/>
    <mergeCell ref="AH21:AH22"/>
    <mergeCell ref="AG21:AG22"/>
    <mergeCell ref="AF21:AF22"/>
    <mergeCell ref="AE21:AE22"/>
    <mergeCell ref="AD21:AD22"/>
    <mergeCell ref="K23:K24"/>
    <mergeCell ref="J23:J24"/>
    <mergeCell ref="H23:H24"/>
    <mergeCell ref="G23:G24"/>
    <mergeCell ref="F23:F24"/>
    <mergeCell ref="E23:E24"/>
    <mergeCell ref="Q23:Q24"/>
    <mergeCell ref="P23:P24"/>
    <mergeCell ref="O23:O24"/>
    <mergeCell ref="N23:N24"/>
    <mergeCell ref="M23:M24"/>
    <mergeCell ref="L23:L24"/>
    <mergeCell ref="W23:W24"/>
    <mergeCell ref="V23:V24"/>
    <mergeCell ref="U23:U24"/>
    <mergeCell ref="T23:T24"/>
    <mergeCell ref="S23:S24"/>
    <mergeCell ref="R23:R24"/>
    <mergeCell ref="AC23:AC24"/>
    <mergeCell ref="AB23:AB24"/>
    <mergeCell ref="AA23:AA24"/>
    <mergeCell ref="Z23:Z24"/>
    <mergeCell ref="Y23:Y24"/>
    <mergeCell ref="X23:X24"/>
    <mergeCell ref="D27:D28"/>
    <mergeCell ref="C27:C28"/>
    <mergeCell ref="B27:B28"/>
    <mergeCell ref="A27:A28"/>
    <mergeCell ref="AI23:AI24"/>
    <mergeCell ref="AH23:AH24"/>
    <mergeCell ref="AG23:AG24"/>
    <mergeCell ref="AF23:AF24"/>
    <mergeCell ref="AE23:AE24"/>
    <mergeCell ref="AD23:AD24"/>
    <mergeCell ref="K27:K28"/>
    <mergeCell ref="J27:J28"/>
    <mergeCell ref="H27:H28"/>
    <mergeCell ref="G27:G28"/>
    <mergeCell ref="F27:F28"/>
    <mergeCell ref="E27:E28"/>
    <mergeCell ref="Q27:Q28"/>
    <mergeCell ref="P27:P28"/>
    <mergeCell ref="O27:O28"/>
    <mergeCell ref="N27:N28"/>
    <mergeCell ref="M27:M28"/>
    <mergeCell ref="L27:L28"/>
    <mergeCell ref="W27:W28"/>
    <mergeCell ref="V27:V28"/>
    <mergeCell ref="U27:U28"/>
    <mergeCell ref="T27:T28"/>
    <mergeCell ref="S27:S28"/>
    <mergeCell ref="R27:R28"/>
    <mergeCell ref="AC27:AC28"/>
    <mergeCell ref="AB27:AB28"/>
    <mergeCell ref="AA27:AA28"/>
    <mergeCell ref="Z27:Z28"/>
    <mergeCell ref="Y27:Y28"/>
    <mergeCell ref="X27:X28"/>
    <mergeCell ref="D29:D30"/>
    <mergeCell ref="C29:C30"/>
    <mergeCell ref="B29:B30"/>
    <mergeCell ref="A29:A30"/>
    <mergeCell ref="AI27:AI28"/>
    <mergeCell ref="AH27:AH28"/>
    <mergeCell ref="AG27:AG28"/>
    <mergeCell ref="AF27:AF28"/>
    <mergeCell ref="AE27:AE28"/>
    <mergeCell ref="AD27:AD28"/>
    <mergeCell ref="K29:K30"/>
    <mergeCell ref="J29:J30"/>
    <mergeCell ref="H29:H30"/>
    <mergeCell ref="G29:G30"/>
    <mergeCell ref="F29:F30"/>
    <mergeCell ref="E29:E30"/>
    <mergeCell ref="Q29:Q30"/>
    <mergeCell ref="P29:P30"/>
    <mergeCell ref="O29:O30"/>
    <mergeCell ref="N29:N30"/>
    <mergeCell ref="M29:M30"/>
    <mergeCell ref="L29:L30"/>
    <mergeCell ref="W29:W30"/>
    <mergeCell ref="V29:V30"/>
    <mergeCell ref="U29:U30"/>
    <mergeCell ref="T29:T30"/>
    <mergeCell ref="S29:S30"/>
    <mergeCell ref="R29:R30"/>
    <mergeCell ref="AC29:AC30"/>
    <mergeCell ref="AB29:AB30"/>
    <mergeCell ref="AA29:AA30"/>
    <mergeCell ref="Z29:Z30"/>
    <mergeCell ref="Y29:Y30"/>
    <mergeCell ref="X29:X30"/>
    <mergeCell ref="AI29:AI30"/>
    <mergeCell ref="AH29:AH30"/>
    <mergeCell ref="AG29:AG30"/>
    <mergeCell ref="AF29:AF30"/>
    <mergeCell ref="AE29:AE30"/>
    <mergeCell ref="AD29:A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1"/>
  <sheetViews>
    <sheetView workbookViewId="0">
      <selection sqref="A1:AI31"/>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20" x14ac:dyDescent="0.2">
      <c r="A3" s="62" t="s">
        <v>750</v>
      </c>
      <c r="B3" s="63" t="s">
        <v>30</v>
      </c>
      <c r="C3" s="63" t="s">
        <v>729</v>
      </c>
      <c r="D3" s="63" t="s">
        <v>687</v>
      </c>
      <c r="E3" s="63">
        <v>4599</v>
      </c>
      <c r="F3" s="63" t="s">
        <v>571</v>
      </c>
      <c r="G3" s="63" t="s">
        <v>558</v>
      </c>
      <c r="H3" s="63">
        <v>362</v>
      </c>
      <c r="I3" s="63" t="s">
        <v>753</v>
      </c>
      <c r="J3" s="262" t="s">
        <v>1481</v>
      </c>
      <c r="K3" s="63" t="s">
        <v>753</v>
      </c>
      <c r="L3" s="63" t="s">
        <v>1566</v>
      </c>
      <c r="M3" s="63" t="s">
        <v>1161</v>
      </c>
      <c r="N3" s="63">
        <v>0</v>
      </c>
      <c r="O3" s="63" t="s">
        <v>29</v>
      </c>
      <c r="P3" s="63" t="s">
        <v>29</v>
      </c>
      <c r="Q3" s="63">
        <v>1</v>
      </c>
      <c r="R3" s="63">
        <v>1</v>
      </c>
      <c r="S3" s="263">
        <v>0</v>
      </c>
      <c r="T3" s="264">
        <v>0</v>
      </c>
      <c r="U3" s="263">
        <v>0</v>
      </c>
      <c r="V3" s="264">
        <v>0</v>
      </c>
      <c r="W3" s="263">
        <v>1</v>
      </c>
      <c r="X3" s="263"/>
      <c r="Y3" s="263"/>
      <c r="Z3" s="263"/>
      <c r="AA3" s="206">
        <v>1</v>
      </c>
      <c r="AB3" s="264">
        <v>1</v>
      </c>
      <c r="AC3" s="206">
        <v>1</v>
      </c>
      <c r="AD3" s="264">
        <v>1</v>
      </c>
      <c r="AE3" s="265">
        <v>1</v>
      </c>
      <c r="AF3" s="266">
        <v>10000000</v>
      </c>
      <c r="AG3" s="267"/>
      <c r="AH3" s="268" t="s">
        <v>1283</v>
      </c>
      <c r="AI3" s="265">
        <v>0</v>
      </c>
    </row>
    <row r="4" spans="1:35" ht="132" x14ac:dyDescent="0.2">
      <c r="A4" s="62" t="s">
        <v>750</v>
      </c>
      <c r="B4" s="63" t="s">
        <v>30</v>
      </c>
      <c r="C4" s="63" t="s">
        <v>729</v>
      </c>
      <c r="D4" s="63" t="s">
        <v>687</v>
      </c>
      <c r="E4" s="63">
        <v>4599</v>
      </c>
      <c r="F4" s="63" t="s">
        <v>571</v>
      </c>
      <c r="G4" s="63" t="s">
        <v>1567</v>
      </c>
      <c r="H4" s="63">
        <v>363</v>
      </c>
      <c r="I4" s="63" t="s">
        <v>547</v>
      </c>
      <c r="J4" s="262" t="s">
        <v>1568</v>
      </c>
      <c r="K4" s="63" t="s">
        <v>910</v>
      </c>
      <c r="L4" s="63" t="s">
        <v>1153</v>
      </c>
      <c r="M4" s="63" t="s">
        <v>1161</v>
      </c>
      <c r="N4" s="63">
        <v>0</v>
      </c>
      <c r="O4" s="63" t="s">
        <v>29</v>
      </c>
      <c r="P4" s="63" t="s">
        <v>29</v>
      </c>
      <c r="Q4" s="63">
        <v>3</v>
      </c>
      <c r="R4" s="63">
        <v>12</v>
      </c>
      <c r="S4" s="263">
        <v>0</v>
      </c>
      <c r="T4" s="264">
        <v>0</v>
      </c>
      <c r="U4" s="263">
        <v>4</v>
      </c>
      <c r="V4" s="264">
        <v>0.33</v>
      </c>
      <c r="W4" s="263">
        <v>0</v>
      </c>
      <c r="X4" s="263"/>
      <c r="Y4" s="263"/>
      <c r="Z4" s="263"/>
      <c r="AA4" s="206">
        <v>0</v>
      </c>
      <c r="AB4" s="264">
        <v>0</v>
      </c>
      <c r="AC4" s="206">
        <v>4</v>
      </c>
      <c r="AD4" s="264">
        <v>0</v>
      </c>
      <c r="AE4" s="265">
        <v>0.33329999999999999</v>
      </c>
      <c r="AF4" s="266">
        <v>140000000</v>
      </c>
      <c r="AG4" s="267"/>
      <c r="AH4" s="268">
        <v>97000000</v>
      </c>
      <c r="AI4" s="265">
        <v>0.69289999999999996</v>
      </c>
    </row>
    <row r="5" spans="1:35" ht="60" x14ac:dyDescent="0.2">
      <c r="A5" s="50" t="s">
        <v>750</v>
      </c>
      <c r="B5" s="50" t="s">
        <v>32</v>
      </c>
      <c r="C5" s="50" t="s">
        <v>725</v>
      </c>
      <c r="D5" s="50" t="s">
        <v>681</v>
      </c>
      <c r="E5" s="50">
        <v>4599</v>
      </c>
      <c r="F5" s="50" t="s">
        <v>571</v>
      </c>
      <c r="G5" s="50" t="s">
        <v>558</v>
      </c>
      <c r="H5" s="50">
        <v>349</v>
      </c>
      <c r="I5" s="33" t="s">
        <v>1569</v>
      </c>
      <c r="J5" s="291" t="s">
        <v>123</v>
      </c>
      <c r="K5" s="50" t="s">
        <v>756</v>
      </c>
      <c r="L5" s="50" t="s">
        <v>945</v>
      </c>
      <c r="M5" s="50" t="s">
        <v>1161</v>
      </c>
      <c r="N5" s="50">
        <v>0</v>
      </c>
      <c r="O5" s="50" t="s">
        <v>211</v>
      </c>
      <c r="P5" s="50" t="s">
        <v>211</v>
      </c>
      <c r="Q5" s="50">
        <v>2</v>
      </c>
      <c r="R5" s="50">
        <v>2</v>
      </c>
      <c r="S5" s="288">
        <v>0</v>
      </c>
      <c r="T5" s="282">
        <v>0</v>
      </c>
      <c r="U5" s="288">
        <v>0</v>
      </c>
      <c r="V5" s="282">
        <v>0</v>
      </c>
      <c r="W5" s="288">
        <v>0</v>
      </c>
      <c r="X5" s="288"/>
      <c r="Y5" s="288"/>
      <c r="Z5" s="288"/>
      <c r="AA5" s="285">
        <v>0</v>
      </c>
      <c r="AB5" s="282">
        <v>0</v>
      </c>
      <c r="AC5" s="285">
        <v>0</v>
      </c>
      <c r="AD5" s="282">
        <v>0</v>
      </c>
      <c r="AE5" s="270">
        <v>0</v>
      </c>
      <c r="AF5" s="279" t="s">
        <v>1283</v>
      </c>
      <c r="AG5" s="276"/>
      <c r="AH5" s="273" t="s">
        <v>1283</v>
      </c>
      <c r="AI5" s="270" t="e">
        <v>#DIV/0!</v>
      </c>
    </row>
    <row r="6" spans="1:35" ht="72" x14ac:dyDescent="0.2">
      <c r="A6" s="51"/>
      <c r="B6" s="51"/>
      <c r="C6" s="51"/>
      <c r="D6" s="51"/>
      <c r="E6" s="51"/>
      <c r="F6" s="51"/>
      <c r="G6" s="51"/>
      <c r="H6" s="51"/>
      <c r="I6" s="63" t="s">
        <v>1570</v>
      </c>
      <c r="J6" s="293"/>
      <c r="K6" s="51"/>
      <c r="L6" s="51"/>
      <c r="M6" s="51"/>
      <c r="N6" s="51"/>
      <c r="O6" s="51"/>
      <c r="P6" s="51"/>
      <c r="Q6" s="51"/>
      <c r="R6" s="51"/>
      <c r="S6" s="290"/>
      <c r="T6" s="284"/>
      <c r="U6" s="290"/>
      <c r="V6" s="284"/>
      <c r="W6" s="290"/>
      <c r="X6" s="290"/>
      <c r="Y6" s="290"/>
      <c r="Z6" s="290"/>
      <c r="AA6" s="287"/>
      <c r="AB6" s="284"/>
      <c r="AC6" s="287"/>
      <c r="AD6" s="284"/>
      <c r="AE6" s="272"/>
      <c r="AF6" s="281"/>
      <c r="AG6" s="278"/>
      <c r="AH6" s="275"/>
      <c r="AI6" s="272"/>
    </row>
    <row r="7" spans="1:35" ht="120" x14ac:dyDescent="0.2">
      <c r="A7" s="62" t="s">
        <v>750</v>
      </c>
      <c r="B7" s="63" t="s">
        <v>32</v>
      </c>
      <c r="C7" s="63" t="s">
        <v>725</v>
      </c>
      <c r="D7" s="63" t="s">
        <v>1571</v>
      </c>
      <c r="E7" s="63">
        <v>3502</v>
      </c>
      <c r="F7" s="63" t="s">
        <v>583</v>
      </c>
      <c r="G7" s="63" t="s">
        <v>118</v>
      </c>
      <c r="H7" s="63">
        <v>350</v>
      </c>
      <c r="I7" s="63" t="s">
        <v>1572</v>
      </c>
      <c r="J7" s="262" t="s">
        <v>1573</v>
      </c>
      <c r="K7" s="63" t="s">
        <v>1574</v>
      </c>
      <c r="L7" s="63" t="s">
        <v>1575</v>
      </c>
      <c r="M7" s="63" t="s">
        <v>1161</v>
      </c>
      <c r="N7" s="63">
        <v>0</v>
      </c>
      <c r="O7" s="63" t="s">
        <v>211</v>
      </c>
      <c r="P7" s="63" t="s">
        <v>211</v>
      </c>
      <c r="Q7" s="63">
        <v>200</v>
      </c>
      <c r="R7" s="63">
        <v>200</v>
      </c>
      <c r="S7" s="263">
        <v>0</v>
      </c>
      <c r="T7" s="264">
        <v>0</v>
      </c>
      <c r="U7" s="263">
        <v>175</v>
      </c>
      <c r="V7" s="264">
        <v>0.88</v>
      </c>
      <c r="W7" s="263">
        <v>0</v>
      </c>
      <c r="X7" s="263"/>
      <c r="Y7" s="263"/>
      <c r="Z7" s="263"/>
      <c r="AA7" s="206">
        <v>0</v>
      </c>
      <c r="AB7" s="264">
        <v>0</v>
      </c>
      <c r="AC7" s="206">
        <v>175</v>
      </c>
      <c r="AD7" s="264">
        <v>0</v>
      </c>
      <c r="AE7" s="265">
        <v>0.875</v>
      </c>
      <c r="AF7" s="266">
        <v>400000000</v>
      </c>
      <c r="AG7" s="267" t="s">
        <v>1285</v>
      </c>
      <c r="AH7" s="268">
        <v>397659259</v>
      </c>
      <c r="AI7" s="265">
        <v>0.99409999999999998</v>
      </c>
    </row>
    <row r="8" spans="1:35" ht="120" x14ac:dyDescent="0.2">
      <c r="A8" s="62" t="s">
        <v>750</v>
      </c>
      <c r="B8" s="63" t="s">
        <v>32</v>
      </c>
      <c r="C8" s="63" t="s">
        <v>725</v>
      </c>
      <c r="D8" s="63" t="s">
        <v>676</v>
      </c>
      <c r="E8" s="63">
        <v>3502</v>
      </c>
      <c r="F8" s="63" t="s">
        <v>577</v>
      </c>
      <c r="G8" s="63" t="s">
        <v>118</v>
      </c>
      <c r="H8" s="63">
        <v>353</v>
      </c>
      <c r="I8" s="63" t="s">
        <v>538</v>
      </c>
      <c r="J8" s="262" t="s">
        <v>1576</v>
      </c>
      <c r="K8" s="63" t="s">
        <v>763</v>
      </c>
      <c r="L8" s="63" t="s">
        <v>1145</v>
      </c>
      <c r="M8" s="63" t="s">
        <v>1161</v>
      </c>
      <c r="N8" s="63">
        <v>0</v>
      </c>
      <c r="O8" s="63" t="s">
        <v>29</v>
      </c>
      <c r="P8" s="63" t="s">
        <v>29</v>
      </c>
      <c r="Q8" s="63">
        <v>2</v>
      </c>
      <c r="R8" s="63">
        <v>6</v>
      </c>
      <c r="S8" s="263">
        <v>3</v>
      </c>
      <c r="T8" s="264">
        <v>0.5</v>
      </c>
      <c r="U8" s="263">
        <v>5</v>
      </c>
      <c r="V8" s="264">
        <v>0.83</v>
      </c>
      <c r="W8" s="263">
        <v>1</v>
      </c>
      <c r="X8" s="263"/>
      <c r="Y8" s="263"/>
      <c r="Z8" s="263"/>
      <c r="AA8" s="206">
        <v>1</v>
      </c>
      <c r="AB8" s="264">
        <v>0.17</v>
      </c>
      <c r="AC8" s="206">
        <v>9</v>
      </c>
      <c r="AD8" s="264">
        <v>0.5</v>
      </c>
      <c r="AE8" s="265">
        <v>1.5</v>
      </c>
      <c r="AF8" s="266" t="s">
        <v>1283</v>
      </c>
      <c r="AG8" s="267"/>
      <c r="AH8" s="268" t="s">
        <v>1283</v>
      </c>
      <c r="AI8" s="265" t="e">
        <v>#DIV/0!</v>
      </c>
    </row>
    <row r="9" spans="1:35" ht="120" x14ac:dyDescent="0.2">
      <c r="A9" s="62" t="s">
        <v>750</v>
      </c>
      <c r="B9" s="63" t="s">
        <v>32</v>
      </c>
      <c r="C9" s="63" t="s">
        <v>725</v>
      </c>
      <c r="D9" s="63" t="s">
        <v>682</v>
      </c>
      <c r="E9" s="63">
        <v>2022</v>
      </c>
      <c r="F9" s="63" t="s">
        <v>620</v>
      </c>
      <c r="G9" s="63" t="s">
        <v>118</v>
      </c>
      <c r="H9" s="63">
        <v>354</v>
      </c>
      <c r="I9" s="63" t="s">
        <v>539</v>
      </c>
      <c r="J9" s="262" t="s">
        <v>203</v>
      </c>
      <c r="K9" s="63" t="s">
        <v>928</v>
      </c>
      <c r="L9" s="63" t="s">
        <v>1146</v>
      </c>
      <c r="M9" s="63" t="s">
        <v>1161</v>
      </c>
      <c r="N9" s="63">
        <v>0</v>
      </c>
      <c r="O9" s="63" t="s">
        <v>29</v>
      </c>
      <c r="P9" s="63" t="s">
        <v>29</v>
      </c>
      <c r="Q9" s="63">
        <v>2</v>
      </c>
      <c r="R9" s="63">
        <v>5</v>
      </c>
      <c r="S9" s="263">
        <v>1</v>
      </c>
      <c r="T9" s="264">
        <v>0.2</v>
      </c>
      <c r="U9" s="263">
        <v>0</v>
      </c>
      <c r="V9" s="264">
        <v>0</v>
      </c>
      <c r="W9" s="263">
        <v>0</v>
      </c>
      <c r="X9" s="263"/>
      <c r="Y9" s="263"/>
      <c r="Z9" s="263"/>
      <c r="AA9" s="206">
        <v>0</v>
      </c>
      <c r="AB9" s="264">
        <v>0</v>
      </c>
      <c r="AC9" s="206">
        <v>1</v>
      </c>
      <c r="AD9" s="264">
        <v>0</v>
      </c>
      <c r="AE9" s="265">
        <v>0.2</v>
      </c>
      <c r="AF9" s="266" t="s">
        <v>1283</v>
      </c>
      <c r="AG9" s="267"/>
      <c r="AH9" s="268" t="s">
        <v>1283</v>
      </c>
      <c r="AI9" s="265" t="e">
        <v>#DIV/0!</v>
      </c>
    </row>
    <row r="10" spans="1:35" ht="120" x14ac:dyDescent="0.2">
      <c r="A10" s="62" t="s">
        <v>750</v>
      </c>
      <c r="B10" s="63" t="s">
        <v>32</v>
      </c>
      <c r="C10" s="63" t="s">
        <v>725</v>
      </c>
      <c r="D10" s="63" t="s">
        <v>683</v>
      </c>
      <c r="E10" s="63">
        <v>3502</v>
      </c>
      <c r="F10" s="63" t="s">
        <v>621</v>
      </c>
      <c r="G10" s="63" t="s">
        <v>118</v>
      </c>
      <c r="H10" s="63">
        <v>355</v>
      </c>
      <c r="I10" s="63" t="s">
        <v>540</v>
      </c>
      <c r="J10" s="262" t="s">
        <v>204</v>
      </c>
      <c r="K10" s="63" t="s">
        <v>929</v>
      </c>
      <c r="L10" s="63" t="s">
        <v>1147</v>
      </c>
      <c r="M10" s="63" t="s">
        <v>1161</v>
      </c>
      <c r="N10" s="63">
        <v>0</v>
      </c>
      <c r="O10" s="63" t="s">
        <v>29</v>
      </c>
      <c r="P10" s="63" t="s">
        <v>29</v>
      </c>
      <c r="Q10" s="63">
        <v>75</v>
      </c>
      <c r="R10" s="63">
        <v>150</v>
      </c>
      <c r="S10" s="263">
        <v>100</v>
      </c>
      <c r="T10" s="264">
        <v>0.67</v>
      </c>
      <c r="U10" s="263">
        <v>75</v>
      </c>
      <c r="V10" s="264">
        <v>0.5</v>
      </c>
      <c r="W10" s="263">
        <v>0</v>
      </c>
      <c r="X10" s="263"/>
      <c r="Y10" s="263"/>
      <c r="Z10" s="263"/>
      <c r="AA10" s="206">
        <v>0</v>
      </c>
      <c r="AB10" s="264">
        <v>0</v>
      </c>
      <c r="AC10" s="206">
        <v>175</v>
      </c>
      <c r="AD10" s="264">
        <v>0</v>
      </c>
      <c r="AE10" s="265">
        <v>1.1667000000000001</v>
      </c>
      <c r="AF10" s="266" t="s">
        <v>1283</v>
      </c>
      <c r="AG10" s="267"/>
      <c r="AH10" s="268" t="s">
        <v>1283</v>
      </c>
      <c r="AI10" s="265" t="e">
        <v>#DIV/0!</v>
      </c>
    </row>
    <row r="11" spans="1:35" ht="120" x14ac:dyDescent="0.2">
      <c r="A11" s="62" t="s">
        <v>750</v>
      </c>
      <c r="B11" s="63" t="s">
        <v>32</v>
      </c>
      <c r="C11" s="63" t="s">
        <v>726</v>
      </c>
      <c r="D11" s="63" t="s">
        <v>684</v>
      </c>
      <c r="E11" s="63">
        <v>3502</v>
      </c>
      <c r="F11" s="63" t="s">
        <v>621</v>
      </c>
      <c r="G11" s="63" t="s">
        <v>118</v>
      </c>
      <c r="H11" s="63">
        <v>356</v>
      </c>
      <c r="I11" s="63" t="s">
        <v>541</v>
      </c>
      <c r="J11" s="262" t="s">
        <v>1577</v>
      </c>
      <c r="K11" s="63" t="s">
        <v>930</v>
      </c>
      <c r="L11" s="63" t="s">
        <v>1148</v>
      </c>
      <c r="M11" s="63" t="s">
        <v>1161</v>
      </c>
      <c r="N11" s="63">
        <v>0</v>
      </c>
      <c r="O11" s="63" t="s">
        <v>29</v>
      </c>
      <c r="P11" s="63" t="s">
        <v>29</v>
      </c>
      <c r="Q11" s="63">
        <v>30</v>
      </c>
      <c r="R11" s="63">
        <v>100</v>
      </c>
      <c r="S11" s="263">
        <v>100</v>
      </c>
      <c r="T11" s="264">
        <v>1</v>
      </c>
      <c r="U11" s="263">
        <v>53</v>
      </c>
      <c r="V11" s="264">
        <v>0.53</v>
      </c>
      <c r="W11" s="263">
        <v>0</v>
      </c>
      <c r="X11" s="263"/>
      <c r="Y11" s="263"/>
      <c r="Z11" s="263"/>
      <c r="AA11" s="206">
        <v>0</v>
      </c>
      <c r="AB11" s="264">
        <v>0</v>
      </c>
      <c r="AC11" s="206">
        <v>153</v>
      </c>
      <c r="AD11" s="264">
        <v>0</v>
      </c>
      <c r="AE11" s="265">
        <v>1.53</v>
      </c>
      <c r="AF11" s="266" t="s">
        <v>1283</v>
      </c>
      <c r="AG11" s="267"/>
      <c r="AH11" s="268" t="s">
        <v>1283</v>
      </c>
      <c r="AI11" s="265" t="e">
        <v>#DIV/0!</v>
      </c>
    </row>
    <row r="12" spans="1:35" ht="120" x14ac:dyDescent="0.2">
      <c r="A12" s="62" t="s">
        <v>750</v>
      </c>
      <c r="B12" s="63" t="s">
        <v>32</v>
      </c>
      <c r="C12" s="63" t="s">
        <v>727</v>
      </c>
      <c r="D12" s="63" t="s">
        <v>685</v>
      </c>
      <c r="E12" s="63">
        <v>3602</v>
      </c>
      <c r="F12" s="63" t="s">
        <v>622</v>
      </c>
      <c r="G12" s="63" t="s">
        <v>118</v>
      </c>
      <c r="H12" s="63">
        <v>357</v>
      </c>
      <c r="I12" s="63" t="s">
        <v>542</v>
      </c>
      <c r="J12" s="262" t="s">
        <v>204</v>
      </c>
      <c r="K12" s="63" t="s">
        <v>931</v>
      </c>
      <c r="L12" s="63" t="s">
        <v>1147</v>
      </c>
      <c r="M12" s="63" t="s">
        <v>1161</v>
      </c>
      <c r="N12" s="63">
        <v>0</v>
      </c>
      <c r="O12" s="63" t="s">
        <v>29</v>
      </c>
      <c r="P12" s="63" t="s">
        <v>29</v>
      </c>
      <c r="Q12" s="63">
        <v>100</v>
      </c>
      <c r="R12" s="63">
        <v>250</v>
      </c>
      <c r="S12" s="263">
        <v>83</v>
      </c>
      <c r="T12" s="264">
        <v>0.33</v>
      </c>
      <c r="U12" s="263">
        <v>58</v>
      </c>
      <c r="V12" s="264">
        <v>0.23</v>
      </c>
      <c r="W12" s="263">
        <v>41</v>
      </c>
      <c r="X12" s="263"/>
      <c r="Y12" s="263"/>
      <c r="Z12" s="263"/>
      <c r="AA12" s="206">
        <v>41</v>
      </c>
      <c r="AB12" s="264">
        <v>0.16</v>
      </c>
      <c r="AC12" s="206">
        <v>182</v>
      </c>
      <c r="AD12" s="264">
        <v>0.41</v>
      </c>
      <c r="AE12" s="265">
        <v>0.72799999999999998</v>
      </c>
      <c r="AF12" s="266" t="s">
        <v>1283</v>
      </c>
      <c r="AG12" s="267"/>
      <c r="AH12" s="268" t="s">
        <v>1283</v>
      </c>
      <c r="AI12" s="265" t="e">
        <v>#DIV/0!</v>
      </c>
    </row>
    <row r="13" spans="1:35" ht="144" x14ac:dyDescent="0.2">
      <c r="A13" s="62" t="s">
        <v>750</v>
      </c>
      <c r="B13" s="63" t="s">
        <v>32</v>
      </c>
      <c r="C13" s="63" t="s">
        <v>725</v>
      </c>
      <c r="D13" s="63" t="s">
        <v>686</v>
      </c>
      <c r="E13" s="63">
        <v>3903</v>
      </c>
      <c r="F13" s="63" t="s">
        <v>623</v>
      </c>
      <c r="G13" s="63" t="s">
        <v>118</v>
      </c>
      <c r="H13" s="63">
        <v>358</v>
      </c>
      <c r="I13" s="63" t="s">
        <v>543</v>
      </c>
      <c r="J13" s="262" t="s">
        <v>1578</v>
      </c>
      <c r="K13" s="63" t="s">
        <v>932</v>
      </c>
      <c r="L13" s="63" t="s">
        <v>1149</v>
      </c>
      <c r="M13" s="63" t="s">
        <v>1161</v>
      </c>
      <c r="N13" s="63">
        <v>0</v>
      </c>
      <c r="O13" s="63" t="s">
        <v>29</v>
      </c>
      <c r="P13" s="63" t="s">
        <v>29</v>
      </c>
      <c r="Q13" s="63">
        <v>10</v>
      </c>
      <c r="R13" s="63">
        <v>20</v>
      </c>
      <c r="S13" s="263">
        <v>0</v>
      </c>
      <c r="T13" s="264">
        <v>0</v>
      </c>
      <c r="U13" s="263">
        <v>13</v>
      </c>
      <c r="V13" s="264">
        <v>0.65</v>
      </c>
      <c r="W13" s="263">
        <v>0</v>
      </c>
      <c r="X13" s="263"/>
      <c r="Y13" s="263"/>
      <c r="Z13" s="263"/>
      <c r="AA13" s="206">
        <v>0</v>
      </c>
      <c r="AB13" s="264">
        <v>0</v>
      </c>
      <c r="AC13" s="206">
        <v>13</v>
      </c>
      <c r="AD13" s="264">
        <v>0</v>
      </c>
      <c r="AE13" s="265">
        <v>0.65</v>
      </c>
      <c r="AF13" s="266" t="s">
        <v>1283</v>
      </c>
      <c r="AG13" s="267"/>
      <c r="AH13" s="268" t="s">
        <v>1283</v>
      </c>
      <c r="AI13" s="265" t="e">
        <v>#DIV/0!</v>
      </c>
    </row>
    <row r="14" spans="1:35" ht="132" x14ac:dyDescent="0.2">
      <c r="A14" s="62" t="s">
        <v>750</v>
      </c>
      <c r="B14" s="63" t="s">
        <v>32</v>
      </c>
      <c r="C14" s="63" t="s">
        <v>725</v>
      </c>
      <c r="D14" s="63" t="s">
        <v>686</v>
      </c>
      <c r="E14" s="63">
        <v>3903</v>
      </c>
      <c r="F14" s="63" t="s">
        <v>623</v>
      </c>
      <c r="G14" s="63" t="s">
        <v>118</v>
      </c>
      <c r="H14" s="63">
        <v>359</v>
      </c>
      <c r="I14" s="63" t="s">
        <v>544</v>
      </c>
      <c r="J14" s="262" t="s">
        <v>1578</v>
      </c>
      <c r="K14" s="63" t="s">
        <v>932</v>
      </c>
      <c r="L14" s="63" t="s">
        <v>1150</v>
      </c>
      <c r="M14" s="63" t="s">
        <v>1161</v>
      </c>
      <c r="N14" s="63">
        <v>0</v>
      </c>
      <c r="O14" s="63" t="s">
        <v>29</v>
      </c>
      <c r="P14" s="63" t="s">
        <v>29</v>
      </c>
      <c r="Q14" s="63">
        <v>1</v>
      </c>
      <c r="R14" s="63">
        <v>1</v>
      </c>
      <c r="S14" s="263">
        <v>0</v>
      </c>
      <c r="T14" s="264">
        <v>0</v>
      </c>
      <c r="U14" s="263">
        <v>0</v>
      </c>
      <c r="V14" s="264">
        <v>0</v>
      </c>
      <c r="W14" s="263">
        <v>0</v>
      </c>
      <c r="X14" s="263"/>
      <c r="Y14" s="263"/>
      <c r="Z14" s="263"/>
      <c r="AA14" s="206">
        <v>0</v>
      </c>
      <c r="AB14" s="264">
        <v>0</v>
      </c>
      <c r="AC14" s="206">
        <v>0</v>
      </c>
      <c r="AD14" s="264">
        <v>0</v>
      </c>
      <c r="AE14" s="265">
        <v>0</v>
      </c>
      <c r="AF14" s="266" t="s">
        <v>1283</v>
      </c>
      <c r="AG14" s="267"/>
      <c r="AH14" s="268" t="s">
        <v>1283</v>
      </c>
      <c r="AI14" s="265" t="e">
        <v>#DIV/0!</v>
      </c>
    </row>
    <row r="15" spans="1:35" ht="120" x14ac:dyDescent="0.2">
      <c r="A15" s="62" t="s">
        <v>750</v>
      </c>
      <c r="B15" s="63" t="s">
        <v>32</v>
      </c>
      <c r="C15" s="63" t="s">
        <v>728</v>
      </c>
      <c r="D15" s="63" t="s">
        <v>681</v>
      </c>
      <c r="E15" s="63">
        <v>3602</v>
      </c>
      <c r="F15" s="63" t="s">
        <v>622</v>
      </c>
      <c r="G15" s="63" t="s">
        <v>118</v>
      </c>
      <c r="H15" s="63">
        <v>360</v>
      </c>
      <c r="I15" s="63" t="s">
        <v>545</v>
      </c>
      <c r="J15" s="262" t="s">
        <v>1579</v>
      </c>
      <c r="K15" s="63" t="s">
        <v>933</v>
      </c>
      <c r="L15" s="63" t="s">
        <v>1151</v>
      </c>
      <c r="M15" s="63" t="s">
        <v>1161</v>
      </c>
      <c r="N15" s="63">
        <v>0</v>
      </c>
      <c r="O15" s="63" t="s">
        <v>29</v>
      </c>
      <c r="P15" s="63" t="s">
        <v>29</v>
      </c>
      <c r="Q15" s="63">
        <v>25</v>
      </c>
      <c r="R15" s="63">
        <v>100</v>
      </c>
      <c r="S15" s="263">
        <v>53</v>
      </c>
      <c r="T15" s="264">
        <v>0.53</v>
      </c>
      <c r="U15" s="263">
        <v>168</v>
      </c>
      <c r="V15" s="264">
        <v>1.68</v>
      </c>
      <c r="W15" s="263">
        <v>17</v>
      </c>
      <c r="X15" s="263"/>
      <c r="Y15" s="263"/>
      <c r="Z15" s="263"/>
      <c r="AA15" s="206">
        <v>17</v>
      </c>
      <c r="AB15" s="264">
        <v>0.17</v>
      </c>
      <c r="AC15" s="206">
        <v>238</v>
      </c>
      <c r="AD15" s="264">
        <v>0.68</v>
      </c>
      <c r="AE15" s="265">
        <v>2.38</v>
      </c>
      <c r="AF15" s="266" t="s">
        <v>1283</v>
      </c>
      <c r="AG15" s="267"/>
      <c r="AH15" s="268" t="s">
        <v>1283</v>
      </c>
      <c r="AI15" s="265" t="e">
        <v>#DIV/0!</v>
      </c>
    </row>
    <row r="16" spans="1:35" ht="156" x14ac:dyDescent="0.2">
      <c r="A16" s="62" t="s">
        <v>750</v>
      </c>
      <c r="B16" s="63" t="s">
        <v>32</v>
      </c>
      <c r="C16" s="63" t="s">
        <v>727</v>
      </c>
      <c r="D16" s="63" t="s">
        <v>685</v>
      </c>
      <c r="E16" s="63">
        <v>3602</v>
      </c>
      <c r="F16" s="63" t="s">
        <v>622</v>
      </c>
      <c r="G16" s="63" t="s">
        <v>118</v>
      </c>
      <c r="H16" s="63">
        <v>361</v>
      </c>
      <c r="I16" s="63" t="s">
        <v>546</v>
      </c>
      <c r="J16" s="262" t="s">
        <v>204</v>
      </c>
      <c r="K16" s="63" t="s">
        <v>934</v>
      </c>
      <c r="L16" s="63" t="s">
        <v>1152</v>
      </c>
      <c r="M16" s="63" t="s">
        <v>1161</v>
      </c>
      <c r="N16" s="63">
        <v>0</v>
      </c>
      <c r="O16" s="63" t="s">
        <v>29</v>
      </c>
      <c r="P16" s="63" t="s">
        <v>29</v>
      </c>
      <c r="Q16" s="63">
        <v>0.5</v>
      </c>
      <c r="R16" s="63">
        <v>1</v>
      </c>
      <c r="S16" s="263">
        <v>1</v>
      </c>
      <c r="T16" s="264">
        <v>0</v>
      </c>
      <c r="U16" s="263">
        <v>1</v>
      </c>
      <c r="V16" s="264">
        <v>1</v>
      </c>
      <c r="W16" s="263">
        <v>1</v>
      </c>
      <c r="X16" s="263"/>
      <c r="Y16" s="263"/>
      <c r="Z16" s="263"/>
      <c r="AA16" s="206">
        <v>1</v>
      </c>
      <c r="AB16" s="264">
        <v>1</v>
      </c>
      <c r="AC16" s="206">
        <v>3</v>
      </c>
      <c r="AD16" s="264">
        <v>2</v>
      </c>
      <c r="AE16" s="265">
        <v>3</v>
      </c>
      <c r="AF16" s="266" t="s">
        <v>1283</v>
      </c>
      <c r="AG16" s="267"/>
      <c r="AH16" s="268" t="s">
        <v>1283</v>
      </c>
      <c r="AI16" s="265" t="e">
        <v>#DIV/0!</v>
      </c>
    </row>
    <row r="17" spans="1:35" ht="120" x14ac:dyDescent="0.2">
      <c r="A17" s="62" t="s">
        <v>750</v>
      </c>
      <c r="B17" s="63" t="s">
        <v>37</v>
      </c>
      <c r="C17" s="63" t="s">
        <v>721</v>
      </c>
      <c r="D17" s="63" t="s">
        <v>678</v>
      </c>
      <c r="E17" s="63">
        <v>3202</v>
      </c>
      <c r="F17" s="63" t="s">
        <v>614</v>
      </c>
      <c r="G17" s="63" t="s">
        <v>117</v>
      </c>
      <c r="H17" s="63">
        <v>337</v>
      </c>
      <c r="I17" s="63" t="s">
        <v>526</v>
      </c>
      <c r="J17" s="262" t="s">
        <v>1580</v>
      </c>
      <c r="K17" s="63" t="s">
        <v>917</v>
      </c>
      <c r="L17" s="63" t="s">
        <v>1134</v>
      </c>
      <c r="M17" s="63" t="s">
        <v>1161</v>
      </c>
      <c r="N17" s="63">
        <v>5</v>
      </c>
      <c r="O17" s="63">
        <v>2023</v>
      </c>
      <c r="P17" s="63" t="s">
        <v>1581</v>
      </c>
      <c r="Q17" s="63">
        <v>1</v>
      </c>
      <c r="R17" s="63">
        <v>4</v>
      </c>
      <c r="S17" s="263">
        <v>1</v>
      </c>
      <c r="T17" s="264">
        <v>0.25</v>
      </c>
      <c r="U17" s="263">
        <v>1</v>
      </c>
      <c r="V17" s="264">
        <v>0.25</v>
      </c>
      <c r="W17" s="263">
        <v>0</v>
      </c>
      <c r="X17" s="263"/>
      <c r="Y17" s="263"/>
      <c r="Z17" s="263"/>
      <c r="AA17" s="206">
        <v>0</v>
      </c>
      <c r="AB17" s="264">
        <v>0</v>
      </c>
      <c r="AC17" s="206">
        <v>2</v>
      </c>
      <c r="AD17" s="264">
        <v>0</v>
      </c>
      <c r="AE17" s="265">
        <v>0.5</v>
      </c>
      <c r="AF17" s="266" t="s">
        <v>1283</v>
      </c>
      <c r="AG17" s="267"/>
      <c r="AH17" s="268" t="s">
        <v>1283</v>
      </c>
      <c r="AI17" s="265" t="e">
        <v>#DIV/0!</v>
      </c>
    </row>
    <row r="18" spans="1:35" ht="120" x14ac:dyDescent="0.2">
      <c r="A18" s="62" t="s">
        <v>750</v>
      </c>
      <c r="B18" s="63" t="s">
        <v>37</v>
      </c>
      <c r="C18" s="63" t="s">
        <v>721</v>
      </c>
      <c r="D18" s="63" t="s">
        <v>678</v>
      </c>
      <c r="E18" s="63">
        <v>3202</v>
      </c>
      <c r="F18" s="63" t="s">
        <v>614</v>
      </c>
      <c r="G18" s="63" t="s">
        <v>117</v>
      </c>
      <c r="H18" s="63">
        <v>338</v>
      </c>
      <c r="I18" s="63" t="s">
        <v>527</v>
      </c>
      <c r="J18" s="262" t="s">
        <v>1582</v>
      </c>
      <c r="K18" s="63" t="s">
        <v>918</v>
      </c>
      <c r="L18" s="63" t="s">
        <v>1135</v>
      </c>
      <c r="M18" s="63" t="s">
        <v>1161</v>
      </c>
      <c r="N18" s="63">
        <v>186344</v>
      </c>
      <c r="O18" s="63">
        <v>2023</v>
      </c>
      <c r="P18" s="63" t="s">
        <v>269</v>
      </c>
      <c r="Q18" s="63">
        <v>75000</v>
      </c>
      <c r="R18" s="63">
        <v>225000</v>
      </c>
      <c r="S18" s="263">
        <v>12800</v>
      </c>
      <c r="T18" s="264">
        <v>0.06</v>
      </c>
      <c r="U18" s="263">
        <v>4730</v>
      </c>
      <c r="V18" s="264">
        <v>0.02</v>
      </c>
      <c r="W18" s="263">
        <v>0</v>
      </c>
      <c r="X18" s="263"/>
      <c r="Y18" s="263"/>
      <c r="Z18" s="263"/>
      <c r="AA18" s="206">
        <v>0</v>
      </c>
      <c r="AB18" s="264">
        <v>0</v>
      </c>
      <c r="AC18" s="206">
        <v>17530</v>
      </c>
      <c r="AD18" s="264">
        <v>0</v>
      </c>
      <c r="AE18" s="265">
        <v>7.7899999999999997E-2</v>
      </c>
      <c r="AF18" s="266" t="s">
        <v>1283</v>
      </c>
      <c r="AG18" s="267"/>
      <c r="AH18" s="268" t="s">
        <v>1283</v>
      </c>
      <c r="AI18" s="265" t="e">
        <v>#DIV/0!</v>
      </c>
    </row>
    <row r="19" spans="1:35" ht="156" x14ac:dyDescent="0.2">
      <c r="A19" s="62" t="s">
        <v>750</v>
      </c>
      <c r="B19" s="63" t="s">
        <v>37</v>
      </c>
      <c r="C19" s="63" t="s">
        <v>721</v>
      </c>
      <c r="D19" s="63" t="s">
        <v>678</v>
      </c>
      <c r="E19" s="63">
        <v>3202</v>
      </c>
      <c r="F19" s="63" t="s">
        <v>614</v>
      </c>
      <c r="G19" s="63" t="s">
        <v>117</v>
      </c>
      <c r="H19" s="63">
        <v>339</v>
      </c>
      <c r="I19" s="63" t="s">
        <v>528</v>
      </c>
      <c r="J19" s="262" t="s">
        <v>1583</v>
      </c>
      <c r="K19" s="63" t="s">
        <v>919</v>
      </c>
      <c r="L19" s="63" t="s">
        <v>1136</v>
      </c>
      <c r="M19" s="63" t="s">
        <v>1161</v>
      </c>
      <c r="N19" s="63">
        <v>6</v>
      </c>
      <c r="O19" s="63">
        <v>2023</v>
      </c>
      <c r="P19" s="63" t="s">
        <v>1581</v>
      </c>
      <c r="Q19" s="63">
        <v>6</v>
      </c>
      <c r="R19" s="63">
        <v>18</v>
      </c>
      <c r="S19" s="263">
        <v>0</v>
      </c>
      <c r="T19" s="264">
        <v>0</v>
      </c>
      <c r="U19" s="263">
        <v>8</v>
      </c>
      <c r="V19" s="264">
        <v>0.44</v>
      </c>
      <c r="W19" s="263">
        <v>0</v>
      </c>
      <c r="X19" s="263"/>
      <c r="Y19" s="263"/>
      <c r="Z19" s="263"/>
      <c r="AA19" s="206">
        <v>0</v>
      </c>
      <c r="AB19" s="264">
        <v>0</v>
      </c>
      <c r="AC19" s="206">
        <v>8</v>
      </c>
      <c r="AD19" s="264">
        <v>0</v>
      </c>
      <c r="AE19" s="265">
        <v>0.44440000000000002</v>
      </c>
      <c r="AF19" s="266" t="s">
        <v>1283</v>
      </c>
      <c r="AG19" s="267"/>
      <c r="AH19" s="268" t="s">
        <v>1283</v>
      </c>
      <c r="AI19" s="265" t="e">
        <v>#DIV/0!</v>
      </c>
    </row>
    <row r="20" spans="1:35" ht="92" customHeight="1" x14ac:dyDescent="0.2">
      <c r="A20" s="50" t="s">
        <v>750</v>
      </c>
      <c r="B20" s="50" t="s">
        <v>37</v>
      </c>
      <c r="C20" s="50" t="s">
        <v>721</v>
      </c>
      <c r="D20" s="50" t="s">
        <v>678</v>
      </c>
      <c r="E20" s="50">
        <v>3202</v>
      </c>
      <c r="F20" s="50" t="s">
        <v>614</v>
      </c>
      <c r="G20" s="50" t="s">
        <v>117</v>
      </c>
      <c r="H20" s="50">
        <v>340</v>
      </c>
      <c r="I20" s="50" t="s">
        <v>529</v>
      </c>
      <c r="J20" s="291" t="s">
        <v>1584</v>
      </c>
      <c r="K20" s="50" t="s">
        <v>920</v>
      </c>
      <c r="L20" s="50" t="s">
        <v>1137</v>
      </c>
      <c r="M20" s="50" t="s">
        <v>1161</v>
      </c>
      <c r="N20" s="50">
        <v>1</v>
      </c>
      <c r="O20" s="50">
        <v>2014</v>
      </c>
      <c r="P20" s="33" t="s">
        <v>1585</v>
      </c>
      <c r="Q20" s="50">
        <v>0.33</v>
      </c>
      <c r="R20" s="50">
        <v>1</v>
      </c>
      <c r="S20" s="288">
        <v>0</v>
      </c>
      <c r="T20" s="282">
        <v>0</v>
      </c>
      <c r="U20" s="288">
        <v>0</v>
      </c>
      <c r="V20" s="282">
        <v>0</v>
      </c>
      <c r="W20" s="288">
        <v>1</v>
      </c>
      <c r="X20" s="288"/>
      <c r="Y20" s="288"/>
      <c r="Z20" s="288"/>
      <c r="AA20" s="285">
        <v>1</v>
      </c>
      <c r="AB20" s="282">
        <v>1</v>
      </c>
      <c r="AC20" s="285">
        <v>1</v>
      </c>
      <c r="AD20" s="282">
        <v>3.03</v>
      </c>
      <c r="AE20" s="270">
        <v>1</v>
      </c>
      <c r="AF20" s="279" t="s">
        <v>1283</v>
      </c>
      <c r="AG20" s="276"/>
      <c r="AH20" s="273" t="s">
        <v>1283</v>
      </c>
      <c r="AI20" s="270" t="e">
        <v>#DIV/0!</v>
      </c>
    </row>
    <row r="21" spans="1:35" ht="24" x14ac:dyDescent="0.2">
      <c r="A21" s="215"/>
      <c r="B21" s="215"/>
      <c r="C21" s="215"/>
      <c r="D21" s="215"/>
      <c r="E21" s="215"/>
      <c r="F21" s="215"/>
      <c r="G21" s="215"/>
      <c r="H21" s="215"/>
      <c r="I21" s="215"/>
      <c r="J21" s="292"/>
      <c r="K21" s="215"/>
      <c r="L21" s="215"/>
      <c r="M21" s="215"/>
      <c r="N21" s="215"/>
      <c r="O21" s="215"/>
      <c r="P21" s="33" t="s">
        <v>1586</v>
      </c>
      <c r="Q21" s="215"/>
      <c r="R21" s="215"/>
      <c r="S21" s="289"/>
      <c r="T21" s="283"/>
      <c r="U21" s="289"/>
      <c r="V21" s="283"/>
      <c r="W21" s="289"/>
      <c r="X21" s="289"/>
      <c r="Y21" s="289"/>
      <c r="Z21" s="289"/>
      <c r="AA21" s="286"/>
      <c r="AB21" s="283"/>
      <c r="AC21" s="286"/>
      <c r="AD21" s="283"/>
      <c r="AE21" s="271"/>
      <c r="AF21" s="280"/>
      <c r="AG21" s="277"/>
      <c r="AH21" s="274"/>
      <c r="AI21" s="271"/>
    </row>
    <row r="22" spans="1:35" x14ac:dyDescent="0.2">
      <c r="A22" s="51"/>
      <c r="B22" s="51"/>
      <c r="C22" s="51"/>
      <c r="D22" s="51"/>
      <c r="E22" s="51"/>
      <c r="F22" s="51"/>
      <c r="G22" s="51"/>
      <c r="H22" s="51"/>
      <c r="I22" s="51"/>
      <c r="J22" s="293"/>
      <c r="K22" s="51"/>
      <c r="L22" s="51"/>
      <c r="M22" s="51"/>
      <c r="N22" s="51"/>
      <c r="O22" s="51"/>
      <c r="P22" s="63" t="s">
        <v>1587</v>
      </c>
      <c r="Q22" s="51"/>
      <c r="R22" s="51"/>
      <c r="S22" s="290"/>
      <c r="T22" s="284"/>
      <c r="U22" s="290"/>
      <c r="V22" s="284"/>
      <c r="W22" s="290"/>
      <c r="X22" s="290"/>
      <c r="Y22" s="290"/>
      <c r="Z22" s="290"/>
      <c r="AA22" s="287"/>
      <c r="AB22" s="284"/>
      <c r="AC22" s="287"/>
      <c r="AD22" s="284"/>
      <c r="AE22" s="272"/>
      <c r="AF22" s="281"/>
      <c r="AG22" s="278"/>
      <c r="AH22" s="275"/>
      <c r="AI22" s="272"/>
    </row>
    <row r="23" spans="1:35" ht="120" x14ac:dyDescent="0.2">
      <c r="A23" s="62" t="s">
        <v>750</v>
      </c>
      <c r="B23" s="63" t="s">
        <v>37</v>
      </c>
      <c r="C23" s="63" t="s">
        <v>721</v>
      </c>
      <c r="D23" s="63" t="s">
        <v>678</v>
      </c>
      <c r="E23" s="63">
        <v>3201</v>
      </c>
      <c r="F23" s="63" t="s">
        <v>615</v>
      </c>
      <c r="G23" s="63" t="s">
        <v>117</v>
      </c>
      <c r="H23" s="63">
        <v>341</v>
      </c>
      <c r="I23" s="63" t="s">
        <v>530</v>
      </c>
      <c r="J23" s="262" t="s">
        <v>1588</v>
      </c>
      <c r="K23" s="63" t="s">
        <v>921</v>
      </c>
      <c r="L23" s="63" t="s">
        <v>1138</v>
      </c>
      <c r="M23" s="63" t="s">
        <v>1161</v>
      </c>
      <c r="N23" s="63">
        <v>21</v>
      </c>
      <c r="O23" s="63">
        <v>2023</v>
      </c>
      <c r="P23" s="63" t="s">
        <v>271</v>
      </c>
      <c r="Q23" s="63">
        <v>13</v>
      </c>
      <c r="R23" s="63">
        <v>44</v>
      </c>
      <c r="S23" s="263">
        <v>0</v>
      </c>
      <c r="T23" s="264">
        <v>0</v>
      </c>
      <c r="U23" s="263">
        <v>0</v>
      </c>
      <c r="V23" s="264">
        <v>0</v>
      </c>
      <c r="W23" s="263">
        <v>0</v>
      </c>
      <c r="X23" s="263"/>
      <c r="Y23" s="263"/>
      <c r="Z23" s="263"/>
      <c r="AA23" s="206">
        <v>0</v>
      </c>
      <c r="AB23" s="264">
        <v>0</v>
      </c>
      <c r="AC23" s="206">
        <v>0</v>
      </c>
      <c r="AD23" s="264">
        <v>0</v>
      </c>
      <c r="AE23" s="265">
        <v>0</v>
      </c>
      <c r="AF23" s="266" t="s">
        <v>1283</v>
      </c>
      <c r="AG23" s="267"/>
      <c r="AH23" s="268" t="s">
        <v>1283</v>
      </c>
      <c r="AI23" s="265" t="e">
        <v>#DIV/0!</v>
      </c>
    </row>
    <row r="24" spans="1:35" ht="144" x14ac:dyDescent="0.2">
      <c r="A24" s="62" t="s">
        <v>750</v>
      </c>
      <c r="B24" s="63" t="s">
        <v>37</v>
      </c>
      <c r="C24" s="63" t="s">
        <v>721</v>
      </c>
      <c r="D24" s="63" t="s">
        <v>678</v>
      </c>
      <c r="E24" s="63">
        <v>3201</v>
      </c>
      <c r="F24" s="63" t="s">
        <v>616</v>
      </c>
      <c r="G24" s="63" t="s">
        <v>117</v>
      </c>
      <c r="H24" s="63">
        <v>342</v>
      </c>
      <c r="I24" s="63" t="s">
        <v>531</v>
      </c>
      <c r="J24" s="262" t="s">
        <v>1589</v>
      </c>
      <c r="K24" s="63" t="s">
        <v>922</v>
      </c>
      <c r="L24" s="63" t="s">
        <v>1139</v>
      </c>
      <c r="M24" s="63" t="s">
        <v>1161</v>
      </c>
      <c r="N24" s="63">
        <v>35</v>
      </c>
      <c r="O24" s="63">
        <v>2023</v>
      </c>
      <c r="P24" s="63" t="s">
        <v>271</v>
      </c>
      <c r="Q24" s="63">
        <v>13</v>
      </c>
      <c r="R24" s="63">
        <v>44</v>
      </c>
      <c r="S24" s="263">
        <v>6</v>
      </c>
      <c r="T24" s="264">
        <v>0.14000000000000001</v>
      </c>
      <c r="U24" s="263">
        <v>11</v>
      </c>
      <c r="V24" s="264">
        <v>0.25</v>
      </c>
      <c r="W24" s="263">
        <v>1</v>
      </c>
      <c r="X24" s="263"/>
      <c r="Y24" s="263"/>
      <c r="Z24" s="263"/>
      <c r="AA24" s="206">
        <v>1</v>
      </c>
      <c r="AB24" s="264">
        <v>0.02</v>
      </c>
      <c r="AC24" s="206">
        <v>18</v>
      </c>
      <c r="AD24" s="264">
        <v>0.08</v>
      </c>
      <c r="AE24" s="265">
        <v>0.40910000000000002</v>
      </c>
      <c r="AF24" s="266" t="s">
        <v>1283</v>
      </c>
      <c r="AG24" s="267"/>
      <c r="AH24" s="268" t="s">
        <v>1283</v>
      </c>
      <c r="AI24" s="265" t="e">
        <v>#DIV/0!</v>
      </c>
    </row>
    <row r="25" spans="1:35" ht="156" x14ac:dyDescent="0.2">
      <c r="A25" s="62" t="s">
        <v>750</v>
      </c>
      <c r="B25" s="63" t="s">
        <v>37</v>
      </c>
      <c r="C25" s="63" t="s">
        <v>721</v>
      </c>
      <c r="D25" s="63" t="s">
        <v>678</v>
      </c>
      <c r="E25" s="63">
        <v>3204</v>
      </c>
      <c r="F25" s="63" t="s">
        <v>1590</v>
      </c>
      <c r="G25" s="63" t="s">
        <v>117</v>
      </c>
      <c r="H25" s="63">
        <v>364</v>
      </c>
      <c r="I25" s="63" t="s">
        <v>1591</v>
      </c>
      <c r="J25" s="63">
        <v>3204019</v>
      </c>
      <c r="K25" s="63" t="s">
        <v>1592</v>
      </c>
      <c r="L25" s="63" t="s">
        <v>1593</v>
      </c>
      <c r="M25" s="63" t="s">
        <v>1161</v>
      </c>
      <c r="N25" s="63">
        <v>1</v>
      </c>
      <c r="O25" s="63">
        <v>2023</v>
      </c>
      <c r="P25" s="63" t="s">
        <v>1581</v>
      </c>
      <c r="Q25" s="63">
        <v>0.33</v>
      </c>
      <c r="R25" s="63">
        <v>1</v>
      </c>
      <c r="S25" s="263">
        <v>0</v>
      </c>
      <c r="T25" s="264">
        <v>0</v>
      </c>
      <c r="U25" s="263">
        <v>0</v>
      </c>
      <c r="V25" s="264">
        <v>0</v>
      </c>
      <c r="W25" s="263">
        <v>0</v>
      </c>
      <c r="X25" s="263"/>
      <c r="Y25" s="263"/>
      <c r="Z25" s="263"/>
      <c r="AA25" s="206">
        <v>0</v>
      </c>
      <c r="AB25" s="264">
        <v>0</v>
      </c>
      <c r="AC25" s="206">
        <v>0</v>
      </c>
      <c r="AD25" s="264">
        <v>0</v>
      </c>
      <c r="AE25" s="265">
        <v>0</v>
      </c>
      <c r="AF25" s="266" t="s">
        <v>1283</v>
      </c>
      <c r="AG25" s="267"/>
      <c r="AH25" s="268" t="s">
        <v>1283</v>
      </c>
      <c r="AI25" s="265" t="e">
        <v>#DIV/0!</v>
      </c>
    </row>
    <row r="26" spans="1:35" ht="156" x14ac:dyDescent="0.2">
      <c r="A26" s="62" t="s">
        <v>750</v>
      </c>
      <c r="B26" s="63" t="s">
        <v>37</v>
      </c>
      <c r="C26" s="63" t="s">
        <v>723</v>
      </c>
      <c r="D26" s="63" t="s">
        <v>679</v>
      </c>
      <c r="E26" s="63">
        <v>3206</v>
      </c>
      <c r="F26" s="63" t="s">
        <v>617</v>
      </c>
      <c r="G26" s="63" t="s">
        <v>117</v>
      </c>
      <c r="H26" s="63">
        <v>343</v>
      </c>
      <c r="I26" s="63" t="s">
        <v>532</v>
      </c>
      <c r="J26" s="262" t="s">
        <v>1594</v>
      </c>
      <c r="K26" s="63" t="s">
        <v>923</v>
      </c>
      <c r="L26" s="63" t="s">
        <v>1140</v>
      </c>
      <c r="M26" s="63" t="s">
        <v>1161</v>
      </c>
      <c r="N26" s="63">
        <v>0</v>
      </c>
      <c r="O26" s="63" t="s">
        <v>29</v>
      </c>
      <c r="P26" s="63" t="s">
        <v>29</v>
      </c>
      <c r="Q26" s="63">
        <v>1</v>
      </c>
      <c r="R26" s="63">
        <v>2</v>
      </c>
      <c r="S26" s="263">
        <v>0</v>
      </c>
      <c r="T26" s="264">
        <v>0</v>
      </c>
      <c r="U26" s="263">
        <v>0</v>
      </c>
      <c r="V26" s="264">
        <v>0</v>
      </c>
      <c r="W26" s="263">
        <v>0</v>
      </c>
      <c r="X26" s="263"/>
      <c r="Y26" s="263"/>
      <c r="Z26" s="263"/>
      <c r="AA26" s="206">
        <v>0</v>
      </c>
      <c r="AB26" s="264">
        <v>0</v>
      </c>
      <c r="AC26" s="206">
        <v>0</v>
      </c>
      <c r="AD26" s="264">
        <v>0</v>
      </c>
      <c r="AE26" s="265">
        <v>0</v>
      </c>
      <c r="AF26" s="266" t="s">
        <v>1283</v>
      </c>
      <c r="AG26" s="267"/>
      <c r="AH26" s="268" t="s">
        <v>1283</v>
      </c>
      <c r="AI26" s="265" t="e">
        <v>#DIV/0!</v>
      </c>
    </row>
    <row r="27" spans="1:35" ht="168" x14ac:dyDescent="0.2">
      <c r="A27" s="62" t="s">
        <v>750</v>
      </c>
      <c r="B27" s="63" t="s">
        <v>37</v>
      </c>
      <c r="C27" s="63" t="s">
        <v>723</v>
      </c>
      <c r="D27" s="63" t="s">
        <v>679</v>
      </c>
      <c r="E27" s="63">
        <v>3206</v>
      </c>
      <c r="F27" s="63" t="s">
        <v>617</v>
      </c>
      <c r="G27" s="33" t="s">
        <v>117</v>
      </c>
      <c r="H27" s="63">
        <v>344</v>
      </c>
      <c r="I27" s="63" t="s">
        <v>533</v>
      </c>
      <c r="J27" s="262" t="s">
        <v>1595</v>
      </c>
      <c r="K27" s="63" t="s">
        <v>924</v>
      </c>
      <c r="L27" s="63" t="s">
        <v>1141</v>
      </c>
      <c r="M27" s="63" t="s">
        <v>1161</v>
      </c>
      <c r="N27" s="63">
        <v>1</v>
      </c>
      <c r="O27" s="63">
        <v>2023</v>
      </c>
      <c r="P27" s="63" t="s">
        <v>271</v>
      </c>
      <c r="Q27" s="63">
        <v>0.33</v>
      </c>
      <c r="R27" s="63">
        <v>2</v>
      </c>
      <c r="S27" s="263">
        <v>0</v>
      </c>
      <c r="T27" s="264">
        <v>0</v>
      </c>
      <c r="U27" s="263">
        <v>0</v>
      </c>
      <c r="V27" s="264">
        <v>0</v>
      </c>
      <c r="W27" s="263">
        <v>0</v>
      </c>
      <c r="X27" s="263"/>
      <c r="Y27" s="263"/>
      <c r="Z27" s="263"/>
      <c r="AA27" s="206">
        <v>0</v>
      </c>
      <c r="AB27" s="264">
        <v>0</v>
      </c>
      <c r="AC27" s="206">
        <v>0</v>
      </c>
      <c r="AD27" s="264">
        <v>0</v>
      </c>
      <c r="AE27" s="265">
        <v>0</v>
      </c>
      <c r="AF27" s="266" t="s">
        <v>1283</v>
      </c>
      <c r="AG27" s="267"/>
      <c r="AH27" s="268" t="s">
        <v>1283</v>
      </c>
      <c r="AI27" s="265" t="e">
        <v>#DIV/0!</v>
      </c>
    </row>
    <row r="28" spans="1:35" ht="132" x14ac:dyDescent="0.2">
      <c r="A28" s="62" t="s">
        <v>750</v>
      </c>
      <c r="B28" s="63" t="s">
        <v>37</v>
      </c>
      <c r="C28" s="63" t="s">
        <v>723</v>
      </c>
      <c r="D28" s="63" t="s">
        <v>679</v>
      </c>
      <c r="E28" s="63">
        <v>3502</v>
      </c>
      <c r="F28" s="63" t="s">
        <v>583</v>
      </c>
      <c r="G28" s="269" t="s">
        <v>117</v>
      </c>
      <c r="H28" s="63">
        <v>346</v>
      </c>
      <c r="I28" s="63" t="s">
        <v>1596</v>
      </c>
      <c r="J28" s="262" t="s">
        <v>1597</v>
      </c>
      <c r="K28" s="63" t="s">
        <v>1598</v>
      </c>
      <c r="L28" s="63" t="s">
        <v>1599</v>
      </c>
      <c r="M28" s="63" t="s">
        <v>1161</v>
      </c>
      <c r="N28" s="63">
        <v>441</v>
      </c>
      <c r="O28" s="63">
        <v>2023</v>
      </c>
      <c r="P28" s="63" t="s">
        <v>1581</v>
      </c>
      <c r="Q28" s="63">
        <v>117</v>
      </c>
      <c r="R28" s="63">
        <v>500</v>
      </c>
      <c r="S28" s="263">
        <v>90</v>
      </c>
      <c r="T28" s="264">
        <v>0.18</v>
      </c>
      <c r="U28" s="263">
        <v>293</v>
      </c>
      <c r="V28" s="264">
        <v>0.59</v>
      </c>
      <c r="W28" s="263">
        <v>106</v>
      </c>
      <c r="X28" s="263"/>
      <c r="Y28" s="263"/>
      <c r="Z28" s="263"/>
      <c r="AA28" s="206">
        <v>106</v>
      </c>
      <c r="AB28" s="264">
        <v>0.21</v>
      </c>
      <c r="AC28" s="206">
        <v>489</v>
      </c>
      <c r="AD28" s="264">
        <v>0.91</v>
      </c>
      <c r="AE28" s="265">
        <v>0.97799999999999998</v>
      </c>
      <c r="AF28" s="266" t="s">
        <v>1283</v>
      </c>
      <c r="AG28" s="267"/>
      <c r="AH28" s="268" t="s">
        <v>1283</v>
      </c>
      <c r="AI28" s="265" t="e">
        <v>#DIV/0!</v>
      </c>
    </row>
    <row r="29" spans="1:35" ht="108" x14ac:dyDescent="0.2">
      <c r="A29" s="62" t="s">
        <v>750</v>
      </c>
      <c r="B29" s="63" t="s">
        <v>37</v>
      </c>
      <c r="C29" s="63" t="s">
        <v>723</v>
      </c>
      <c r="D29" s="63" t="s">
        <v>679</v>
      </c>
      <c r="E29" s="63">
        <v>3203</v>
      </c>
      <c r="F29" s="63" t="s">
        <v>618</v>
      </c>
      <c r="G29" s="63" t="s">
        <v>117</v>
      </c>
      <c r="H29" s="63">
        <v>345</v>
      </c>
      <c r="I29" s="63" t="s">
        <v>534</v>
      </c>
      <c r="J29" s="262" t="s">
        <v>1600</v>
      </c>
      <c r="K29" s="63" t="s">
        <v>925</v>
      </c>
      <c r="L29" s="63" t="s">
        <v>1142</v>
      </c>
      <c r="M29" s="63" t="s">
        <v>1161</v>
      </c>
      <c r="N29" s="63">
        <v>1</v>
      </c>
      <c r="O29" s="63">
        <v>2023</v>
      </c>
      <c r="P29" s="63" t="s">
        <v>271</v>
      </c>
      <c r="Q29" s="63">
        <v>1</v>
      </c>
      <c r="R29" s="63">
        <v>2</v>
      </c>
      <c r="S29" s="263">
        <v>0</v>
      </c>
      <c r="T29" s="264">
        <v>0</v>
      </c>
      <c r="U29" s="263">
        <v>0</v>
      </c>
      <c r="V29" s="264">
        <v>0</v>
      </c>
      <c r="W29" s="263">
        <v>0</v>
      </c>
      <c r="X29" s="263"/>
      <c r="Y29" s="263"/>
      <c r="Z29" s="263"/>
      <c r="AA29" s="206">
        <v>0</v>
      </c>
      <c r="AB29" s="264">
        <v>0</v>
      </c>
      <c r="AC29" s="206">
        <v>0</v>
      </c>
      <c r="AD29" s="264">
        <v>0</v>
      </c>
      <c r="AE29" s="265">
        <v>0</v>
      </c>
      <c r="AF29" s="266" t="s">
        <v>1283</v>
      </c>
      <c r="AG29" s="267"/>
      <c r="AH29" s="268" t="s">
        <v>1283</v>
      </c>
      <c r="AI29" s="265" t="e">
        <v>#DIV/0!</v>
      </c>
    </row>
    <row r="30" spans="1:35" ht="108" x14ac:dyDescent="0.2">
      <c r="A30" s="62" t="s">
        <v>750</v>
      </c>
      <c r="B30" s="63" t="s">
        <v>37</v>
      </c>
      <c r="C30" s="63" t="s">
        <v>724</v>
      </c>
      <c r="D30" s="63" t="s">
        <v>680</v>
      </c>
      <c r="E30" s="63">
        <v>4501</v>
      </c>
      <c r="F30" s="63" t="s">
        <v>594</v>
      </c>
      <c r="G30" s="63" t="s">
        <v>117</v>
      </c>
      <c r="H30" s="63">
        <v>347</v>
      </c>
      <c r="I30" s="63" t="s">
        <v>535</v>
      </c>
      <c r="J30" s="262" t="s">
        <v>1601</v>
      </c>
      <c r="K30" s="63" t="s">
        <v>926</v>
      </c>
      <c r="L30" s="63" t="s">
        <v>1143</v>
      </c>
      <c r="M30" s="63" t="s">
        <v>1161</v>
      </c>
      <c r="N30" s="63">
        <v>3000</v>
      </c>
      <c r="O30" s="63">
        <v>2023</v>
      </c>
      <c r="P30" s="63" t="s">
        <v>1581</v>
      </c>
      <c r="Q30" s="63">
        <v>3000</v>
      </c>
      <c r="R30" s="63">
        <v>12000</v>
      </c>
      <c r="S30" s="263">
        <v>8869</v>
      </c>
      <c r="T30" s="264">
        <v>0.74</v>
      </c>
      <c r="U30" s="263">
        <v>4928</v>
      </c>
      <c r="V30" s="264">
        <v>0.41</v>
      </c>
      <c r="W30" s="263">
        <v>605</v>
      </c>
      <c r="X30" s="263"/>
      <c r="Y30" s="263"/>
      <c r="Z30" s="263"/>
      <c r="AA30" s="206">
        <v>605</v>
      </c>
      <c r="AB30" s="264">
        <v>0.05</v>
      </c>
      <c r="AC30" s="206">
        <v>14402</v>
      </c>
      <c r="AD30" s="264">
        <v>0.2</v>
      </c>
      <c r="AE30" s="265">
        <v>1.2001999999999999</v>
      </c>
      <c r="AF30" s="266">
        <v>1280000000</v>
      </c>
      <c r="AG30" s="267" t="s">
        <v>1285</v>
      </c>
      <c r="AH30" s="268">
        <v>492700000</v>
      </c>
      <c r="AI30" s="265">
        <v>0.38490000000000002</v>
      </c>
    </row>
    <row r="31" spans="1:35" ht="156" x14ac:dyDescent="0.2">
      <c r="A31" s="62" t="s">
        <v>750</v>
      </c>
      <c r="B31" s="63" t="s">
        <v>37</v>
      </c>
      <c r="C31" s="63" t="s">
        <v>724</v>
      </c>
      <c r="D31" s="63" t="s">
        <v>680</v>
      </c>
      <c r="E31" s="63">
        <v>3208</v>
      </c>
      <c r="F31" s="63" t="s">
        <v>619</v>
      </c>
      <c r="G31" s="63" t="s">
        <v>117</v>
      </c>
      <c r="H31" s="63">
        <v>348</v>
      </c>
      <c r="I31" s="63" t="s">
        <v>536</v>
      </c>
      <c r="J31" s="262" t="s">
        <v>1602</v>
      </c>
      <c r="K31" s="63" t="s">
        <v>927</v>
      </c>
      <c r="L31" s="63" t="s">
        <v>1144</v>
      </c>
      <c r="M31" s="63" t="s">
        <v>1161</v>
      </c>
      <c r="N31" s="63">
        <v>4</v>
      </c>
      <c r="O31" s="63">
        <v>2023</v>
      </c>
      <c r="P31" s="63" t="s">
        <v>271</v>
      </c>
      <c r="Q31" s="63">
        <v>0.33</v>
      </c>
      <c r="R31" s="63">
        <v>1</v>
      </c>
      <c r="S31" s="263">
        <v>0</v>
      </c>
      <c r="T31" s="264">
        <v>0</v>
      </c>
      <c r="U31" s="263">
        <v>8</v>
      </c>
      <c r="V31" s="264">
        <v>8</v>
      </c>
      <c r="W31" s="263">
        <v>3</v>
      </c>
      <c r="X31" s="263"/>
      <c r="Y31" s="263"/>
      <c r="Z31" s="263"/>
      <c r="AA31" s="206">
        <v>3</v>
      </c>
      <c r="AB31" s="264">
        <v>3</v>
      </c>
      <c r="AC31" s="206">
        <v>11</v>
      </c>
      <c r="AD31" s="264">
        <v>9.09</v>
      </c>
      <c r="AE31" s="265">
        <v>11</v>
      </c>
      <c r="AF31" s="266">
        <v>20000000</v>
      </c>
      <c r="AG31" s="267" t="s">
        <v>1285</v>
      </c>
      <c r="AH31" s="268" t="s">
        <v>1283</v>
      </c>
      <c r="AI31" s="265">
        <v>0</v>
      </c>
    </row>
  </sheetData>
  <mergeCells count="99">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D5:D6"/>
    <mergeCell ref="C5:C6"/>
    <mergeCell ref="B5:B6"/>
    <mergeCell ref="A5:A6"/>
    <mergeCell ref="AH1:AH2"/>
    <mergeCell ref="AG1:AG2"/>
    <mergeCell ref="AF1:AF2"/>
    <mergeCell ref="AE1:AE2"/>
    <mergeCell ref="AD1:AD2"/>
    <mergeCell ref="AB1:AB2"/>
    <mergeCell ref="K5:K6"/>
    <mergeCell ref="J5:J6"/>
    <mergeCell ref="H5:H6"/>
    <mergeCell ref="G5:G6"/>
    <mergeCell ref="F5:F6"/>
    <mergeCell ref="E5:E6"/>
    <mergeCell ref="Q5:Q6"/>
    <mergeCell ref="P5:P6"/>
    <mergeCell ref="O5:O6"/>
    <mergeCell ref="N5:N6"/>
    <mergeCell ref="M5:M6"/>
    <mergeCell ref="L5:L6"/>
    <mergeCell ref="W5:W6"/>
    <mergeCell ref="V5:V6"/>
    <mergeCell ref="U5:U6"/>
    <mergeCell ref="T5:T6"/>
    <mergeCell ref="S5:S6"/>
    <mergeCell ref="R5:R6"/>
    <mergeCell ref="AC5:AC6"/>
    <mergeCell ref="AB5:AB6"/>
    <mergeCell ref="AA5:AA6"/>
    <mergeCell ref="Z5:Z6"/>
    <mergeCell ref="Y5:Y6"/>
    <mergeCell ref="X5:X6"/>
    <mergeCell ref="D20:D22"/>
    <mergeCell ref="C20:C22"/>
    <mergeCell ref="B20:B22"/>
    <mergeCell ref="A20:A22"/>
    <mergeCell ref="AI5:AI6"/>
    <mergeCell ref="AH5:AH6"/>
    <mergeCell ref="AG5:AG6"/>
    <mergeCell ref="AF5:AF6"/>
    <mergeCell ref="AE5:AE6"/>
    <mergeCell ref="AD5:AD6"/>
    <mergeCell ref="J20:J22"/>
    <mergeCell ref="I20:I22"/>
    <mergeCell ref="H20:H22"/>
    <mergeCell ref="G20:G22"/>
    <mergeCell ref="F20:F22"/>
    <mergeCell ref="E20:E22"/>
    <mergeCell ref="Q20:Q22"/>
    <mergeCell ref="O20:O22"/>
    <mergeCell ref="N20:N22"/>
    <mergeCell ref="M20:M22"/>
    <mergeCell ref="L20:L22"/>
    <mergeCell ref="K20:K22"/>
    <mergeCell ref="W20:W22"/>
    <mergeCell ref="V20:V22"/>
    <mergeCell ref="U20:U22"/>
    <mergeCell ref="T20:T22"/>
    <mergeCell ref="S20:S22"/>
    <mergeCell ref="R20:R22"/>
    <mergeCell ref="AC20:AC22"/>
    <mergeCell ref="AB20:AB22"/>
    <mergeCell ref="AA20:AA22"/>
    <mergeCell ref="Z20:Z22"/>
    <mergeCell ref="Y20:Y22"/>
    <mergeCell ref="X20:X22"/>
    <mergeCell ref="AI20:AI22"/>
    <mergeCell ref="AH20:AH22"/>
    <mergeCell ref="AG20:AG22"/>
    <mergeCell ref="AF20:AF22"/>
    <mergeCell ref="AE20:AE22"/>
    <mergeCell ref="AD20:AD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
  <sheetViews>
    <sheetView workbookViewId="0">
      <selection sqref="A1:AI5"/>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20" x14ac:dyDescent="0.2">
      <c r="A3" s="196" t="s">
        <v>736</v>
      </c>
      <c r="B3" s="63" t="s">
        <v>30</v>
      </c>
      <c r="C3" s="63" t="s">
        <v>693</v>
      </c>
      <c r="D3" s="63" t="s">
        <v>637</v>
      </c>
      <c r="E3" s="63">
        <v>4003</v>
      </c>
      <c r="F3" s="63" t="s">
        <v>579</v>
      </c>
      <c r="G3" s="63" t="s">
        <v>559</v>
      </c>
      <c r="H3" s="197">
        <v>33</v>
      </c>
      <c r="I3" s="63" t="s">
        <v>297</v>
      </c>
      <c r="J3" s="199" t="s">
        <v>127</v>
      </c>
      <c r="K3" s="189" t="s">
        <v>770</v>
      </c>
      <c r="L3" s="189" t="s">
        <v>770</v>
      </c>
      <c r="M3" s="189" t="s">
        <v>1161</v>
      </c>
      <c r="N3" s="189">
        <v>0</v>
      </c>
      <c r="O3" s="189" t="s">
        <v>29</v>
      </c>
      <c r="P3" s="189" t="s">
        <v>29</v>
      </c>
      <c r="Q3" s="294">
        <v>2</v>
      </c>
      <c r="R3" s="189">
        <v>6</v>
      </c>
      <c r="S3" s="126">
        <v>2</v>
      </c>
      <c r="T3" s="129">
        <v>0</v>
      </c>
      <c r="U3" s="126">
        <v>0</v>
      </c>
      <c r="V3" s="129">
        <v>0</v>
      </c>
      <c r="W3" s="126">
        <v>0</v>
      </c>
      <c r="X3" s="126"/>
      <c r="Y3" s="126"/>
      <c r="Z3" s="126"/>
      <c r="AA3" s="128">
        <v>0</v>
      </c>
      <c r="AB3" s="129">
        <v>0</v>
      </c>
      <c r="AC3" s="128">
        <v>0</v>
      </c>
      <c r="AD3" s="129">
        <v>0</v>
      </c>
      <c r="AE3" s="130">
        <v>0</v>
      </c>
      <c r="AF3" s="192">
        <v>53030857253</v>
      </c>
      <c r="AG3" s="193" t="s">
        <v>1603</v>
      </c>
      <c r="AH3" s="194" t="s">
        <v>1283</v>
      </c>
      <c r="AI3" s="130">
        <v>0</v>
      </c>
    </row>
    <row r="4" spans="1:35" ht="120" x14ac:dyDescent="0.2">
      <c r="A4" s="196" t="s">
        <v>736</v>
      </c>
      <c r="B4" s="63" t="s">
        <v>30</v>
      </c>
      <c r="C4" s="63" t="s">
        <v>693</v>
      </c>
      <c r="D4" s="63" t="s">
        <v>638</v>
      </c>
      <c r="E4" s="63">
        <v>4003</v>
      </c>
      <c r="F4" s="63" t="s">
        <v>579</v>
      </c>
      <c r="G4" s="63" t="s">
        <v>559</v>
      </c>
      <c r="H4" s="197">
        <v>37</v>
      </c>
      <c r="I4" s="63" t="s">
        <v>298</v>
      </c>
      <c r="J4" s="199" t="s">
        <v>128</v>
      </c>
      <c r="K4" s="189" t="s">
        <v>771</v>
      </c>
      <c r="L4" s="189" t="s">
        <v>960</v>
      </c>
      <c r="M4" s="189" t="s">
        <v>1161</v>
      </c>
      <c r="N4" s="189">
        <v>0</v>
      </c>
      <c r="O4" s="189" t="s">
        <v>29</v>
      </c>
      <c r="P4" s="189" t="s">
        <v>29</v>
      </c>
      <c r="Q4" s="294">
        <v>5</v>
      </c>
      <c r="R4" s="189">
        <v>14</v>
      </c>
      <c r="S4" s="126">
        <v>4</v>
      </c>
      <c r="T4" s="129">
        <v>0</v>
      </c>
      <c r="U4" s="126">
        <v>2</v>
      </c>
      <c r="V4" s="129">
        <v>0.14000000000000001</v>
      </c>
      <c r="W4" s="126">
        <v>2</v>
      </c>
      <c r="X4" s="126"/>
      <c r="Y4" s="126"/>
      <c r="Z4" s="126"/>
      <c r="AA4" s="128">
        <v>2</v>
      </c>
      <c r="AB4" s="129">
        <v>0.14000000000000001</v>
      </c>
      <c r="AC4" s="128">
        <v>4</v>
      </c>
      <c r="AD4" s="129">
        <v>0.4</v>
      </c>
      <c r="AE4" s="130">
        <v>0.28570000000000001</v>
      </c>
      <c r="AF4" s="192">
        <v>75918058716</v>
      </c>
      <c r="AG4" s="193" t="s">
        <v>1604</v>
      </c>
      <c r="AH4" s="194">
        <v>42361790845</v>
      </c>
      <c r="AI4" s="130">
        <v>0.55800000000000005</v>
      </c>
    </row>
    <row r="5" spans="1:35" ht="120" x14ac:dyDescent="0.2">
      <c r="A5" s="196" t="s">
        <v>736</v>
      </c>
      <c r="B5" s="63" t="s">
        <v>30</v>
      </c>
      <c r="C5" s="63" t="s">
        <v>693</v>
      </c>
      <c r="D5" s="63" t="s">
        <v>638</v>
      </c>
      <c r="E5" s="63">
        <v>4003</v>
      </c>
      <c r="F5" s="63" t="s">
        <v>580</v>
      </c>
      <c r="G5" s="63" t="s">
        <v>559</v>
      </c>
      <c r="H5" s="197">
        <v>38</v>
      </c>
      <c r="I5" s="63" t="s">
        <v>299</v>
      </c>
      <c r="J5" s="199">
        <v>4003002</v>
      </c>
      <c r="K5" s="63" t="s">
        <v>772</v>
      </c>
      <c r="L5" s="189" t="s">
        <v>961</v>
      </c>
      <c r="M5" s="189" t="s">
        <v>1161</v>
      </c>
      <c r="N5" s="189">
        <v>0</v>
      </c>
      <c r="O5" s="189">
        <v>2023</v>
      </c>
      <c r="P5" s="189" t="s">
        <v>29</v>
      </c>
      <c r="Q5" s="294">
        <v>10</v>
      </c>
      <c r="R5" s="189">
        <v>45</v>
      </c>
      <c r="S5" s="126">
        <v>16</v>
      </c>
      <c r="T5" s="129">
        <v>0</v>
      </c>
      <c r="U5" s="126">
        <v>19</v>
      </c>
      <c r="V5" s="129">
        <v>0.42</v>
      </c>
      <c r="W5" s="126">
        <v>8</v>
      </c>
      <c r="X5" s="126"/>
      <c r="Y5" s="126"/>
      <c r="Z5" s="126"/>
      <c r="AA5" s="128">
        <v>8</v>
      </c>
      <c r="AB5" s="129">
        <v>0.18</v>
      </c>
      <c r="AC5" s="128">
        <v>27</v>
      </c>
      <c r="AD5" s="129">
        <v>0.8</v>
      </c>
      <c r="AE5" s="130">
        <v>0.6</v>
      </c>
      <c r="AF5" s="192">
        <v>7994300000</v>
      </c>
      <c r="AG5" s="193" t="s">
        <v>1605</v>
      </c>
      <c r="AH5" s="194">
        <v>2000000000</v>
      </c>
      <c r="AI5" s="130">
        <v>0.25019999999999998</v>
      </c>
    </row>
  </sheetData>
  <mergeCells count="31">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AH1:AH2"/>
    <mergeCell ref="AG1:AG2"/>
    <mergeCell ref="AF1:AF2"/>
    <mergeCell ref="AE1:AE2"/>
    <mergeCell ref="AD1:AD2"/>
    <mergeCell ref="AB1:AB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
  <sheetViews>
    <sheetView workbookViewId="0">
      <selection sqref="A1:AI9"/>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20" x14ac:dyDescent="0.2">
      <c r="A3" s="196" t="s">
        <v>738</v>
      </c>
      <c r="B3" s="63" t="s">
        <v>32</v>
      </c>
      <c r="C3" s="63" t="s">
        <v>701</v>
      </c>
      <c r="D3" s="63" t="s">
        <v>641</v>
      </c>
      <c r="E3" s="63">
        <v>2104</v>
      </c>
      <c r="F3" s="63" t="s">
        <v>584</v>
      </c>
      <c r="G3" s="197" t="s">
        <v>77</v>
      </c>
      <c r="H3" s="197">
        <v>67</v>
      </c>
      <c r="I3" s="63" t="s">
        <v>132</v>
      </c>
      <c r="J3" s="198" t="s">
        <v>1606</v>
      </c>
      <c r="K3" s="189" t="s">
        <v>793</v>
      </c>
      <c r="L3" s="189" t="s">
        <v>982</v>
      </c>
      <c r="M3" s="189" t="s">
        <v>27</v>
      </c>
      <c r="N3" s="199" t="s">
        <v>208</v>
      </c>
      <c r="O3" s="199" t="s">
        <v>29</v>
      </c>
      <c r="P3" s="199" t="s">
        <v>29</v>
      </c>
      <c r="Q3" s="63">
        <v>5</v>
      </c>
      <c r="R3" s="199">
        <v>20</v>
      </c>
      <c r="S3" s="126">
        <v>5</v>
      </c>
      <c r="T3" s="129">
        <v>0.25</v>
      </c>
      <c r="U3" s="126">
        <v>5</v>
      </c>
      <c r="V3" s="129">
        <v>0.25</v>
      </c>
      <c r="W3" s="126">
        <v>1</v>
      </c>
      <c r="X3" s="126"/>
      <c r="Y3" s="126"/>
      <c r="Z3" s="126"/>
      <c r="AA3" s="128">
        <v>1</v>
      </c>
      <c r="AB3" s="129">
        <v>0.05</v>
      </c>
      <c r="AC3" s="128">
        <v>11</v>
      </c>
      <c r="AD3" s="129">
        <v>0.2</v>
      </c>
      <c r="AE3" s="130">
        <v>0.55000000000000004</v>
      </c>
      <c r="AF3" s="255"/>
      <c r="AG3" s="295" t="s">
        <v>1285</v>
      </c>
      <c r="AH3" s="255"/>
      <c r="AI3" s="296" t="e">
        <v>#DIV/0!</v>
      </c>
    </row>
    <row r="4" spans="1:35" ht="169" x14ac:dyDescent="0.2">
      <c r="A4" s="196" t="s">
        <v>738</v>
      </c>
      <c r="B4" s="63" t="s">
        <v>32</v>
      </c>
      <c r="C4" s="63" t="s">
        <v>701</v>
      </c>
      <c r="D4" s="63" t="s">
        <v>641</v>
      </c>
      <c r="E4" s="63">
        <v>2104</v>
      </c>
      <c r="F4" s="63" t="s">
        <v>584</v>
      </c>
      <c r="G4" s="197" t="s">
        <v>77</v>
      </c>
      <c r="H4" s="197">
        <v>68</v>
      </c>
      <c r="I4" s="63" t="s">
        <v>133</v>
      </c>
      <c r="J4" s="198" t="s">
        <v>1607</v>
      </c>
      <c r="K4" s="189" t="s">
        <v>794</v>
      </c>
      <c r="L4" s="189" t="s">
        <v>983</v>
      </c>
      <c r="M4" s="189" t="s">
        <v>27</v>
      </c>
      <c r="N4" s="199" t="s">
        <v>208</v>
      </c>
      <c r="O4" s="199" t="s">
        <v>29</v>
      </c>
      <c r="P4" s="199" t="s">
        <v>29</v>
      </c>
      <c r="Q4" s="63">
        <v>375</v>
      </c>
      <c r="R4" s="199">
        <v>1500</v>
      </c>
      <c r="S4" s="126">
        <v>380</v>
      </c>
      <c r="T4" s="129">
        <v>0.25</v>
      </c>
      <c r="U4" s="126">
        <v>375</v>
      </c>
      <c r="V4" s="129">
        <v>0.25</v>
      </c>
      <c r="W4" s="126">
        <v>70</v>
      </c>
      <c r="X4" s="126"/>
      <c r="Y4" s="126"/>
      <c r="Z4" s="126"/>
      <c r="AA4" s="128">
        <v>70</v>
      </c>
      <c r="AB4" s="129">
        <v>0.05</v>
      </c>
      <c r="AC4" s="128">
        <v>825</v>
      </c>
      <c r="AD4" s="129">
        <v>0.19</v>
      </c>
      <c r="AE4" s="130">
        <v>0.55000000000000004</v>
      </c>
      <c r="AF4" s="297" t="s">
        <v>1608</v>
      </c>
      <c r="AG4" s="193"/>
      <c r="AH4" s="298">
        <v>305600000</v>
      </c>
      <c r="AI4" s="130">
        <v>0.15279999999999999</v>
      </c>
    </row>
    <row r="5" spans="1:35" ht="204" x14ac:dyDescent="0.2">
      <c r="A5" s="196" t="s">
        <v>738</v>
      </c>
      <c r="B5" s="63" t="s">
        <v>32</v>
      </c>
      <c r="C5" s="63" t="s">
        <v>701</v>
      </c>
      <c r="D5" s="63" t="s">
        <v>641</v>
      </c>
      <c r="E5" s="63">
        <v>2104</v>
      </c>
      <c r="F5" s="63" t="s">
        <v>584</v>
      </c>
      <c r="G5" s="197" t="s">
        <v>77</v>
      </c>
      <c r="H5" s="197">
        <v>69</v>
      </c>
      <c r="I5" s="63" t="s">
        <v>134</v>
      </c>
      <c r="J5" s="198" t="s">
        <v>1607</v>
      </c>
      <c r="K5" s="189" t="s">
        <v>794</v>
      </c>
      <c r="L5" s="189" t="s">
        <v>983</v>
      </c>
      <c r="M5" s="189" t="s">
        <v>27</v>
      </c>
      <c r="N5" s="199" t="s">
        <v>208</v>
      </c>
      <c r="O5" s="199" t="s">
        <v>29</v>
      </c>
      <c r="P5" s="199" t="s">
        <v>29</v>
      </c>
      <c r="Q5" s="63">
        <v>500</v>
      </c>
      <c r="R5" s="199">
        <v>2000</v>
      </c>
      <c r="S5" s="126">
        <v>0</v>
      </c>
      <c r="T5" s="129">
        <v>0</v>
      </c>
      <c r="U5" s="126">
        <v>0</v>
      </c>
      <c r="V5" s="129">
        <v>0</v>
      </c>
      <c r="W5" s="126">
        <v>0</v>
      </c>
      <c r="X5" s="126"/>
      <c r="Y5" s="126"/>
      <c r="Z5" s="126"/>
      <c r="AA5" s="128">
        <v>0</v>
      </c>
      <c r="AB5" s="129">
        <v>0</v>
      </c>
      <c r="AC5" s="128">
        <v>0</v>
      </c>
      <c r="AD5" s="129">
        <v>0</v>
      </c>
      <c r="AE5" s="130">
        <v>0</v>
      </c>
      <c r="AF5" s="192" t="s">
        <v>1283</v>
      </c>
      <c r="AG5" s="193"/>
      <c r="AH5" s="194"/>
      <c r="AI5" s="130" t="e">
        <v>#DIV/0!</v>
      </c>
    </row>
    <row r="6" spans="1:35" ht="143" x14ac:dyDescent="0.2">
      <c r="A6" s="196" t="s">
        <v>738</v>
      </c>
      <c r="B6" s="63" t="s">
        <v>32</v>
      </c>
      <c r="C6" s="63" t="s">
        <v>701</v>
      </c>
      <c r="D6" s="63" t="s">
        <v>641</v>
      </c>
      <c r="E6" s="63">
        <v>2104</v>
      </c>
      <c r="F6" s="63" t="s">
        <v>584</v>
      </c>
      <c r="G6" s="197" t="s">
        <v>78</v>
      </c>
      <c r="H6" s="197">
        <v>70</v>
      </c>
      <c r="I6" s="63" t="s">
        <v>135</v>
      </c>
      <c r="J6" s="198" t="s">
        <v>1609</v>
      </c>
      <c r="K6" s="189" t="s">
        <v>795</v>
      </c>
      <c r="L6" s="189" t="s">
        <v>984</v>
      </c>
      <c r="M6" s="189" t="s">
        <v>27</v>
      </c>
      <c r="N6" s="199" t="s">
        <v>208</v>
      </c>
      <c r="O6" s="199" t="s">
        <v>29</v>
      </c>
      <c r="P6" s="199" t="s">
        <v>29</v>
      </c>
      <c r="Q6" s="63">
        <v>125</v>
      </c>
      <c r="R6" s="199">
        <v>500</v>
      </c>
      <c r="S6" s="126">
        <v>129</v>
      </c>
      <c r="T6" s="129">
        <v>0.26</v>
      </c>
      <c r="U6" s="126">
        <v>150</v>
      </c>
      <c r="V6" s="129">
        <v>0.3</v>
      </c>
      <c r="W6" s="126">
        <v>0</v>
      </c>
      <c r="X6" s="126"/>
      <c r="Y6" s="126"/>
      <c r="Z6" s="126"/>
      <c r="AA6" s="128">
        <v>0</v>
      </c>
      <c r="AB6" s="129">
        <v>0</v>
      </c>
      <c r="AC6" s="128">
        <v>279</v>
      </c>
      <c r="AD6" s="129">
        <v>0</v>
      </c>
      <c r="AE6" s="130">
        <v>0.55800000000000005</v>
      </c>
      <c r="AF6" s="192" t="s">
        <v>1283</v>
      </c>
      <c r="AG6" s="193"/>
      <c r="AH6" s="194" t="s">
        <v>1283</v>
      </c>
      <c r="AI6" s="130" t="e">
        <v>#DIV/0!</v>
      </c>
    </row>
    <row r="7" spans="1:35" ht="121" x14ac:dyDescent="0.2">
      <c r="A7" s="196" t="s">
        <v>738</v>
      </c>
      <c r="B7" s="63" t="s">
        <v>32</v>
      </c>
      <c r="C7" s="63" t="s">
        <v>701</v>
      </c>
      <c r="D7" s="63" t="s">
        <v>642</v>
      </c>
      <c r="E7" s="63">
        <v>2101</v>
      </c>
      <c r="F7" s="63" t="s">
        <v>585</v>
      </c>
      <c r="G7" s="197" t="s">
        <v>79</v>
      </c>
      <c r="H7" s="197">
        <v>73</v>
      </c>
      <c r="I7" s="63" t="s">
        <v>136</v>
      </c>
      <c r="J7" s="198" t="s">
        <v>137</v>
      </c>
      <c r="K7" s="189" t="s">
        <v>796</v>
      </c>
      <c r="L7" s="189" t="s">
        <v>985</v>
      </c>
      <c r="M7" s="189" t="s">
        <v>27</v>
      </c>
      <c r="N7" s="199" t="s">
        <v>208</v>
      </c>
      <c r="O7" s="199" t="s">
        <v>29</v>
      </c>
      <c r="P7" s="199" t="s">
        <v>29</v>
      </c>
      <c r="Q7" s="63">
        <v>475</v>
      </c>
      <c r="R7" s="199">
        <v>1890</v>
      </c>
      <c r="S7" s="126">
        <v>0</v>
      </c>
      <c r="T7" s="129">
        <v>0</v>
      </c>
      <c r="U7" s="126">
        <v>1090</v>
      </c>
      <c r="V7" s="129">
        <v>0.57999999999999996</v>
      </c>
      <c r="W7" s="126">
        <v>0</v>
      </c>
      <c r="X7" s="126"/>
      <c r="Y7" s="126"/>
      <c r="Z7" s="126"/>
      <c r="AA7" s="128"/>
      <c r="AB7" s="129">
        <v>0</v>
      </c>
      <c r="AC7" s="128">
        <v>1090</v>
      </c>
      <c r="AD7" s="129">
        <v>0</v>
      </c>
      <c r="AE7" s="130">
        <v>0.57669999999999999</v>
      </c>
      <c r="AF7" s="192" t="s">
        <v>1610</v>
      </c>
      <c r="AG7" s="193"/>
      <c r="AH7" s="194" t="s">
        <v>1283</v>
      </c>
      <c r="AI7" s="130" t="e">
        <v>#VALUE!</v>
      </c>
    </row>
    <row r="8" spans="1:35" ht="144" x14ac:dyDescent="0.2">
      <c r="A8" s="196" t="s">
        <v>738</v>
      </c>
      <c r="B8" s="63" t="s">
        <v>32</v>
      </c>
      <c r="C8" s="63" t="s">
        <v>701</v>
      </c>
      <c r="D8" s="63" t="s">
        <v>642</v>
      </c>
      <c r="E8" s="63">
        <v>2102</v>
      </c>
      <c r="F8" s="63" t="s">
        <v>586</v>
      </c>
      <c r="G8" s="197" t="s">
        <v>80</v>
      </c>
      <c r="H8" s="197">
        <v>74</v>
      </c>
      <c r="I8" s="63" t="s">
        <v>138</v>
      </c>
      <c r="J8" s="198" t="s">
        <v>1611</v>
      </c>
      <c r="K8" s="189" t="s">
        <v>797</v>
      </c>
      <c r="L8" s="189" t="s">
        <v>797</v>
      </c>
      <c r="M8" s="189" t="s">
        <v>27</v>
      </c>
      <c r="N8" s="199" t="s">
        <v>208</v>
      </c>
      <c r="O8" s="199" t="s">
        <v>29</v>
      </c>
      <c r="P8" s="199" t="s">
        <v>29</v>
      </c>
      <c r="Q8" s="63">
        <v>100</v>
      </c>
      <c r="R8" s="199">
        <v>400</v>
      </c>
      <c r="S8" s="126">
        <v>0</v>
      </c>
      <c r="T8" s="129">
        <v>0</v>
      </c>
      <c r="U8" s="126">
        <v>500</v>
      </c>
      <c r="V8" s="129">
        <v>1.25</v>
      </c>
      <c r="W8" s="126">
        <v>0</v>
      </c>
      <c r="X8" s="126"/>
      <c r="Y8" s="126"/>
      <c r="Z8" s="126"/>
      <c r="AA8" s="128">
        <v>0</v>
      </c>
      <c r="AB8" s="129">
        <v>0</v>
      </c>
      <c r="AC8" s="128">
        <v>500</v>
      </c>
      <c r="AD8" s="129">
        <v>0</v>
      </c>
      <c r="AE8" s="130">
        <v>1.25</v>
      </c>
      <c r="AF8" s="192" t="s">
        <v>1283</v>
      </c>
      <c r="AG8" s="193"/>
      <c r="AH8" s="194" t="s">
        <v>1283</v>
      </c>
      <c r="AI8" s="130" t="e">
        <v>#DIV/0!</v>
      </c>
    </row>
    <row r="9" spans="1:35" ht="144" x14ac:dyDescent="0.2">
      <c r="A9" s="196" t="s">
        <v>738</v>
      </c>
      <c r="B9" s="63" t="s">
        <v>32</v>
      </c>
      <c r="C9" s="63" t="s">
        <v>701</v>
      </c>
      <c r="D9" s="63" t="s">
        <v>642</v>
      </c>
      <c r="E9" s="63">
        <v>2102</v>
      </c>
      <c r="F9" s="63" t="s">
        <v>586</v>
      </c>
      <c r="G9" s="197" t="s">
        <v>80</v>
      </c>
      <c r="H9" s="197">
        <v>75</v>
      </c>
      <c r="I9" s="63" t="s">
        <v>139</v>
      </c>
      <c r="J9" s="198" t="s">
        <v>140</v>
      </c>
      <c r="K9" s="189" t="s">
        <v>798</v>
      </c>
      <c r="L9" s="189" t="s">
        <v>986</v>
      </c>
      <c r="M9" s="189" t="s">
        <v>27</v>
      </c>
      <c r="N9" s="199" t="s">
        <v>208</v>
      </c>
      <c r="O9" s="199" t="s">
        <v>29</v>
      </c>
      <c r="P9" s="199" t="s">
        <v>29</v>
      </c>
      <c r="Q9" s="63">
        <v>80</v>
      </c>
      <c r="R9" s="199">
        <v>300</v>
      </c>
      <c r="S9" s="126">
        <v>0</v>
      </c>
      <c r="T9" s="129">
        <v>0</v>
      </c>
      <c r="U9" s="126">
        <v>0</v>
      </c>
      <c r="V9" s="129">
        <v>0</v>
      </c>
      <c r="W9" s="126">
        <v>0</v>
      </c>
      <c r="X9" s="126"/>
      <c r="Y9" s="126"/>
      <c r="Z9" s="126"/>
      <c r="AA9" s="128">
        <v>0</v>
      </c>
      <c r="AB9" s="129">
        <v>0</v>
      </c>
      <c r="AC9" s="128">
        <v>0</v>
      </c>
      <c r="AD9" s="129">
        <v>0</v>
      </c>
      <c r="AE9" s="130">
        <v>0</v>
      </c>
      <c r="AF9" s="192" t="s">
        <v>1283</v>
      </c>
      <c r="AG9" s="193"/>
      <c r="AH9" s="194" t="s">
        <v>1283</v>
      </c>
      <c r="AI9" s="130" t="e">
        <v>#DIV/0!</v>
      </c>
    </row>
  </sheetData>
  <mergeCells count="31">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AH1:AH2"/>
    <mergeCell ref="AG1:AG2"/>
    <mergeCell ref="AF1:AF2"/>
    <mergeCell ref="AE1:AE2"/>
    <mergeCell ref="AD1:AD2"/>
    <mergeCell ref="AB1:AB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2"/>
  <sheetViews>
    <sheetView workbookViewId="0">
      <selection sqref="A1:AI12"/>
    </sheetView>
  </sheetViews>
  <sheetFormatPr baseColWidth="10" defaultRowHeight="16" x14ac:dyDescent="0.2"/>
  <sheetData>
    <row r="1" spans="1:35" ht="154" x14ac:dyDescent="0.2">
      <c r="A1" s="299" t="s">
        <v>0</v>
      </c>
      <c r="B1" s="300" t="s">
        <v>1</v>
      </c>
      <c r="C1" s="300" t="s">
        <v>2</v>
      </c>
      <c r="D1" s="300" t="s">
        <v>3</v>
      </c>
      <c r="E1" s="299" t="s">
        <v>4</v>
      </c>
      <c r="F1" s="299" t="s">
        <v>5</v>
      </c>
      <c r="G1" s="299" t="s">
        <v>6</v>
      </c>
      <c r="H1" s="299" t="s">
        <v>7</v>
      </c>
      <c r="I1" s="299" t="s">
        <v>8</v>
      </c>
      <c r="J1" s="299" t="s">
        <v>9</v>
      </c>
      <c r="K1" s="299" t="s">
        <v>10</v>
      </c>
      <c r="L1" s="299" t="s">
        <v>11</v>
      </c>
      <c r="M1" s="299" t="s">
        <v>12</v>
      </c>
      <c r="N1" s="299" t="s">
        <v>13</v>
      </c>
      <c r="O1" s="299" t="s">
        <v>14</v>
      </c>
      <c r="P1" s="299" t="s">
        <v>15</v>
      </c>
      <c r="Q1" s="299" t="s">
        <v>275</v>
      </c>
      <c r="R1" s="299" t="s">
        <v>16</v>
      </c>
      <c r="S1" s="299" t="s">
        <v>17</v>
      </c>
      <c r="T1" s="299" t="s">
        <v>18</v>
      </c>
      <c r="U1" s="299" t="s">
        <v>276</v>
      </c>
      <c r="V1" s="299" t="s">
        <v>19</v>
      </c>
      <c r="W1" s="299" t="s">
        <v>1200</v>
      </c>
      <c r="X1" s="299" t="s">
        <v>1201</v>
      </c>
      <c r="Y1" s="299" t="s">
        <v>1202</v>
      </c>
      <c r="Z1" s="299" t="s">
        <v>1203</v>
      </c>
      <c r="AA1" s="299" t="s">
        <v>1212</v>
      </c>
      <c r="AB1" s="299" t="s">
        <v>1194</v>
      </c>
      <c r="AC1" s="299" t="s">
        <v>20</v>
      </c>
      <c r="AD1" s="299" t="s">
        <v>1195</v>
      </c>
      <c r="AE1" s="299" t="s">
        <v>21</v>
      </c>
      <c r="AF1" s="299" t="s">
        <v>1213</v>
      </c>
      <c r="AG1" s="299" t="s">
        <v>22</v>
      </c>
      <c r="AH1" s="299" t="s">
        <v>1214</v>
      </c>
      <c r="AI1" s="299" t="s">
        <v>1215</v>
      </c>
    </row>
    <row r="2" spans="1:35" ht="168" x14ac:dyDescent="0.2">
      <c r="A2" s="301" t="s">
        <v>1612</v>
      </c>
      <c r="B2" s="302" t="s">
        <v>1228</v>
      </c>
      <c r="C2" s="302" t="s">
        <v>1230</v>
      </c>
      <c r="D2" s="302" t="s">
        <v>1231</v>
      </c>
      <c r="E2" s="302">
        <v>2302</v>
      </c>
      <c r="F2" s="302" t="s">
        <v>1238</v>
      </c>
      <c r="G2" s="302" t="s">
        <v>558</v>
      </c>
      <c r="H2" s="303">
        <v>372</v>
      </c>
      <c r="I2" s="302" t="s">
        <v>1242</v>
      </c>
      <c r="J2" s="304">
        <v>2302101</v>
      </c>
      <c r="K2" s="305" t="s">
        <v>1252</v>
      </c>
      <c r="L2" s="301" t="s">
        <v>1262</v>
      </c>
      <c r="M2" s="301" t="s">
        <v>1161</v>
      </c>
      <c r="N2" s="301">
        <v>0</v>
      </c>
      <c r="O2" s="301" t="s">
        <v>29</v>
      </c>
      <c r="P2" s="301" t="s">
        <v>29</v>
      </c>
      <c r="Q2" s="306">
        <v>2</v>
      </c>
      <c r="R2" s="307">
        <v>8</v>
      </c>
      <c r="S2" s="308">
        <v>4</v>
      </c>
      <c r="T2" s="309">
        <f>+S2/R2</f>
        <v>0.5</v>
      </c>
      <c r="U2" s="308">
        <v>2</v>
      </c>
      <c r="V2" s="309">
        <f>+U2/R2</f>
        <v>0.25</v>
      </c>
      <c r="W2" s="308">
        <v>0</v>
      </c>
      <c r="X2" s="308"/>
      <c r="Y2" s="308"/>
      <c r="Z2" s="308"/>
      <c r="AA2" s="310">
        <f t="shared" ref="AA2:AA12" si="0">+W2+X2+Y2+Z2</f>
        <v>0</v>
      </c>
      <c r="AB2" s="309">
        <f t="shared" ref="AB2:AB12" si="1">+AA2/R2</f>
        <v>0</v>
      </c>
      <c r="AC2" s="310">
        <f>S2+U2+AA2</f>
        <v>6</v>
      </c>
      <c r="AD2" s="309">
        <f t="shared" ref="AD2:AD12" si="2">+AA2/Q2</f>
        <v>0</v>
      </c>
      <c r="AE2" s="311">
        <f t="shared" ref="AE2:AE12" si="3">AC2/R2</f>
        <v>0.75</v>
      </c>
      <c r="AF2" s="312">
        <v>0</v>
      </c>
      <c r="AG2" s="313"/>
      <c r="AH2" s="314">
        <v>0</v>
      </c>
      <c r="AI2" s="311" t="e">
        <f t="shared" ref="AI2:AI12" si="4">+AH2/AF2</f>
        <v>#DIV/0!</v>
      </c>
    </row>
    <row r="3" spans="1:35" ht="168" x14ac:dyDescent="0.2">
      <c r="A3" s="301" t="s">
        <v>1612</v>
      </c>
      <c r="B3" s="302" t="s">
        <v>1228</v>
      </c>
      <c r="C3" s="302" t="s">
        <v>1230</v>
      </c>
      <c r="D3" s="302" t="s">
        <v>1231</v>
      </c>
      <c r="E3" s="302">
        <v>2301</v>
      </c>
      <c r="F3" s="302" t="s">
        <v>1238</v>
      </c>
      <c r="G3" s="302" t="s">
        <v>557</v>
      </c>
      <c r="H3" s="303">
        <v>373</v>
      </c>
      <c r="I3" s="302" t="s">
        <v>1243</v>
      </c>
      <c r="J3" s="304">
        <v>2301061</v>
      </c>
      <c r="K3" s="305" t="s">
        <v>1253</v>
      </c>
      <c r="L3" s="301" t="s">
        <v>1253</v>
      </c>
      <c r="M3" s="301" t="s">
        <v>1613</v>
      </c>
      <c r="N3" s="301">
        <v>0</v>
      </c>
      <c r="O3" s="301">
        <v>2023</v>
      </c>
      <c r="P3" s="301" t="s">
        <v>29</v>
      </c>
      <c r="Q3" s="306">
        <v>1</v>
      </c>
      <c r="R3" s="307">
        <v>4</v>
      </c>
      <c r="S3" s="308">
        <v>0</v>
      </c>
      <c r="T3" s="309">
        <f t="shared" ref="T3:T12" si="5">+S3/R3</f>
        <v>0</v>
      </c>
      <c r="U3" s="308">
        <v>1</v>
      </c>
      <c r="V3" s="309">
        <f t="shared" ref="V3:V12" si="6">+U3/R3</f>
        <v>0.25</v>
      </c>
      <c r="W3" s="308">
        <v>2</v>
      </c>
      <c r="X3" s="308"/>
      <c r="Y3" s="308"/>
      <c r="Z3" s="308"/>
      <c r="AA3" s="310">
        <f t="shared" si="0"/>
        <v>2</v>
      </c>
      <c r="AB3" s="309">
        <f t="shared" si="1"/>
        <v>0.5</v>
      </c>
      <c r="AC3" s="310">
        <f t="shared" ref="AC3:AC12" si="7">S3+U3+AA3</f>
        <v>3</v>
      </c>
      <c r="AD3" s="309">
        <f t="shared" si="2"/>
        <v>2</v>
      </c>
      <c r="AE3" s="311">
        <f t="shared" si="3"/>
        <v>0.75</v>
      </c>
      <c r="AF3" s="312">
        <v>0</v>
      </c>
      <c r="AG3" s="313"/>
      <c r="AH3" s="314">
        <v>0</v>
      </c>
      <c r="AI3" s="311" t="e">
        <f t="shared" si="4"/>
        <v>#DIV/0!</v>
      </c>
    </row>
    <row r="4" spans="1:35" ht="168" x14ac:dyDescent="0.2">
      <c r="A4" s="301" t="s">
        <v>1612</v>
      </c>
      <c r="B4" s="302" t="s">
        <v>1228</v>
      </c>
      <c r="C4" s="302" t="s">
        <v>1230</v>
      </c>
      <c r="D4" s="302" t="s">
        <v>1231</v>
      </c>
      <c r="E4" s="302">
        <v>2302</v>
      </c>
      <c r="F4" s="302" t="s">
        <v>1238</v>
      </c>
      <c r="G4" s="302" t="s">
        <v>558</v>
      </c>
      <c r="H4" s="303">
        <v>374</v>
      </c>
      <c r="I4" s="302" t="s">
        <v>1244</v>
      </c>
      <c r="J4" s="304">
        <v>2302024</v>
      </c>
      <c r="K4" s="305" t="s">
        <v>1254</v>
      </c>
      <c r="L4" s="301" t="s">
        <v>1069</v>
      </c>
      <c r="M4" s="301" t="s">
        <v>1161</v>
      </c>
      <c r="N4" s="301">
        <v>0</v>
      </c>
      <c r="O4" s="301">
        <v>2022</v>
      </c>
      <c r="P4" s="301" t="s">
        <v>29</v>
      </c>
      <c r="Q4" s="306">
        <v>10</v>
      </c>
      <c r="R4" s="307">
        <v>30</v>
      </c>
      <c r="S4" s="308">
        <v>30</v>
      </c>
      <c r="T4" s="309">
        <f t="shared" si="5"/>
        <v>1</v>
      </c>
      <c r="U4" s="308">
        <v>15</v>
      </c>
      <c r="V4" s="309">
        <f t="shared" si="6"/>
        <v>0.5</v>
      </c>
      <c r="W4" s="308">
        <v>0</v>
      </c>
      <c r="X4" s="308"/>
      <c r="Y4" s="308"/>
      <c r="Z4" s="308"/>
      <c r="AA4" s="310">
        <f t="shared" si="0"/>
        <v>0</v>
      </c>
      <c r="AB4" s="309">
        <f t="shared" si="1"/>
        <v>0</v>
      </c>
      <c r="AC4" s="310">
        <f t="shared" si="7"/>
        <v>45</v>
      </c>
      <c r="AD4" s="309">
        <f t="shared" si="2"/>
        <v>0</v>
      </c>
      <c r="AE4" s="311">
        <f t="shared" si="3"/>
        <v>1.5</v>
      </c>
      <c r="AF4" s="312">
        <v>0</v>
      </c>
      <c r="AG4" s="313"/>
      <c r="AH4" s="314">
        <v>0</v>
      </c>
      <c r="AI4" s="311" t="e">
        <f t="shared" si="4"/>
        <v>#DIV/0!</v>
      </c>
    </row>
    <row r="5" spans="1:35" ht="132" x14ac:dyDescent="0.2">
      <c r="A5" s="301" t="s">
        <v>1612</v>
      </c>
      <c r="B5" s="302" t="s">
        <v>1228</v>
      </c>
      <c r="C5" s="302" t="s">
        <v>1230</v>
      </c>
      <c r="D5" s="302" t="s">
        <v>1232</v>
      </c>
      <c r="E5" s="302">
        <v>2301</v>
      </c>
      <c r="F5" s="302" t="s">
        <v>1239</v>
      </c>
      <c r="G5" s="302" t="s">
        <v>557</v>
      </c>
      <c r="H5" s="303">
        <v>375</v>
      </c>
      <c r="I5" s="302" t="s">
        <v>1245</v>
      </c>
      <c r="J5" s="304">
        <v>2301028</v>
      </c>
      <c r="K5" s="305" t="s">
        <v>1255</v>
      </c>
      <c r="L5" s="301" t="s">
        <v>1263</v>
      </c>
      <c r="M5" s="301" t="s">
        <v>1161</v>
      </c>
      <c r="N5" s="301">
        <v>0</v>
      </c>
      <c r="O5" s="301" t="s">
        <v>29</v>
      </c>
      <c r="P5" s="301" t="s">
        <v>29</v>
      </c>
      <c r="Q5" s="306">
        <v>10</v>
      </c>
      <c r="R5" s="307">
        <v>40</v>
      </c>
      <c r="S5" s="308">
        <v>17</v>
      </c>
      <c r="T5" s="309">
        <f t="shared" si="5"/>
        <v>0.42499999999999999</v>
      </c>
      <c r="U5" s="308">
        <v>18</v>
      </c>
      <c r="V5" s="309">
        <f t="shared" si="6"/>
        <v>0.45</v>
      </c>
      <c r="W5" s="308">
        <v>1</v>
      </c>
      <c r="X5" s="308"/>
      <c r="Y5" s="308"/>
      <c r="Z5" s="308"/>
      <c r="AA5" s="310">
        <f t="shared" si="0"/>
        <v>1</v>
      </c>
      <c r="AB5" s="309">
        <f t="shared" si="1"/>
        <v>2.5000000000000001E-2</v>
      </c>
      <c r="AC5" s="310">
        <f t="shared" si="7"/>
        <v>36</v>
      </c>
      <c r="AD5" s="309">
        <f t="shared" si="2"/>
        <v>0.1</v>
      </c>
      <c r="AE5" s="311">
        <f t="shared" si="3"/>
        <v>0.9</v>
      </c>
      <c r="AF5" s="312">
        <v>0</v>
      </c>
      <c r="AG5" s="313"/>
      <c r="AH5" s="314">
        <v>0</v>
      </c>
      <c r="AI5" s="311" t="e">
        <f t="shared" si="4"/>
        <v>#DIV/0!</v>
      </c>
    </row>
    <row r="6" spans="1:35" ht="234" x14ac:dyDescent="0.2">
      <c r="A6" s="301" t="s">
        <v>1612</v>
      </c>
      <c r="B6" s="302" t="s">
        <v>1228</v>
      </c>
      <c r="C6" s="302" t="s">
        <v>1230</v>
      </c>
      <c r="D6" s="302" t="s">
        <v>1233</v>
      </c>
      <c r="E6" s="302">
        <v>2301</v>
      </c>
      <c r="F6" s="302" t="s">
        <v>1240</v>
      </c>
      <c r="G6" s="302" t="s">
        <v>557</v>
      </c>
      <c r="H6" s="303">
        <v>376</v>
      </c>
      <c r="I6" s="302" t="s">
        <v>1246</v>
      </c>
      <c r="J6" s="304">
        <v>2301014</v>
      </c>
      <c r="K6" s="305" t="s">
        <v>1256</v>
      </c>
      <c r="L6" s="301" t="s">
        <v>1264</v>
      </c>
      <c r="M6" s="301" t="s">
        <v>1614</v>
      </c>
      <c r="N6" s="301">
        <v>0</v>
      </c>
      <c r="O6" s="301">
        <v>2023</v>
      </c>
      <c r="P6" s="301" t="s">
        <v>29</v>
      </c>
      <c r="Q6" s="306">
        <v>4</v>
      </c>
      <c r="R6" s="307">
        <v>24</v>
      </c>
      <c r="S6" s="308">
        <v>24</v>
      </c>
      <c r="T6" s="309">
        <f t="shared" si="5"/>
        <v>1</v>
      </c>
      <c r="U6" s="308">
        <v>22</v>
      </c>
      <c r="V6" s="309">
        <f t="shared" si="6"/>
        <v>0.91666666666666663</v>
      </c>
      <c r="W6" s="308">
        <v>0</v>
      </c>
      <c r="X6" s="308"/>
      <c r="Y6" s="308"/>
      <c r="Z6" s="308"/>
      <c r="AA6" s="310">
        <f t="shared" si="0"/>
        <v>0</v>
      </c>
      <c r="AB6" s="309">
        <f t="shared" si="1"/>
        <v>0</v>
      </c>
      <c r="AC6" s="310">
        <f t="shared" si="7"/>
        <v>46</v>
      </c>
      <c r="AD6" s="309">
        <f t="shared" si="2"/>
        <v>0</v>
      </c>
      <c r="AE6" s="311">
        <f t="shared" si="3"/>
        <v>1.9166666666666667</v>
      </c>
      <c r="AF6" s="312">
        <v>0</v>
      </c>
      <c r="AG6" s="313"/>
      <c r="AH6" s="314">
        <v>0</v>
      </c>
      <c r="AI6" s="311" t="e">
        <f t="shared" si="4"/>
        <v>#DIV/0!</v>
      </c>
    </row>
    <row r="7" spans="1:35" ht="234" x14ac:dyDescent="0.2">
      <c r="A7" s="301" t="s">
        <v>1612</v>
      </c>
      <c r="B7" s="302" t="s">
        <v>1228</v>
      </c>
      <c r="C7" s="302" t="s">
        <v>1230</v>
      </c>
      <c r="D7" s="302" t="s">
        <v>1234</v>
      </c>
      <c r="E7" s="302">
        <v>2301</v>
      </c>
      <c r="F7" s="302" t="s">
        <v>1240</v>
      </c>
      <c r="G7" s="302" t="s">
        <v>565</v>
      </c>
      <c r="H7" s="303">
        <v>377</v>
      </c>
      <c r="I7" s="302" t="s">
        <v>1247</v>
      </c>
      <c r="J7" s="304">
        <v>2301027</v>
      </c>
      <c r="K7" s="305" t="s">
        <v>1257</v>
      </c>
      <c r="L7" s="301" t="s">
        <v>1265</v>
      </c>
      <c r="M7" s="301" t="s">
        <v>1161</v>
      </c>
      <c r="N7" s="301">
        <v>0</v>
      </c>
      <c r="O7" s="301">
        <v>2023</v>
      </c>
      <c r="P7" s="301" t="s">
        <v>1272</v>
      </c>
      <c r="Q7" s="306">
        <v>2000</v>
      </c>
      <c r="R7" s="307">
        <v>7000</v>
      </c>
      <c r="S7" s="308">
        <v>0</v>
      </c>
      <c r="T7" s="309">
        <f t="shared" si="5"/>
        <v>0</v>
      </c>
      <c r="U7" s="308">
        <v>4281</v>
      </c>
      <c r="V7" s="309">
        <f t="shared" si="6"/>
        <v>0.61157142857142854</v>
      </c>
      <c r="W7" s="308">
        <v>1397</v>
      </c>
      <c r="X7" s="308"/>
      <c r="Y7" s="308"/>
      <c r="Z7" s="308"/>
      <c r="AA7" s="310">
        <f t="shared" si="0"/>
        <v>1397</v>
      </c>
      <c r="AB7" s="309">
        <f t="shared" si="1"/>
        <v>0.19957142857142857</v>
      </c>
      <c r="AC7" s="310">
        <f t="shared" si="7"/>
        <v>5678</v>
      </c>
      <c r="AD7" s="309">
        <f t="shared" si="2"/>
        <v>0.69850000000000001</v>
      </c>
      <c r="AE7" s="311">
        <f t="shared" si="3"/>
        <v>0.81114285714285717</v>
      </c>
      <c r="AF7" s="312">
        <v>0</v>
      </c>
      <c r="AG7" s="313"/>
      <c r="AH7" s="314">
        <v>0</v>
      </c>
      <c r="AI7" s="311" t="e">
        <f t="shared" si="4"/>
        <v>#DIV/0!</v>
      </c>
    </row>
    <row r="8" spans="1:35" ht="325" x14ac:dyDescent="0.2">
      <c r="A8" s="301" t="s">
        <v>1612</v>
      </c>
      <c r="B8" s="302" t="s">
        <v>1228</v>
      </c>
      <c r="C8" s="302" t="s">
        <v>1230</v>
      </c>
      <c r="D8" s="302" t="s">
        <v>1235</v>
      </c>
      <c r="E8" s="302">
        <v>2301</v>
      </c>
      <c r="F8" s="302" t="s">
        <v>1241</v>
      </c>
      <c r="G8" s="302" t="s">
        <v>562</v>
      </c>
      <c r="H8" s="303">
        <v>378</v>
      </c>
      <c r="I8" s="302" t="s">
        <v>1248</v>
      </c>
      <c r="J8" s="304">
        <v>2301027</v>
      </c>
      <c r="K8" s="305" t="s">
        <v>1249</v>
      </c>
      <c r="L8" s="301" t="s">
        <v>1266</v>
      </c>
      <c r="M8" s="301" t="s">
        <v>1161</v>
      </c>
      <c r="N8" s="301">
        <v>0</v>
      </c>
      <c r="O8" s="301">
        <v>2023</v>
      </c>
      <c r="P8" s="301" t="s">
        <v>1272</v>
      </c>
      <c r="Q8" s="306">
        <v>3</v>
      </c>
      <c r="R8" s="307">
        <v>12</v>
      </c>
      <c r="S8" s="308">
        <v>0</v>
      </c>
      <c r="T8" s="309">
        <f t="shared" si="5"/>
        <v>0</v>
      </c>
      <c r="U8" s="308">
        <v>0</v>
      </c>
      <c r="V8" s="309">
        <f t="shared" si="6"/>
        <v>0</v>
      </c>
      <c r="W8" s="308">
        <v>1</v>
      </c>
      <c r="X8" s="308"/>
      <c r="Y8" s="308"/>
      <c r="Z8" s="308"/>
      <c r="AA8" s="310">
        <f t="shared" si="0"/>
        <v>1</v>
      </c>
      <c r="AB8" s="309">
        <f t="shared" si="1"/>
        <v>8.3333333333333329E-2</v>
      </c>
      <c r="AC8" s="310">
        <f t="shared" si="7"/>
        <v>1</v>
      </c>
      <c r="AD8" s="309">
        <f t="shared" si="2"/>
        <v>0.33333333333333331</v>
      </c>
      <c r="AE8" s="311">
        <f t="shared" si="3"/>
        <v>8.3333333333333329E-2</v>
      </c>
      <c r="AF8" s="312">
        <v>0</v>
      </c>
      <c r="AG8" s="313"/>
      <c r="AH8" s="314">
        <v>0</v>
      </c>
      <c r="AI8" s="311" t="e">
        <f t="shared" si="4"/>
        <v>#DIV/0!</v>
      </c>
    </row>
    <row r="9" spans="1:35" ht="252" x14ac:dyDescent="0.2">
      <c r="A9" s="301" t="s">
        <v>1612</v>
      </c>
      <c r="B9" s="302" t="s">
        <v>1228</v>
      </c>
      <c r="C9" s="302" t="s">
        <v>1230</v>
      </c>
      <c r="D9" s="302" t="s">
        <v>1235</v>
      </c>
      <c r="E9" s="302">
        <v>2302</v>
      </c>
      <c r="F9" s="302" t="s">
        <v>1238</v>
      </c>
      <c r="G9" s="302" t="s">
        <v>562</v>
      </c>
      <c r="H9" s="303">
        <v>379</v>
      </c>
      <c r="I9" s="302" t="s">
        <v>1249</v>
      </c>
      <c r="J9" s="304">
        <v>2301062</v>
      </c>
      <c r="K9" s="305" t="s">
        <v>1258</v>
      </c>
      <c r="L9" s="301" t="s">
        <v>1267</v>
      </c>
      <c r="M9" s="301" t="s">
        <v>1615</v>
      </c>
      <c r="N9" s="301">
        <v>11987</v>
      </c>
      <c r="O9" s="301">
        <v>2023</v>
      </c>
      <c r="P9" s="301" t="s">
        <v>1273</v>
      </c>
      <c r="Q9" s="306">
        <v>6000</v>
      </c>
      <c r="R9" s="307">
        <v>16987</v>
      </c>
      <c r="S9" s="308">
        <v>766</v>
      </c>
      <c r="T9" s="309">
        <f t="shared" si="5"/>
        <v>4.5093306646258907E-2</v>
      </c>
      <c r="U9" s="308">
        <v>5583</v>
      </c>
      <c r="V9" s="309">
        <f t="shared" si="6"/>
        <v>0.32866309530817683</v>
      </c>
      <c r="W9" s="308">
        <v>1285</v>
      </c>
      <c r="X9" s="308"/>
      <c r="Y9" s="308"/>
      <c r="Z9" s="308"/>
      <c r="AA9" s="310">
        <f t="shared" si="0"/>
        <v>1285</v>
      </c>
      <c r="AB9" s="309">
        <f t="shared" si="1"/>
        <v>7.5646082298228057E-2</v>
      </c>
      <c r="AC9" s="310">
        <f t="shared" si="7"/>
        <v>7634</v>
      </c>
      <c r="AD9" s="309">
        <f t="shared" si="2"/>
        <v>0.21416666666666667</v>
      </c>
      <c r="AE9" s="311">
        <f t="shared" si="3"/>
        <v>0.44940248425266383</v>
      </c>
      <c r="AF9" s="312">
        <v>0</v>
      </c>
      <c r="AG9" s="313"/>
      <c r="AH9" s="314">
        <v>0</v>
      </c>
      <c r="AI9" s="311" t="e">
        <f t="shared" si="4"/>
        <v>#DIV/0!</v>
      </c>
    </row>
    <row r="10" spans="1:35" ht="156" x14ac:dyDescent="0.2">
      <c r="A10" s="301" t="s">
        <v>1612</v>
      </c>
      <c r="B10" s="302" t="s">
        <v>1228</v>
      </c>
      <c r="C10" s="302" t="s">
        <v>1230</v>
      </c>
      <c r="D10" s="302" t="s">
        <v>1236</v>
      </c>
      <c r="E10" s="302">
        <v>2301</v>
      </c>
      <c r="F10" s="302" t="s">
        <v>1241</v>
      </c>
      <c r="G10" s="302" t="s">
        <v>562</v>
      </c>
      <c r="H10" s="303">
        <v>380</v>
      </c>
      <c r="I10" s="302" t="s">
        <v>1250</v>
      </c>
      <c r="J10" s="304">
        <v>2301027</v>
      </c>
      <c r="K10" s="305" t="s">
        <v>1259</v>
      </c>
      <c r="L10" s="301" t="s">
        <v>1268</v>
      </c>
      <c r="M10" s="301" t="s">
        <v>1161</v>
      </c>
      <c r="N10" s="301">
        <v>220</v>
      </c>
      <c r="O10" s="301">
        <v>2023</v>
      </c>
      <c r="P10" s="301" t="s">
        <v>1272</v>
      </c>
      <c r="Q10" s="306">
        <v>190</v>
      </c>
      <c r="R10" s="307">
        <v>540</v>
      </c>
      <c r="S10" s="308">
        <v>622</v>
      </c>
      <c r="T10" s="309">
        <f t="shared" si="5"/>
        <v>1.1518518518518519</v>
      </c>
      <c r="U10" s="308">
        <v>0</v>
      </c>
      <c r="V10" s="309">
        <f t="shared" si="6"/>
        <v>0</v>
      </c>
      <c r="W10" s="308">
        <v>56</v>
      </c>
      <c r="X10" s="308"/>
      <c r="Y10" s="308"/>
      <c r="Z10" s="308"/>
      <c r="AA10" s="310">
        <f t="shared" si="0"/>
        <v>56</v>
      </c>
      <c r="AB10" s="309">
        <f t="shared" si="1"/>
        <v>0.1037037037037037</v>
      </c>
      <c r="AC10" s="310">
        <f t="shared" si="7"/>
        <v>678</v>
      </c>
      <c r="AD10" s="309">
        <f t="shared" si="2"/>
        <v>0.29473684210526313</v>
      </c>
      <c r="AE10" s="311">
        <f t="shared" si="3"/>
        <v>1.2555555555555555</v>
      </c>
      <c r="AF10" s="312">
        <v>0</v>
      </c>
      <c r="AG10" s="313"/>
      <c r="AH10" s="314">
        <v>0</v>
      </c>
      <c r="AI10" s="311" t="e">
        <f t="shared" si="4"/>
        <v>#DIV/0!</v>
      </c>
    </row>
    <row r="11" spans="1:35" ht="195" x14ac:dyDescent="0.2">
      <c r="A11" s="301" t="s">
        <v>1612</v>
      </c>
      <c r="B11" s="302" t="s">
        <v>1229</v>
      </c>
      <c r="C11" s="302" t="s">
        <v>1230</v>
      </c>
      <c r="D11" s="302" t="s">
        <v>1218</v>
      </c>
      <c r="E11" s="302">
        <v>2302</v>
      </c>
      <c r="F11" s="302" t="s">
        <v>1238</v>
      </c>
      <c r="G11" s="302" t="s">
        <v>557</v>
      </c>
      <c r="H11" s="303">
        <v>381</v>
      </c>
      <c r="I11" s="302" t="s">
        <v>1251</v>
      </c>
      <c r="J11" s="304">
        <v>2302068</v>
      </c>
      <c r="K11" s="305" t="s">
        <v>1260</v>
      </c>
      <c r="L11" s="301" t="s">
        <v>1269</v>
      </c>
      <c r="M11" s="301" t="s">
        <v>1161</v>
      </c>
      <c r="N11" s="301">
        <v>0</v>
      </c>
      <c r="O11" s="301">
        <v>2023</v>
      </c>
      <c r="P11" s="301" t="s">
        <v>29</v>
      </c>
      <c r="Q11" s="306">
        <v>250</v>
      </c>
      <c r="R11" s="307">
        <v>2000</v>
      </c>
      <c r="S11" s="308">
        <v>838</v>
      </c>
      <c r="T11" s="309">
        <f t="shared" si="5"/>
        <v>0.41899999999999998</v>
      </c>
      <c r="U11" s="308">
        <v>1716</v>
      </c>
      <c r="V11" s="309">
        <f t="shared" si="6"/>
        <v>0.85799999999999998</v>
      </c>
      <c r="W11" s="308">
        <v>135</v>
      </c>
      <c r="X11" s="308"/>
      <c r="Y11" s="308"/>
      <c r="Z11" s="308"/>
      <c r="AA11" s="310">
        <f t="shared" si="0"/>
        <v>135</v>
      </c>
      <c r="AB11" s="309">
        <f t="shared" si="1"/>
        <v>6.7500000000000004E-2</v>
      </c>
      <c r="AC11" s="310">
        <f t="shared" si="7"/>
        <v>2689</v>
      </c>
      <c r="AD11" s="309">
        <f t="shared" si="2"/>
        <v>0.54</v>
      </c>
      <c r="AE11" s="311">
        <f t="shared" si="3"/>
        <v>1.3445</v>
      </c>
      <c r="AF11" s="312">
        <v>0</v>
      </c>
      <c r="AG11" s="313"/>
      <c r="AH11" s="314">
        <v>0</v>
      </c>
      <c r="AI11" s="311" t="e">
        <f t="shared" si="4"/>
        <v>#DIV/0!</v>
      </c>
    </row>
    <row r="12" spans="1:35" ht="168" x14ac:dyDescent="0.2">
      <c r="A12" s="301" t="s">
        <v>1612</v>
      </c>
      <c r="B12" s="302" t="s">
        <v>1229</v>
      </c>
      <c r="C12" s="302" t="s">
        <v>1230</v>
      </c>
      <c r="D12" s="302" t="s">
        <v>1237</v>
      </c>
      <c r="E12" s="302">
        <v>2302</v>
      </c>
      <c r="F12" s="302" t="s">
        <v>1238</v>
      </c>
      <c r="G12" s="302" t="s">
        <v>557</v>
      </c>
      <c r="H12" s="303">
        <v>382</v>
      </c>
      <c r="I12" s="302" t="s">
        <v>1271</v>
      </c>
      <c r="J12" s="304">
        <v>2302021</v>
      </c>
      <c r="K12" s="305" t="s">
        <v>1261</v>
      </c>
      <c r="L12" s="301" t="s">
        <v>1270</v>
      </c>
      <c r="M12" s="301" t="s">
        <v>1161</v>
      </c>
      <c r="N12" s="301">
        <v>0</v>
      </c>
      <c r="O12" s="301">
        <v>2023</v>
      </c>
      <c r="P12" s="301" t="s">
        <v>29</v>
      </c>
      <c r="Q12" s="306">
        <v>15</v>
      </c>
      <c r="R12" s="307">
        <v>60</v>
      </c>
      <c r="S12" s="308">
        <v>58</v>
      </c>
      <c r="T12" s="309">
        <f t="shared" si="5"/>
        <v>0.96666666666666667</v>
      </c>
      <c r="U12" s="308">
        <v>108</v>
      </c>
      <c r="V12" s="309">
        <f t="shared" si="6"/>
        <v>1.8</v>
      </c>
      <c r="W12" s="308">
        <v>0</v>
      </c>
      <c r="X12" s="308"/>
      <c r="Y12" s="308"/>
      <c r="Z12" s="308"/>
      <c r="AA12" s="310">
        <f t="shared" si="0"/>
        <v>0</v>
      </c>
      <c r="AB12" s="309">
        <f t="shared" si="1"/>
        <v>0</v>
      </c>
      <c r="AC12" s="310">
        <f t="shared" si="7"/>
        <v>166</v>
      </c>
      <c r="AD12" s="309">
        <f t="shared" si="2"/>
        <v>0</v>
      </c>
      <c r="AE12" s="311">
        <f t="shared" si="3"/>
        <v>2.7666666666666666</v>
      </c>
      <c r="AF12" s="312">
        <v>0</v>
      </c>
      <c r="AG12" s="313"/>
      <c r="AH12" s="314">
        <v>0</v>
      </c>
      <c r="AI12" s="311" t="e">
        <f t="shared" si="4"/>
        <v>#DIV/0!</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2"/>
  <sheetViews>
    <sheetView workbookViewId="0">
      <selection sqref="A1:AI32"/>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409" x14ac:dyDescent="0.2">
      <c r="A3" s="315" t="s">
        <v>44</v>
      </c>
      <c r="B3" s="63" t="s">
        <v>30</v>
      </c>
      <c r="C3" s="63" t="s">
        <v>711</v>
      </c>
      <c r="D3" s="63" t="s">
        <v>653</v>
      </c>
      <c r="E3" s="63">
        <v>4302</v>
      </c>
      <c r="F3" s="63" t="s">
        <v>601</v>
      </c>
      <c r="G3" s="63" t="s">
        <v>563</v>
      </c>
      <c r="H3" s="197">
        <v>174</v>
      </c>
      <c r="I3" s="63" t="s">
        <v>404</v>
      </c>
      <c r="J3" s="198" t="s">
        <v>154</v>
      </c>
      <c r="K3" s="189" t="s">
        <v>847</v>
      </c>
      <c r="L3" s="189" t="s">
        <v>1042</v>
      </c>
      <c r="M3" s="316" t="s">
        <v>27</v>
      </c>
      <c r="N3" s="317">
        <v>826</v>
      </c>
      <c r="O3" s="317">
        <v>2023</v>
      </c>
      <c r="P3" s="317" t="s">
        <v>44</v>
      </c>
      <c r="Q3" s="248">
        <v>909</v>
      </c>
      <c r="R3" s="317">
        <v>889</v>
      </c>
      <c r="S3" s="126">
        <v>466</v>
      </c>
      <c r="T3" s="129">
        <v>0.52</v>
      </c>
      <c r="U3" s="126">
        <v>810</v>
      </c>
      <c r="V3" s="129">
        <v>0.91</v>
      </c>
      <c r="W3" s="126">
        <v>186</v>
      </c>
      <c r="X3" s="126"/>
      <c r="Y3" s="126"/>
      <c r="Z3" s="126"/>
      <c r="AA3" s="128">
        <v>186</v>
      </c>
      <c r="AB3" s="129">
        <v>0.21</v>
      </c>
      <c r="AC3" s="128">
        <v>996</v>
      </c>
      <c r="AD3" s="129">
        <v>0.2</v>
      </c>
      <c r="AE3" s="130">
        <v>1.1204000000000001</v>
      </c>
      <c r="AF3" s="192">
        <v>360824881</v>
      </c>
      <c r="AG3" s="193" t="s">
        <v>1616</v>
      </c>
      <c r="AH3" s="194" t="s">
        <v>1283</v>
      </c>
      <c r="AI3" s="120">
        <v>0</v>
      </c>
    </row>
    <row r="4" spans="1:35" ht="312" x14ac:dyDescent="0.2">
      <c r="A4" s="196" t="s">
        <v>746</v>
      </c>
      <c r="B4" s="63" t="s">
        <v>30</v>
      </c>
      <c r="C4" s="63" t="s">
        <v>711</v>
      </c>
      <c r="D4" s="63" t="s">
        <v>653</v>
      </c>
      <c r="E4" s="63">
        <v>4302</v>
      </c>
      <c r="F4" s="63" t="s">
        <v>601</v>
      </c>
      <c r="G4" s="63" t="s">
        <v>563</v>
      </c>
      <c r="H4" s="197">
        <v>175</v>
      </c>
      <c r="I4" s="63" t="s">
        <v>405</v>
      </c>
      <c r="J4" s="198" t="s">
        <v>155</v>
      </c>
      <c r="K4" s="189" t="s">
        <v>848</v>
      </c>
      <c r="L4" s="189" t="s">
        <v>1043</v>
      </c>
      <c r="M4" s="316" t="s">
        <v>27</v>
      </c>
      <c r="N4" s="318">
        <v>228</v>
      </c>
      <c r="O4" s="317">
        <v>2023</v>
      </c>
      <c r="P4" s="317" t="s">
        <v>44</v>
      </c>
      <c r="Q4" s="319">
        <v>220</v>
      </c>
      <c r="R4" s="318">
        <v>235</v>
      </c>
      <c r="S4" s="126">
        <v>292</v>
      </c>
      <c r="T4" s="129">
        <v>1.24</v>
      </c>
      <c r="U4" s="126">
        <v>810</v>
      </c>
      <c r="V4" s="129">
        <v>3.45</v>
      </c>
      <c r="W4" s="126">
        <v>182</v>
      </c>
      <c r="X4" s="126"/>
      <c r="Y4" s="126"/>
      <c r="Z4" s="126"/>
      <c r="AA4" s="128">
        <v>182</v>
      </c>
      <c r="AB4" s="129">
        <v>0.77</v>
      </c>
      <c r="AC4" s="128">
        <v>992</v>
      </c>
      <c r="AD4" s="129">
        <v>0.83</v>
      </c>
      <c r="AE4" s="130">
        <v>4.2213000000000003</v>
      </c>
      <c r="AF4" s="192">
        <v>3322109000</v>
      </c>
      <c r="AG4" s="193" t="s">
        <v>1617</v>
      </c>
      <c r="AH4" s="194">
        <v>262010900</v>
      </c>
      <c r="AI4" s="130">
        <v>7.8899999999999998E-2</v>
      </c>
    </row>
    <row r="5" spans="1:35" ht="312" x14ac:dyDescent="0.2">
      <c r="A5" s="315" t="s">
        <v>44</v>
      </c>
      <c r="B5" s="63" t="s">
        <v>30</v>
      </c>
      <c r="C5" s="63" t="s">
        <v>711</v>
      </c>
      <c r="D5" s="63" t="s">
        <v>653</v>
      </c>
      <c r="E5" s="63">
        <v>4302</v>
      </c>
      <c r="F5" s="63" t="s">
        <v>601</v>
      </c>
      <c r="G5" s="63" t="s">
        <v>563</v>
      </c>
      <c r="H5" s="197">
        <v>176</v>
      </c>
      <c r="I5" s="63" t="s">
        <v>406</v>
      </c>
      <c r="J5" s="198" t="s">
        <v>155</v>
      </c>
      <c r="K5" s="189" t="s">
        <v>848</v>
      </c>
      <c r="L5" s="189" t="s">
        <v>1044</v>
      </c>
      <c r="M5" s="316" t="s">
        <v>27</v>
      </c>
      <c r="N5" s="317">
        <v>228</v>
      </c>
      <c r="O5" s="317">
        <v>2023</v>
      </c>
      <c r="P5" s="317" t="s">
        <v>44</v>
      </c>
      <c r="Q5" s="319">
        <v>220</v>
      </c>
      <c r="R5" s="317">
        <v>235</v>
      </c>
      <c r="S5" s="126">
        <v>292</v>
      </c>
      <c r="T5" s="129">
        <v>1.24</v>
      </c>
      <c r="U5" s="126">
        <v>491</v>
      </c>
      <c r="V5" s="129">
        <v>2.09</v>
      </c>
      <c r="W5" s="126">
        <v>182</v>
      </c>
      <c r="X5" s="126"/>
      <c r="Y5" s="126"/>
      <c r="Z5" s="126"/>
      <c r="AA5" s="128">
        <v>182</v>
      </c>
      <c r="AB5" s="129">
        <v>0.77</v>
      </c>
      <c r="AC5" s="128">
        <v>673</v>
      </c>
      <c r="AD5" s="129">
        <v>0.83</v>
      </c>
      <c r="AE5" s="130">
        <v>2.8637999999999999</v>
      </c>
      <c r="AF5" s="192">
        <v>132825168</v>
      </c>
      <c r="AG5" s="193" t="s">
        <v>1616</v>
      </c>
      <c r="AH5" s="194" t="s">
        <v>1283</v>
      </c>
      <c r="AI5" s="130">
        <v>0</v>
      </c>
    </row>
    <row r="6" spans="1:35" ht="288" x14ac:dyDescent="0.2">
      <c r="A6" s="315" t="s">
        <v>44</v>
      </c>
      <c r="B6" s="63" t="s">
        <v>30</v>
      </c>
      <c r="C6" s="63" t="s">
        <v>711</v>
      </c>
      <c r="D6" s="63" t="s">
        <v>653</v>
      </c>
      <c r="E6" s="63">
        <v>4302</v>
      </c>
      <c r="F6" s="63" t="s">
        <v>601</v>
      </c>
      <c r="G6" s="63" t="s">
        <v>563</v>
      </c>
      <c r="H6" s="197">
        <v>177</v>
      </c>
      <c r="I6" s="63" t="s">
        <v>407</v>
      </c>
      <c r="J6" s="198" t="s">
        <v>156</v>
      </c>
      <c r="K6" s="189" t="s">
        <v>849</v>
      </c>
      <c r="L6" s="189" t="s">
        <v>1045</v>
      </c>
      <c r="M6" s="316" t="s">
        <v>27</v>
      </c>
      <c r="N6" s="317">
        <v>16</v>
      </c>
      <c r="O6" s="317">
        <v>2023</v>
      </c>
      <c r="P6" s="317" t="s">
        <v>44</v>
      </c>
      <c r="Q6" s="248">
        <v>32</v>
      </c>
      <c r="R6" s="317">
        <v>118</v>
      </c>
      <c r="S6" s="126">
        <v>124</v>
      </c>
      <c r="T6" s="129">
        <v>1.05</v>
      </c>
      <c r="U6" s="126">
        <v>595</v>
      </c>
      <c r="V6" s="129">
        <v>5.04</v>
      </c>
      <c r="W6" s="126">
        <v>285</v>
      </c>
      <c r="X6" s="126"/>
      <c r="Y6" s="126"/>
      <c r="Z6" s="126"/>
      <c r="AA6" s="128">
        <v>285</v>
      </c>
      <c r="AB6" s="129">
        <v>2.42</v>
      </c>
      <c r="AC6" s="128">
        <v>880</v>
      </c>
      <c r="AD6" s="129">
        <v>8.91</v>
      </c>
      <c r="AE6" s="130">
        <v>7.4576000000000002</v>
      </c>
      <c r="AF6" s="192">
        <v>59618596</v>
      </c>
      <c r="AG6" s="193" t="s">
        <v>1616</v>
      </c>
      <c r="AH6" s="194" t="s">
        <v>1283</v>
      </c>
      <c r="AI6" s="130">
        <v>0</v>
      </c>
    </row>
    <row r="7" spans="1:35" ht="264" x14ac:dyDescent="0.2">
      <c r="A7" s="315" t="s">
        <v>44</v>
      </c>
      <c r="B7" s="63" t="s">
        <v>30</v>
      </c>
      <c r="C7" s="63" t="s">
        <v>711</v>
      </c>
      <c r="D7" s="63" t="s">
        <v>653</v>
      </c>
      <c r="E7" s="63">
        <v>4302</v>
      </c>
      <c r="F7" s="63" t="s">
        <v>601</v>
      </c>
      <c r="G7" s="63" t="s">
        <v>563</v>
      </c>
      <c r="H7" s="197">
        <v>178</v>
      </c>
      <c r="I7" s="63" t="s">
        <v>408</v>
      </c>
      <c r="J7" s="198" t="s">
        <v>157</v>
      </c>
      <c r="K7" s="189" t="s">
        <v>850</v>
      </c>
      <c r="L7" s="189" t="s">
        <v>1046</v>
      </c>
      <c r="M7" s="316" t="s">
        <v>27</v>
      </c>
      <c r="N7" s="317">
        <v>37</v>
      </c>
      <c r="O7" s="317">
        <v>2023</v>
      </c>
      <c r="P7" s="317" t="s">
        <v>44</v>
      </c>
      <c r="Q7" s="248">
        <v>37</v>
      </c>
      <c r="R7" s="317">
        <v>151</v>
      </c>
      <c r="S7" s="126">
        <v>21</v>
      </c>
      <c r="T7" s="129">
        <v>0.14000000000000001</v>
      </c>
      <c r="U7" s="126">
        <v>32</v>
      </c>
      <c r="V7" s="129">
        <v>0.21</v>
      </c>
      <c r="W7" s="126">
        <v>0</v>
      </c>
      <c r="X7" s="126"/>
      <c r="Y7" s="126"/>
      <c r="Z7" s="126"/>
      <c r="AA7" s="128">
        <v>0</v>
      </c>
      <c r="AB7" s="129">
        <v>0</v>
      </c>
      <c r="AC7" s="128">
        <v>32</v>
      </c>
      <c r="AD7" s="129">
        <v>0</v>
      </c>
      <c r="AE7" s="130">
        <v>0.21190000000000001</v>
      </c>
      <c r="AF7" s="192">
        <v>373000000</v>
      </c>
      <c r="AG7" s="193" t="s">
        <v>1616</v>
      </c>
      <c r="AH7" s="194">
        <v>20000000</v>
      </c>
      <c r="AI7" s="130">
        <v>5.3600000000000002E-2</v>
      </c>
    </row>
    <row r="8" spans="1:35" ht="264" x14ac:dyDescent="0.2">
      <c r="A8" s="315" t="s">
        <v>44</v>
      </c>
      <c r="B8" s="63" t="s">
        <v>30</v>
      </c>
      <c r="C8" s="63" t="s">
        <v>711</v>
      </c>
      <c r="D8" s="63" t="s">
        <v>653</v>
      </c>
      <c r="E8" s="63">
        <v>4302</v>
      </c>
      <c r="F8" s="63" t="s">
        <v>601</v>
      </c>
      <c r="G8" s="63" t="s">
        <v>563</v>
      </c>
      <c r="H8" s="197">
        <v>179</v>
      </c>
      <c r="I8" s="63" t="s">
        <v>408</v>
      </c>
      <c r="J8" s="198" t="s">
        <v>157</v>
      </c>
      <c r="K8" s="189" t="s">
        <v>850</v>
      </c>
      <c r="L8" s="189" t="s">
        <v>1047</v>
      </c>
      <c r="M8" s="316" t="s">
        <v>27</v>
      </c>
      <c r="N8" s="317">
        <v>21</v>
      </c>
      <c r="O8" s="317">
        <v>2023</v>
      </c>
      <c r="P8" s="317" t="s">
        <v>44</v>
      </c>
      <c r="Q8" s="248">
        <v>8</v>
      </c>
      <c r="R8" s="317">
        <v>25</v>
      </c>
      <c r="S8" s="126">
        <v>22</v>
      </c>
      <c r="T8" s="129">
        <v>0.88</v>
      </c>
      <c r="U8" s="126">
        <v>32</v>
      </c>
      <c r="V8" s="129">
        <v>1.28</v>
      </c>
      <c r="W8" s="126">
        <v>0</v>
      </c>
      <c r="X8" s="126"/>
      <c r="Y8" s="126"/>
      <c r="Z8" s="126"/>
      <c r="AA8" s="128">
        <v>0</v>
      </c>
      <c r="AB8" s="129">
        <v>0</v>
      </c>
      <c r="AC8" s="128">
        <v>32</v>
      </c>
      <c r="AD8" s="129">
        <v>0</v>
      </c>
      <c r="AE8" s="130">
        <v>1.28</v>
      </c>
      <c r="AF8" s="192">
        <v>52646207</v>
      </c>
      <c r="AG8" s="193" t="s">
        <v>1616</v>
      </c>
      <c r="AH8" s="194" t="s">
        <v>1283</v>
      </c>
      <c r="AI8" s="130">
        <v>0</v>
      </c>
    </row>
    <row r="9" spans="1:35" ht="276" x14ac:dyDescent="0.2">
      <c r="A9" s="315" t="s">
        <v>44</v>
      </c>
      <c r="B9" s="63" t="s">
        <v>30</v>
      </c>
      <c r="C9" s="63" t="s">
        <v>711</v>
      </c>
      <c r="D9" s="63" t="s">
        <v>653</v>
      </c>
      <c r="E9" s="63">
        <v>4302</v>
      </c>
      <c r="F9" s="63" t="s">
        <v>601</v>
      </c>
      <c r="G9" s="63" t="s">
        <v>563</v>
      </c>
      <c r="H9" s="197">
        <v>180</v>
      </c>
      <c r="I9" s="63" t="s">
        <v>409</v>
      </c>
      <c r="J9" s="198" t="s">
        <v>158</v>
      </c>
      <c r="K9" s="189" t="s">
        <v>851</v>
      </c>
      <c r="L9" s="189" t="s">
        <v>1048</v>
      </c>
      <c r="M9" s="316" t="s">
        <v>27</v>
      </c>
      <c r="N9" s="317">
        <v>826</v>
      </c>
      <c r="O9" s="317">
        <v>2023</v>
      </c>
      <c r="P9" s="317" t="s">
        <v>44</v>
      </c>
      <c r="Q9" s="248">
        <v>909</v>
      </c>
      <c r="R9" s="317">
        <v>848</v>
      </c>
      <c r="S9" s="126">
        <v>390</v>
      </c>
      <c r="T9" s="129">
        <v>0.46</v>
      </c>
      <c r="U9" s="126">
        <v>573</v>
      </c>
      <c r="V9" s="129">
        <v>0.68</v>
      </c>
      <c r="W9" s="126">
        <v>30</v>
      </c>
      <c r="X9" s="126"/>
      <c r="Y9" s="126"/>
      <c r="Z9" s="126"/>
      <c r="AA9" s="128">
        <v>30</v>
      </c>
      <c r="AB9" s="129">
        <v>0.04</v>
      </c>
      <c r="AC9" s="128">
        <v>603</v>
      </c>
      <c r="AD9" s="129">
        <v>0.03</v>
      </c>
      <c r="AE9" s="130">
        <v>0.71109999999999995</v>
      </c>
      <c r="AF9" s="192">
        <v>120885150</v>
      </c>
      <c r="AG9" s="193" t="s">
        <v>1616</v>
      </c>
      <c r="AH9" s="194" t="s">
        <v>1283</v>
      </c>
      <c r="AI9" s="130">
        <v>0</v>
      </c>
    </row>
    <row r="10" spans="1:35" ht="409" x14ac:dyDescent="0.2">
      <c r="A10" s="315" t="s">
        <v>44</v>
      </c>
      <c r="B10" s="63" t="s">
        <v>30</v>
      </c>
      <c r="C10" s="63" t="s">
        <v>711</v>
      </c>
      <c r="D10" s="63" t="s">
        <v>653</v>
      </c>
      <c r="E10" s="63">
        <v>4302</v>
      </c>
      <c r="F10" s="63" t="s">
        <v>602</v>
      </c>
      <c r="G10" s="63" t="s">
        <v>563</v>
      </c>
      <c r="H10" s="197">
        <v>181</v>
      </c>
      <c r="I10" s="63" t="s">
        <v>410</v>
      </c>
      <c r="J10" s="198" t="s">
        <v>159</v>
      </c>
      <c r="K10" s="189" t="s">
        <v>852</v>
      </c>
      <c r="L10" s="189" t="s">
        <v>1049</v>
      </c>
      <c r="M10" s="316" t="s">
        <v>27</v>
      </c>
      <c r="N10" s="317">
        <v>826</v>
      </c>
      <c r="O10" s="317">
        <v>2023</v>
      </c>
      <c r="P10" s="317" t="s">
        <v>44</v>
      </c>
      <c r="Q10" s="248">
        <v>350</v>
      </c>
      <c r="R10" s="317">
        <v>2076</v>
      </c>
      <c r="S10" s="126">
        <v>239</v>
      </c>
      <c r="T10" s="129">
        <v>0.12</v>
      </c>
      <c r="U10" s="126">
        <v>24</v>
      </c>
      <c r="V10" s="129">
        <v>0.01</v>
      </c>
      <c r="W10" s="126">
        <v>1</v>
      </c>
      <c r="X10" s="126"/>
      <c r="Y10" s="126"/>
      <c r="Z10" s="126"/>
      <c r="AA10" s="128">
        <v>1</v>
      </c>
      <c r="AB10" s="129">
        <v>0</v>
      </c>
      <c r="AC10" s="128">
        <v>25</v>
      </c>
      <c r="AD10" s="129">
        <v>0</v>
      </c>
      <c r="AE10" s="130">
        <v>1.2E-2</v>
      </c>
      <c r="AF10" s="192">
        <v>900199998</v>
      </c>
      <c r="AG10" s="193" t="s">
        <v>1616</v>
      </c>
      <c r="AH10" s="194">
        <v>900000000</v>
      </c>
      <c r="AI10" s="130">
        <v>0.99980000000000002</v>
      </c>
    </row>
    <row r="11" spans="1:35" ht="409" x14ac:dyDescent="0.2">
      <c r="A11" s="315" t="s">
        <v>44</v>
      </c>
      <c r="B11" s="63" t="s">
        <v>30</v>
      </c>
      <c r="C11" s="63" t="s">
        <v>711</v>
      </c>
      <c r="D11" s="63" t="s">
        <v>654</v>
      </c>
      <c r="E11" s="63">
        <v>4301</v>
      </c>
      <c r="F11" s="63" t="s">
        <v>601</v>
      </c>
      <c r="G11" s="63" t="s">
        <v>563</v>
      </c>
      <c r="H11" s="197">
        <v>182</v>
      </c>
      <c r="I11" s="63" t="s">
        <v>411</v>
      </c>
      <c r="J11" s="198" t="s">
        <v>160</v>
      </c>
      <c r="K11" s="189" t="s">
        <v>853</v>
      </c>
      <c r="L11" s="189" t="s">
        <v>1050</v>
      </c>
      <c r="M11" s="316" t="s">
        <v>27</v>
      </c>
      <c r="N11" s="317">
        <v>1</v>
      </c>
      <c r="O11" s="317">
        <v>2023</v>
      </c>
      <c r="P11" s="317" t="s">
        <v>44</v>
      </c>
      <c r="Q11" s="248">
        <v>1</v>
      </c>
      <c r="R11" s="317">
        <v>2</v>
      </c>
      <c r="S11" s="126">
        <v>2</v>
      </c>
      <c r="T11" s="129">
        <v>1</v>
      </c>
      <c r="U11" s="126">
        <v>1</v>
      </c>
      <c r="V11" s="129">
        <v>0.5</v>
      </c>
      <c r="W11" s="126">
        <v>1</v>
      </c>
      <c r="X11" s="126"/>
      <c r="Y11" s="126"/>
      <c r="Z11" s="126"/>
      <c r="AA11" s="128">
        <v>1</v>
      </c>
      <c r="AB11" s="129">
        <v>0.5</v>
      </c>
      <c r="AC11" s="128">
        <v>2</v>
      </c>
      <c r="AD11" s="129">
        <v>1</v>
      </c>
      <c r="AE11" s="130">
        <v>1</v>
      </c>
      <c r="AF11" s="192">
        <v>400000000</v>
      </c>
      <c r="AG11" s="193" t="s">
        <v>1616</v>
      </c>
      <c r="AH11" s="194">
        <v>100000000</v>
      </c>
      <c r="AI11" s="130">
        <v>0.25</v>
      </c>
    </row>
    <row r="12" spans="1:35" ht="409" x14ac:dyDescent="0.2">
      <c r="A12" s="315" t="s">
        <v>44</v>
      </c>
      <c r="B12" s="63" t="s">
        <v>30</v>
      </c>
      <c r="C12" s="63" t="s">
        <v>711</v>
      </c>
      <c r="D12" s="63" t="s">
        <v>654</v>
      </c>
      <c r="E12" s="63">
        <v>4302</v>
      </c>
      <c r="F12" s="63" t="s">
        <v>601</v>
      </c>
      <c r="G12" s="63" t="s">
        <v>563</v>
      </c>
      <c r="H12" s="197">
        <v>184</v>
      </c>
      <c r="I12" s="63" t="s">
        <v>412</v>
      </c>
      <c r="J12" s="198" t="s">
        <v>161</v>
      </c>
      <c r="K12" s="189" t="s">
        <v>853</v>
      </c>
      <c r="L12" s="189" t="s">
        <v>1051</v>
      </c>
      <c r="M12" s="316" t="s">
        <v>27</v>
      </c>
      <c r="N12" s="317">
        <v>0</v>
      </c>
      <c r="O12" s="317">
        <v>2023</v>
      </c>
      <c r="P12" s="317" t="s">
        <v>44</v>
      </c>
      <c r="Q12" s="320">
        <v>1</v>
      </c>
      <c r="R12" s="317">
        <v>1</v>
      </c>
      <c r="S12" s="126">
        <v>0</v>
      </c>
      <c r="T12" s="129">
        <v>0</v>
      </c>
      <c r="U12" s="126">
        <v>0</v>
      </c>
      <c r="V12" s="129">
        <v>0</v>
      </c>
      <c r="W12" s="126">
        <v>0</v>
      </c>
      <c r="X12" s="126"/>
      <c r="Y12" s="126"/>
      <c r="Z12" s="126"/>
      <c r="AA12" s="128">
        <v>0</v>
      </c>
      <c r="AB12" s="129">
        <v>0</v>
      </c>
      <c r="AC12" s="128">
        <v>0</v>
      </c>
      <c r="AD12" s="129">
        <v>0</v>
      </c>
      <c r="AE12" s="130">
        <v>0</v>
      </c>
      <c r="AF12" s="192">
        <v>300000000</v>
      </c>
      <c r="AG12" s="193" t="s">
        <v>1616</v>
      </c>
      <c r="AH12" s="194" t="s">
        <v>1283</v>
      </c>
      <c r="AI12" s="130">
        <v>0</v>
      </c>
    </row>
    <row r="13" spans="1:35" ht="409" x14ac:dyDescent="0.2">
      <c r="A13" s="315" t="s">
        <v>44</v>
      </c>
      <c r="B13" s="63" t="s">
        <v>30</v>
      </c>
      <c r="C13" s="63" t="s">
        <v>711</v>
      </c>
      <c r="D13" s="63" t="s">
        <v>654</v>
      </c>
      <c r="E13" s="63">
        <v>4301</v>
      </c>
      <c r="F13" s="63" t="s">
        <v>602</v>
      </c>
      <c r="G13" s="63" t="s">
        <v>563</v>
      </c>
      <c r="H13" s="197">
        <v>185</v>
      </c>
      <c r="I13" s="63" t="s">
        <v>412</v>
      </c>
      <c r="J13" s="198" t="s">
        <v>160</v>
      </c>
      <c r="K13" s="189" t="s">
        <v>853</v>
      </c>
      <c r="L13" s="189" t="s">
        <v>1052</v>
      </c>
      <c r="M13" s="316" t="s">
        <v>27</v>
      </c>
      <c r="N13" s="317">
        <v>5</v>
      </c>
      <c r="O13" s="317">
        <v>2023</v>
      </c>
      <c r="P13" s="317" t="s">
        <v>44</v>
      </c>
      <c r="Q13" s="320">
        <v>7</v>
      </c>
      <c r="R13" s="317">
        <v>23</v>
      </c>
      <c r="S13" s="126">
        <v>2</v>
      </c>
      <c r="T13" s="129">
        <v>0.09</v>
      </c>
      <c r="U13" s="126">
        <v>16</v>
      </c>
      <c r="V13" s="129">
        <v>0.7</v>
      </c>
      <c r="W13" s="126">
        <v>0</v>
      </c>
      <c r="X13" s="126"/>
      <c r="Y13" s="126"/>
      <c r="Z13" s="126"/>
      <c r="AA13" s="128">
        <v>0</v>
      </c>
      <c r="AB13" s="129">
        <v>0</v>
      </c>
      <c r="AC13" s="128">
        <v>16</v>
      </c>
      <c r="AD13" s="129">
        <v>0</v>
      </c>
      <c r="AE13" s="130">
        <v>0.69569999999999999</v>
      </c>
      <c r="AF13" s="192">
        <v>8300000000</v>
      </c>
      <c r="AG13" s="193" t="s">
        <v>1616</v>
      </c>
      <c r="AH13" s="194" t="s">
        <v>1283</v>
      </c>
      <c r="AI13" s="130">
        <v>0</v>
      </c>
    </row>
    <row r="14" spans="1:35" ht="228" x14ac:dyDescent="0.2">
      <c r="A14" s="315" t="s">
        <v>44</v>
      </c>
      <c r="B14" s="63" t="s">
        <v>30</v>
      </c>
      <c r="C14" s="63" t="s">
        <v>711</v>
      </c>
      <c r="D14" s="63" t="s">
        <v>655</v>
      </c>
      <c r="E14" s="63">
        <v>4301</v>
      </c>
      <c r="F14" s="63" t="s">
        <v>602</v>
      </c>
      <c r="G14" s="63" t="s">
        <v>563</v>
      </c>
      <c r="H14" s="197">
        <v>186</v>
      </c>
      <c r="I14" s="63" t="s">
        <v>413</v>
      </c>
      <c r="J14" s="198" t="s">
        <v>162</v>
      </c>
      <c r="K14" s="189" t="s">
        <v>854</v>
      </c>
      <c r="L14" s="189" t="s">
        <v>1618</v>
      </c>
      <c r="M14" s="316" t="s">
        <v>27</v>
      </c>
      <c r="N14" s="317">
        <v>200</v>
      </c>
      <c r="O14" s="317">
        <v>2023</v>
      </c>
      <c r="P14" s="317" t="s">
        <v>44</v>
      </c>
      <c r="Q14" s="248">
        <v>280</v>
      </c>
      <c r="R14" s="317">
        <v>1040</v>
      </c>
      <c r="S14" s="126">
        <v>200</v>
      </c>
      <c r="T14" s="129">
        <v>0.19</v>
      </c>
      <c r="U14" s="126">
        <v>0</v>
      </c>
      <c r="V14" s="129">
        <v>0</v>
      </c>
      <c r="W14" s="126">
        <v>0</v>
      </c>
      <c r="X14" s="126"/>
      <c r="Y14" s="126"/>
      <c r="Z14" s="126"/>
      <c r="AA14" s="128">
        <v>0</v>
      </c>
      <c r="AB14" s="129">
        <v>0</v>
      </c>
      <c r="AC14" s="128">
        <v>0</v>
      </c>
      <c r="AD14" s="129">
        <v>0</v>
      </c>
      <c r="AE14" s="130">
        <v>0</v>
      </c>
      <c r="AF14" s="40">
        <v>390000000</v>
      </c>
      <c r="AG14" s="258" t="s">
        <v>1616</v>
      </c>
      <c r="AH14" s="194" t="s">
        <v>1283</v>
      </c>
      <c r="AI14" s="130">
        <v>0</v>
      </c>
    </row>
    <row r="15" spans="1:35" ht="409" x14ac:dyDescent="0.2">
      <c r="A15" s="315" t="s">
        <v>44</v>
      </c>
      <c r="B15" s="63" t="s">
        <v>30</v>
      </c>
      <c r="C15" s="63" t="s">
        <v>711</v>
      </c>
      <c r="D15" s="63" t="s">
        <v>655</v>
      </c>
      <c r="E15" s="63">
        <v>4301</v>
      </c>
      <c r="F15" s="63" t="s">
        <v>602</v>
      </c>
      <c r="G15" s="63" t="s">
        <v>563</v>
      </c>
      <c r="H15" s="197">
        <v>187</v>
      </c>
      <c r="I15" s="63" t="s">
        <v>414</v>
      </c>
      <c r="J15" s="198" t="s">
        <v>162</v>
      </c>
      <c r="K15" s="189" t="s">
        <v>854</v>
      </c>
      <c r="L15" s="189" t="s">
        <v>1054</v>
      </c>
      <c r="M15" s="316" t="s">
        <v>27</v>
      </c>
      <c r="N15" s="317">
        <v>12</v>
      </c>
      <c r="O15" s="317">
        <v>2023</v>
      </c>
      <c r="P15" s="317" t="s">
        <v>44</v>
      </c>
      <c r="Q15" s="248">
        <v>24</v>
      </c>
      <c r="R15" s="317">
        <v>22</v>
      </c>
      <c r="S15" s="126">
        <v>5</v>
      </c>
      <c r="T15" s="129">
        <v>0.23</v>
      </c>
      <c r="U15" s="126">
        <v>0</v>
      </c>
      <c r="V15" s="129">
        <v>0</v>
      </c>
      <c r="W15" s="126">
        <v>0</v>
      </c>
      <c r="X15" s="126"/>
      <c r="Y15" s="126"/>
      <c r="Z15" s="126"/>
      <c r="AA15" s="128">
        <v>0</v>
      </c>
      <c r="AB15" s="129">
        <v>0</v>
      </c>
      <c r="AC15" s="128">
        <v>0</v>
      </c>
      <c r="AD15" s="129">
        <v>0</v>
      </c>
      <c r="AE15" s="130">
        <v>0</v>
      </c>
      <c r="AF15" s="327"/>
      <c r="AG15" s="325"/>
      <c r="AH15" s="194" t="s">
        <v>1283</v>
      </c>
      <c r="AI15" s="130" t="e">
        <v>#DIV/0!</v>
      </c>
    </row>
    <row r="16" spans="1:35" ht="348" x14ac:dyDescent="0.2">
      <c r="A16" s="315" t="s">
        <v>44</v>
      </c>
      <c r="B16" s="63" t="s">
        <v>30</v>
      </c>
      <c r="C16" s="63" t="s">
        <v>711</v>
      </c>
      <c r="D16" s="63" t="s">
        <v>655</v>
      </c>
      <c r="E16" s="63">
        <v>4301</v>
      </c>
      <c r="F16" s="63" t="s">
        <v>602</v>
      </c>
      <c r="G16" s="63" t="s">
        <v>563</v>
      </c>
      <c r="H16" s="197">
        <v>188</v>
      </c>
      <c r="I16" s="63" t="s">
        <v>415</v>
      </c>
      <c r="J16" s="198" t="s">
        <v>162</v>
      </c>
      <c r="K16" s="189" t="s">
        <v>854</v>
      </c>
      <c r="L16" s="189" t="s">
        <v>1055</v>
      </c>
      <c r="M16" s="316" t="s">
        <v>27</v>
      </c>
      <c r="N16" s="317">
        <v>0</v>
      </c>
      <c r="O16" s="317">
        <v>2023</v>
      </c>
      <c r="P16" s="317" t="s">
        <v>44</v>
      </c>
      <c r="Q16" s="248">
        <v>5</v>
      </c>
      <c r="R16" s="317">
        <v>5</v>
      </c>
      <c r="S16" s="126">
        <v>2</v>
      </c>
      <c r="T16" s="129">
        <v>0.4</v>
      </c>
      <c r="U16" s="126">
        <v>0</v>
      </c>
      <c r="V16" s="129">
        <v>0</v>
      </c>
      <c r="W16" s="126">
        <v>0</v>
      </c>
      <c r="X16" s="126"/>
      <c r="Y16" s="126"/>
      <c r="Z16" s="126"/>
      <c r="AA16" s="128">
        <v>0</v>
      </c>
      <c r="AB16" s="129">
        <v>0</v>
      </c>
      <c r="AC16" s="128">
        <v>0</v>
      </c>
      <c r="AD16" s="129">
        <v>0</v>
      </c>
      <c r="AE16" s="130">
        <v>0</v>
      </c>
      <c r="AF16" s="41"/>
      <c r="AG16" s="326"/>
      <c r="AH16" s="194" t="s">
        <v>1283</v>
      </c>
      <c r="AI16" s="130" t="e">
        <v>#DIV/0!</v>
      </c>
    </row>
    <row r="17" spans="1:35" ht="228" x14ac:dyDescent="0.2">
      <c r="A17" s="315" t="s">
        <v>44</v>
      </c>
      <c r="B17" s="63" t="s">
        <v>30</v>
      </c>
      <c r="C17" s="63" t="s">
        <v>711</v>
      </c>
      <c r="D17" s="63" t="s">
        <v>655</v>
      </c>
      <c r="E17" s="63">
        <v>4301</v>
      </c>
      <c r="F17" s="63" t="s">
        <v>602</v>
      </c>
      <c r="G17" s="63" t="s">
        <v>563</v>
      </c>
      <c r="H17" s="197">
        <v>189</v>
      </c>
      <c r="I17" s="63" t="s">
        <v>416</v>
      </c>
      <c r="J17" s="198" t="s">
        <v>163</v>
      </c>
      <c r="K17" s="189" t="s">
        <v>855</v>
      </c>
      <c r="L17" s="189" t="s">
        <v>1056</v>
      </c>
      <c r="M17" s="316" t="s">
        <v>27</v>
      </c>
      <c r="N17" s="317">
        <v>484</v>
      </c>
      <c r="O17" s="317">
        <v>2023</v>
      </c>
      <c r="P17" s="317" t="s">
        <v>44</v>
      </c>
      <c r="Q17" s="248">
        <v>760</v>
      </c>
      <c r="R17" s="317">
        <v>3186</v>
      </c>
      <c r="S17" s="126">
        <v>2000</v>
      </c>
      <c r="T17" s="129">
        <v>0.63</v>
      </c>
      <c r="U17" s="126">
        <v>500</v>
      </c>
      <c r="V17" s="129">
        <v>0.16</v>
      </c>
      <c r="W17" s="126">
        <v>0</v>
      </c>
      <c r="X17" s="126"/>
      <c r="Y17" s="126"/>
      <c r="Z17" s="126"/>
      <c r="AA17" s="128">
        <v>0</v>
      </c>
      <c r="AB17" s="129">
        <v>0</v>
      </c>
      <c r="AC17" s="128">
        <v>500</v>
      </c>
      <c r="AD17" s="129">
        <v>0</v>
      </c>
      <c r="AE17" s="130">
        <v>0.15690000000000001</v>
      </c>
      <c r="AF17" s="40">
        <v>910000000</v>
      </c>
      <c r="AG17" s="329" t="s">
        <v>1616</v>
      </c>
      <c r="AH17" s="194" t="s">
        <v>1283</v>
      </c>
      <c r="AI17" s="130">
        <v>0</v>
      </c>
    </row>
    <row r="18" spans="1:35" ht="240" x14ac:dyDescent="0.2">
      <c r="A18" s="315" t="s">
        <v>44</v>
      </c>
      <c r="B18" s="63" t="s">
        <v>30</v>
      </c>
      <c r="C18" s="63" t="s">
        <v>711</v>
      </c>
      <c r="D18" s="63" t="s">
        <v>655</v>
      </c>
      <c r="E18" s="63">
        <v>4301</v>
      </c>
      <c r="F18" s="63" t="s">
        <v>602</v>
      </c>
      <c r="G18" s="63" t="s">
        <v>563</v>
      </c>
      <c r="H18" s="197">
        <v>190</v>
      </c>
      <c r="I18" s="63" t="s">
        <v>417</v>
      </c>
      <c r="J18" s="198" t="s">
        <v>164</v>
      </c>
      <c r="K18" s="189" t="s">
        <v>856</v>
      </c>
      <c r="L18" s="189" t="s">
        <v>991</v>
      </c>
      <c r="M18" s="316" t="s">
        <v>27</v>
      </c>
      <c r="N18" s="317">
        <v>0</v>
      </c>
      <c r="O18" s="317">
        <v>2023</v>
      </c>
      <c r="P18" s="317" t="s">
        <v>44</v>
      </c>
      <c r="Q18" s="248">
        <v>400</v>
      </c>
      <c r="R18" s="317">
        <v>1600</v>
      </c>
      <c r="S18" s="126">
        <v>0</v>
      </c>
      <c r="T18" s="129">
        <v>0</v>
      </c>
      <c r="U18" s="126">
        <v>410</v>
      </c>
      <c r="V18" s="129">
        <v>0.26</v>
      </c>
      <c r="W18" s="126">
        <v>0</v>
      </c>
      <c r="X18" s="126"/>
      <c r="Y18" s="126"/>
      <c r="Z18" s="126"/>
      <c r="AA18" s="128">
        <v>0</v>
      </c>
      <c r="AB18" s="129">
        <v>0</v>
      </c>
      <c r="AC18" s="128">
        <v>410</v>
      </c>
      <c r="AD18" s="129">
        <v>0</v>
      </c>
      <c r="AE18" s="130">
        <v>0.25629999999999997</v>
      </c>
      <c r="AF18" s="327"/>
      <c r="AG18" s="325"/>
      <c r="AH18" s="194" t="s">
        <v>1283</v>
      </c>
      <c r="AI18" s="130" t="e">
        <v>#DIV/0!</v>
      </c>
    </row>
    <row r="19" spans="1:35" ht="240" x14ac:dyDescent="0.2">
      <c r="A19" s="315" t="s">
        <v>44</v>
      </c>
      <c r="B19" s="63" t="s">
        <v>30</v>
      </c>
      <c r="C19" s="63" t="s">
        <v>711</v>
      </c>
      <c r="D19" s="63" t="s">
        <v>655</v>
      </c>
      <c r="E19" s="63">
        <v>4301</v>
      </c>
      <c r="F19" s="63" t="s">
        <v>602</v>
      </c>
      <c r="G19" s="63" t="s">
        <v>563</v>
      </c>
      <c r="H19" s="197">
        <v>191</v>
      </c>
      <c r="I19" s="63" t="s">
        <v>417</v>
      </c>
      <c r="J19" s="198" t="s">
        <v>164</v>
      </c>
      <c r="K19" s="189" t="s">
        <v>856</v>
      </c>
      <c r="L19" s="189" t="s">
        <v>1057</v>
      </c>
      <c r="M19" s="316" t="s">
        <v>27</v>
      </c>
      <c r="N19" s="317">
        <v>0</v>
      </c>
      <c r="O19" s="317">
        <v>2023</v>
      </c>
      <c r="P19" s="317" t="s">
        <v>44</v>
      </c>
      <c r="Q19" s="248">
        <v>4</v>
      </c>
      <c r="R19" s="317">
        <v>16</v>
      </c>
      <c r="S19" s="126">
        <v>0</v>
      </c>
      <c r="T19" s="129">
        <v>0</v>
      </c>
      <c r="U19" s="126">
        <v>8</v>
      </c>
      <c r="V19" s="129">
        <v>0.5</v>
      </c>
      <c r="W19" s="126">
        <v>0</v>
      </c>
      <c r="X19" s="126"/>
      <c r="Y19" s="126"/>
      <c r="Z19" s="126"/>
      <c r="AA19" s="128">
        <v>0</v>
      </c>
      <c r="AB19" s="129">
        <v>0</v>
      </c>
      <c r="AC19" s="128">
        <v>8</v>
      </c>
      <c r="AD19" s="129">
        <v>0</v>
      </c>
      <c r="AE19" s="130">
        <v>0.5</v>
      </c>
      <c r="AF19" s="41"/>
      <c r="AG19" s="326"/>
      <c r="AH19" s="194" t="s">
        <v>1283</v>
      </c>
      <c r="AI19" s="130" t="e">
        <v>#DIV/0!</v>
      </c>
    </row>
    <row r="20" spans="1:35" ht="409" x14ac:dyDescent="0.2">
      <c r="A20" s="315" t="s">
        <v>44</v>
      </c>
      <c r="B20" s="63" t="s">
        <v>30</v>
      </c>
      <c r="C20" s="63" t="s">
        <v>711</v>
      </c>
      <c r="D20" s="63" t="s">
        <v>655</v>
      </c>
      <c r="E20" s="63">
        <v>4301</v>
      </c>
      <c r="F20" s="63" t="s">
        <v>602</v>
      </c>
      <c r="G20" s="63" t="s">
        <v>563</v>
      </c>
      <c r="H20" s="197">
        <v>192</v>
      </c>
      <c r="I20" s="63" t="s">
        <v>418</v>
      </c>
      <c r="J20" s="198" t="s">
        <v>165</v>
      </c>
      <c r="K20" s="189" t="s">
        <v>857</v>
      </c>
      <c r="L20" s="189" t="s">
        <v>1058</v>
      </c>
      <c r="M20" s="316" t="s">
        <v>27</v>
      </c>
      <c r="N20" s="317">
        <v>36</v>
      </c>
      <c r="O20" s="317">
        <v>2023</v>
      </c>
      <c r="P20" s="317" t="s">
        <v>44</v>
      </c>
      <c r="Q20" s="248">
        <v>23</v>
      </c>
      <c r="R20" s="317">
        <v>23</v>
      </c>
      <c r="S20" s="126">
        <v>41</v>
      </c>
      <c r="T20" s="129">
        <v>1.78</v>
      </c>
      <c r="U20" s="126">
        <v>78</v>
      </c>
      <c r="V20" s="129">
        <v>3.39</v>
      </c>
      <c r="W20" s="126">
        <v>24</v>
      </c>
      <c r="X20" s="126"/>
      <c r="Y20" s="126"/>
      <c r="Z20" s="126"/>
      <c r="AA20" s="128">
        <v>24</v>
      </c>
      <c r="AB20" s="129">
        <v>1.04</v>
      </c>
      <c r="AC20" s="128">
        <v>102</v>
      </c>
      <c r="AD20" s="129">
        <v>1.04</v>
      </c>
      <c r="AE20" s="130">
        <v>4.4348000000000001</v>
      </c>
      <c r="AF20" s="40">
        <v>680000000</v>
      </c>
      <c r="AG20" s="329" t="s">
        <v>1616</v>
      </c>
      <c r="AH20" s="194" t="s">
        <v>1283</v>
      </c>
      <c r="AI20" s="130">
        <v>0</v>
      </c>
    </row>
    <row r="21" spans="1:35" ht="409" x14ac:dyDescent="0.2">
      <c r="A21" s="315" t="s">
        <v>44</v>
      </c>
      <c r="B21" s="63" t="s">
        <v>30</v>
      </c>
      <c r="C21" s="63" t="s">
        <v>711</v>
      </c>
      <c r="D21" s="63" t="s">
        <v>655</v>
      </c>
      <c r="E21" s="63">
        <v>4301</v>
      </c>
      <c r="F21" s="63" t="s">
        <v>602</v>
      </c>
      <c r="G21" s="63" t="s">
        <v>563</v>
      </c>
      <c r="H21" s="197">
        <v>193</v>
      </c>
      <c r="I21" s="63" t="s">
        <v>419</v>
      </c>
      <c r="J21" s="198" t="s">
        <v>165</v>
      </c>
      <c r="K21" s="189" t="s">
        <v>857</v>
      </c>
      <c r="L21" s="189" t="s">
        <v>1059</v>
      </c>
      <c r="M21" s="316" t="s">
        <v>27</v>
      </c>
      <c r="N21" s="317">
        <v>352</v>
      </c>
      <c r="O21" s="317">
        <v>2023</v>
      </c>
      <c r="P21" s="317" t="s">
        <v>44</v>
      </c>
      <c r="Q21" s="248">
        <v>420</v>
      </c>
      <c r="R21" s="317">
        <v>420</v>
      </c>
      <c r="S21" s="126">
        <v>305</v>
      </c>
      <c r="T21" s="129">
        <v>0.73</v>
      </c>
      <c r="U21" s="126">
        <v>452</v>
      </c>
      <c r="V21" s="129">
        <v>1.08</v>
      </c>
      <c r="W21" s="126">
        <v>59</v>
      </c>
      <c r="X21" s="126"/>
      <c r="Y21" s="126"/>
      <c r="Z21" s="126"/>
      <c r="AA21" s="128">
        <v>59</v>
      </c>
      <c r="AB21" s="129">
        <v>0.14000000000000001</v>
      </c>
      <c r="AC21" s="128">
        <v>511</v>
      </c>
      <c r="AD21" s="129">
        <v>0.14000000000000001</v>
      </c>
      <c r="AE21" s="130">
        <v>1.2166999999999999</v>
      </c>
      <c r="AF21" s="327"/>
      <c r="AG21" s="325"/>
      <c r="AH21" s="194" t="s">
        <v>1283</v>
      </c>
      <c r="AI21" s="130" t="e">
        <v>#DIV/0!</v>
      </c>
    </row>
    <row r="22" spans="1:35" ht="409" x14ac:dyDescent="0.2">
      <c r="A22" s="315" t="s">
        <v>44</v>
      </c>
      <c r="B22" s="63" t="s">
        <v>30</v>
      </c>
      <c r="C22" s="63" t="s">
        <v>711</v>
      </c>
      <c r="D22" s="63" t="s">
        <v>655</v>
      </c>
      <c r="E22" s="63">
        <v>4301</v>
      </c>
      <c r="F22" s="63" t="s">
        <v>602</v>
      </c>
      <c r="G22" s="63" t="s">
        <v>563</v>
      </c>
      <c r="H22" s="197">
        <v>194</v>
      </c>
      <c r="I22" s="63" t="s">
        <v>419</v>
      </c>
      <c r="J22" s="198" t="s">
        <v>165</v>
      </c>
      <c r="K22" s="189" t="s">
        <v>857</v>
      </c>
      <c r="L22" s="189" t="s">
        <v>1060</v>
      </c>
      <c r="M22" s="316" t="s">
        <v>27</v>
      </c>
      <c r="N22" s="317">
        <v>3000</v>
      </c>
      <c r="O22" s="317">
        <v>2023</v>
      </c>
      <c r="P22" s="317" t="s">
        <v>44</v>
      </c>
      <c r="Q22" s="248">
        <v>1750</v>
      </c>
      <c r="R22" s="317">
        <v>7000</v>
      </c>
      <c r="S22" s="126">
        <v>0</v>
      </c>
      <c r="T22" s="129">
        <v>0</v>
      </c>
      <c r="U22" s="126">
        <v>8237</v>
      </c>
      <c r="V22" s="129">
        <v>1.18</v>
      </c>
      <c r="W22" s="126">
        <v>0</v>
      </c>
      <c r="X22" s="126"/>
      <c r="Y22" s="126"/>
      <c r="Z22" s="126"/>
      <c r="AA22" s="128">
        <v>0</v>
      </c>
      <c r="AB22" s="129">
        <v>0</v>
      </c>
      <c r="AC22" s="128">
        <v>8237</v>
      </c>
      <c r="AD22" s="129">
        <v>0</v>
      </c>
      <c r="AE22" s="130">
        <v>1.1767000000000001</v>
      </c>
      <c r="AF22" s="327"/>
      <c r="AG22" s="325"/>
      <c r="AH22" s="194" t="s">
        <v>1283</v>
      </c>
      <c r="AI22" s="130" t="e">
        <v>#DIV/0!</v>
      </c>
    </row>
    <row r="23" spans="1:35" ht="409" x14ac:dyDescent="0.2">
      <c r="A23" s="315" t="s">
        <v>44</v>
      </c>
      <c r="B23" s="63" t="s">
        <v>30</v>
      </c>
      <c r="C23" s="63" t="s">
        <v>711</v>
      </c>
      <c r="D23" s="63" t="s">
        <v>655</v>
      </c>
      <c r="E23" s="63">
        <v>4301</v>
      </c>
      <c r="F23" s="63" t="s">
        <v>602</v>
      </c>
      <c r="G23" s="63" t="s">
        <v>563</v>
      </c>
      <c r="H23" s="197">
        <v>195</v>
      </c>
      <c r="I23" s="63" t="s">
        <v>419</v>
      </c>
      <c r="J23" s="198" t="s">
        <v>165</v>
      </c>
      <c r="K23" s="189" t="s">
        <v>857</v>
      </c>
      <c r="L23" s="189" t="s">
        <v>1061</v>
      </c>
      <c r="M23" s="316" t="s">
        <v>27</v>
      </c>
      <c r="N23" s="317">
        <v>0</v>
      </c>
      <c r="O23" s="317">
        <v>2023</v>
      </c>
      <c r="P23" s="317" t="s">
        <v>44</v>
      </c>
      <c r="Q23" s="248">
        <v>6</v>
      </c>
      <c r="R23" s="317">
        <v>25</v>
      </c>
      <c r="S23" s="126">
        <v>3</v>
      </c>
      <c r="T23" s="129">
        <v>0.12</v>
      </c>
      <c r="U23" s="126">
        <v>18</v>
      </c>
      <c r="V23" s="129">
        <v>0.72</v>
      </c>
      <c r="W23" s="126">
        <v>0</v>
      </c>
      <c r="X23" s="126"/>
      <c r="Y23" s="126"/>
      <c r="Z23" s="126"/>
      <c r="AA23" s="128">
        <v>0</v>
      </c>
      <c r="AB23" s="129">
        <v>0</v>
      </c>
      <c r="AC23" s="128">
        <v>18</v>
      </c>
      <c r="AD23" s="129">
        <v>0</v>
      </c>
      <c r="AE23" s="130">
        <v>0.72</v>
      </c>
      <c r="AF23" s="327"/>
      <c r="AG23" s="325"/>
      <c r="AH23" s="194" t="s">
        <v>1283</v>
      </c>
      <c r="AI23" s="130" t="e">
        <v>#DIV/0!</v>
      </c>
    </row>
    <row r="24" spans="1:35" ht="409" x14ac:dyDescent="0.2">
      <c r="A24" s="315" t="s">
        <v>44</v>
      </c>
      <c r="B24" s="63" t="s">
        <v>30</v>
      </c>
      <c r="C24" s="63" t="s">
        <v>711</v>
      </c>
      <c r="D24" s="63" t="s">
        <v>655</v>
      </c>
      <c r="E24" s="63">
        <v>4301</v>
      </c>
      <c r="F24" s="63" t="s">
        <v>602</v>
      </c>
      <c r="G24" s="63" t="s">
        <v>563</v>
      </c>
      <c r="H24" s="197">
        <v>196</v>
      </c>
      <c r="I24" s="63" t="s">
        <v>419</v>
      </c>
      <c r="J24" s="198" t="s">
        <v>165</v>
      </c>
      <c r="K24" s="189" t="s">
        <v>857</v>
      </c>
      <c r="L24" s="189" t="s">
        <v>1062</v>
      </c>
      <c r="M24" s="316" t="s">
        <v>27</v>
      </c>
      <c r="N24" s="317">
        <v>0</v>
      </c>
      <c r="O24" s="317" t="s">
        <v>208</v>
      </c>
      <c r="P24" s="317" t="s">
        <v>44</v>
      </c>
      <c r="Q24" s="248">
        <v>1</v>
      </c>
      <c r="R24" s="317">
        <v>2</v>
      </c>
      <c r="S24" s="126">
        <v>0</v>
      </c>
      <c r="T24" s="129">
        <v>0</v>
      </c>
      <c r="U24" s="126">
        <v>8</v>
      </c>
      <c r="V24" s="129">
        <v>4</v>
      </c>
      <c r="W24" s="126">
        <v>0</v>
      </c>
      <c r="X24" s="126"/>
      <c r="Y24" s="126"/>
      <c r="Z24" s="126"/>
      <c r="AA24" s="128">
        <v>0</v>
      </c>
      <c r="AB24" s="129">
        <v>0</v>
      </c>
      <c r="AC24" s="128">
        <v>8</v>
      </c>
      <c r="AD24" s="129">
        <v>0</v>
      </c>
      <c r="AE24" s="130">
        <v>4</v>
      </c>
      <c r="AF24" s="327"/>
      <c r="AG24" s="325"/>
      <c r="AH24" s="194" t="s">
        <v>1283</v>
      </c>
      <c r="AI24" s="130" t="e">
        <v>#DIV/0!</v>
      </c>
    </row>
    <row r="25" spans="1:35" ht="204" x14ac:dyDescent="0.2">
      <c r="A25" s="315" t="s">
        <v>44</v>
      </c>
      <c r="B25" s="63" t="s">
        <v>30</v>
      </c>
      <c r="C25" s="63" t="s">
        <v>711</v>
      </c>
      <c r="D25" s="63" t="s">
        <v>655</v>
      </c>
      <c r="E25" s="63">
        <v>4301</v>
      </c>
      <c r="F25" s="63" t="s">
        <v>602</v>
      </c>
      <c r="G25" s="63" t="s">
        <v>563</v>
      </c>
      <c r="H25" s="197">
        <v>197</v>
      </c>
      <c r="I25" s="63" t="s">
        <v>420</v>
      </c>
      <c r="J25" s="198" t="s">
        <v>166</v>
      </c>
      <c r="K25" s="189" t="s">
        <v>858</v>
      </c>
      <c r="L25" s="189" t="s">
        <v>1063</v>
      </c>
      <c r="M25" s="316" t="s">
        <v>27</v>
      </c>
      <c r="N25" s="317">
        <v>6</v>
      </c>
      <c r="O25" s="317">
        <v>2023</v>
      </c>
      <c r="P25" s="317" t="s">
        <v>44</v>
      </c>
      <c r="Q25" s="248">
        <v>3</v>
      </c>
      <c r="R25" s="317">
        <v>12</v>
      </c>
      <c r="S25" s="126">
        <v>0</v>
      </c>
      <c r="T25" s="129">
        <v>0</v>
      </c>
      <c r="U25" s="126">
        <v>6</v>
      </c>
      <c r="V25" s="129">
        <v>0.5</v>
      </c>
      <c r="W25" s="126">
        <v>0</v>
      </c>
      <c r="X25" s="126"/>
      <c r="Y25" s="126"/>
      <c r="Z25" s="126"/>
      <c r="AA25" s="128">
        <v>0</v>
      </c>
      <c r="AB25" s="129">
        <v>0</v>
      </c>
      <c r="AC25" s="128">
        <v>6</v>
      </c>
      <c r="AD25" s="129">
        <v>0</v>
      </c>
      <c r="AE25" s="130">
        <v>0.5</v>
      </c>
      <c r="AF25" s="327"/>
      <c r="AG25" s="325"/>
      <c r="AH25" s="194" t="s">
        <v>1283</v>
      </c>
      <c r="AI25" s="130" t="e">
        <v>#DIV/0!</v>
      </c>
    </row>
    <row r="26" spans="1:35" ht="409" x14ac:dyDescent="0.2">
      <c r="A26" s="315" t="s">
        <v>44</v>
      </c>
      <c r="B26" s="63" t="s">
        <v>30</v>
      </c>
      <c r="C26" s="63" t="s">
        <v>711</v>
      </c>
      <c r="D26" s="63" t="s">
        <v>655</v>
      </c>
      <c r="E26" s="63">
        <v>4301</v>
      </c>
      <c r="F26" s="63" t="s">
        <v>602</v>
      </c>
      <c r="G26" s="63" t="s">
        <v>563</v>
      </c>
      <c r="H26" s="197">
        <v>198</v>
      </c>
      <c r="I26" s="63" t="s">
        <v>419</v>
      </c>
      <c r="J26" s="198" t="s">
        <v>165</v>
      </c>
      <c r="K26" s="189" t="s">
        <v>857</v>
      </c>
      <c r="L26" s="189" t="s">
        <v>1064</v>
      </c>
      <c r="M26" s="316" t="s">
        <v>27</v>
      </c>
      <c r="N26" s="317">
        <v>170</v>
      </c>
      <c r="O26" s="317">
        <v>2023</v>
      </c>
      <c r="P26" s="317" t="s">
        <v>44</v>
      </c>
      <c r="Q26" s="248">
        <v>350</v>
      </c>
      <c r="R26" s="317">
        <v>1100</v>
      </c>
      <c r="S26" s="126">
        <v>0</v>
      </c>
      <c r="T26" s="129">
        <v>0</v>
      </c>
      <c r="U26" s="126">
        <v>1831</v>
      </c>
      <c r="V26" s="129">
        <v>1.66</v>
      </c>
      <c r="W26" s="126">
        <v>0</v>
      </c>
      <c r="X26" s="126"/>
      <c r="Y26" s="126"/>
      <c r="Z26" s="126"/>
      <c r="AA26" s="128">
        <v>0</v>
      </c>
      <c r="AB26" s="129">
        <v>0</v>
      </c>
      <c r="AC26" s="128">
        <v>1831</v>
      </c>
      <c r="AD26" s="129">
        <v>0</v>
      </c>
      <c r="AE26" s="130">
        <v>1.6645000000000001</v>
      </c>
      <c r="AF26" s="41"/>
      <c r="AG26" s="326"/>
      <c r="AH26" s="194" t="s">
        <v>1283</v>
      </c>
      <c r="AI26" s="130" t="e">
        <v>#DIV/0!</v>
      </c>
    </row>
    <row r="27" spans="1:35" ht="204" x14ac:dyDescent="0.2">
      <c r="A27" s="315" t="s">
        <v>44</v>
      </c>
      <c r="B27" s="63" t="s">
        <v>30</v>
      </c>
      <c r="C27" s="63" t="s">
        <v>711</v>
      </c>
      <c r="D27" s="63" t="s">
        <v>655</v>
      </c>
      <c r="E27" s="63">
        <v>4301</v>
      </c>
      <c r="F27" s="63" t="s">
        <v>602</v>
      </c>
      <c r="G27" s="63" t="s">
        <v>563</v>
      </c>
      <c r="H27" s="197">
        <v>199</v>
      </c>
      <c r="I27" s="63" t="s">
        <v>420</v>
      </c>
      <c r="J27" s="198" t="s">
        <v>166</v>
      </c>
      <c r="K27" s="189" t="s">
        <v>858</v>
      </c>
      <c r="L27" s="189" t="s">
        <v>1063</v>
      </c>
      <c r="M27" s="316" t="s">
        <v>27</v>
      </c>
      <c r="N27" s="317">
        <v>0</v>
      </c>
      <c r="O27" s="317">
        <v>2023</v>
      </c>
      <c r="P27" s="317" t="s">
        <v>44</v>
      </c>
      <c r="Q27" s="248">
        <v>1</v>
      </c>
      <c r="R27" s="317">
        <v>4</v>
      </c>
      <c r="S27" s="126">
        <v>0</v>
      </c>
      <c r="T27" s="129">
        <v>0</v>
      </c>
      <c r="U27" s="126">
        <v>2</v>
      </c>
      <c r="V27" s="129">
        <v>0.5</v>
      </c>
      <c r="W27" s="126">
        <v>0</v>
      </c>
      <c r="X27" s="126"/>
      <c r="Y27" s="126"/>
      <c r="Z27" s="126"/>
      <c r="AA27" s="128">
        <v>0</v>
      </c>
      <c r="AB27" s="129">
        <v>0</v>
      </c>
      <c r="AC27" s="128">
        <v>2</v>
      </c>
      <c r="AD27" s="129">
        <v>0</v>
      </c>
      <c r="AE27" s="130">
        <v>0.5</v>
      </c>
      <c r="AF27" s="192">
        <v>320000000</v>
      </c>
      <c r="AG27" s="193" t="s">
        <v>1616</v>
      </c>
      <c r="AH27" s="194" t="s">
        <v>1283</v>
      </c>
      <c r="AI27" s="130">
        <v>0</v>
      </c>
    </row>
    <row r="28" spans="1:35" ht="120" x14ac:dyDescent="0.2">
      <c r="A28" s="315" t="s">
        <v>44</v>
      </c>
      <c r="B28" s="63" t="s">
        <v>30</v>
      </c>
      <c r="C28" s="63" t="s">
        <v>711</v>
      </c>
      <c r="D28" s="63" t="s">
        <v>656</v>
      </c>
      <c r="E28" s="63">
        <v>4302</v>
      </c>
      <c r="F28" s="63" t="s">
        <v>601</v>
      </c>
      <c r="G28" s="63" t="s">
        <v>563</v>
      </c>
      <c r="H28" s="197">
        <v>200</v>
      </c>
      <c r="I28" s="63" t="s">
        <v>421</v>
      </c>
      <c r="J28" s="198" t="s">
        <v>167</v>
      </c>
      <c r="K28" s="189" t="s">
        <v>800</v>
      </c>
      <c r="L28" s="189" t="s">
        <v>1065</v>
      </c>
      <c r="M28" s="316" t="s">
        <v>27</v>
      </c>
      <c r="N28" s="317">
        <v>4</v>
      </c>
      <c r="O28" s="317">
        <v>2023</v>
      </c>
      <c r="P28" s="317" t="s">
        <v>44</v>
      </c>
      <c r="Q28" s="248">
        <v>2</v>
      </c>
      <c r="R28" s="317">
        <v>8</v>
      </c>
      <c r="S28" s="126">
        <v>0</v>
      </c>
      <c r="T28" s="129">
        <v>0</v>
      </c>
      <c r="U28" s="126">
        <v>3</v>
      </c>
      <c r="V28" s="129">
        <v>0.38</v>
      </c>
      <c r="W28" s="126">
        <v>0</v>
      </c>
      <c r="X28" s="126"/>
      <c r="Y28" s="126"/>
      <c r="Z28" s="126"/>
      <c r="AA28" s="128">
        <v>0</v>
      </c>
      <c r="AB28" s="129">
        <v>0</v>
      </c>
      <c r="AC28" s="128">
        <v>3</v>
      </c>
      <c r="AD28" s="129">
        <v>0</v>
      </c>
      <c r="AE28" s="130">
        <v>0.375</v>
      </c>
      <c r="AF28" s="40">
        <v>12896386</v>
      </c>
      <c r="AG28" s="258" t="s">
        <v>1616</v>
      </c>
      <c r="AH28" s="194" t="s">
        <v>1283</v>
      </c>
      <c r="AI28" s="130">
        <v>0</v>
      </c>
    </row>
    <row r="29" spans="1:35" ht="120" x14ac:dyDescent="0.2">
      <c r="A29" s="315" t="s">
        <v>44</v>
      </c>
      <c r="B29" s="63" t="s">
        <v>30</v>
      </c>
      <c r="C29" s="63" t="s">
        <v>711</v>
      </c>
      <c r="D29" s="63" t="s">
        <v>656</v>
      </c>
      <c r="E29" s="63">
        <v>4302</v>
      </c>
      <c r="F29" s="63" t="s">
        <v>601</v>
      </c>
      <c r="G29" s="63" t="s">
        <v>563</v>
      </c>
      <c r="H29" s="197">
        <v>201</v>
      </c>
      <c r="I29" s="63" t="s">
        <v>421</v>
      </c>
      <c r="J29" s="198" t="s">
        <v>167</v>
      </c>
      <c r="K29" s="189" t="s">
        <v>800</v>
      </c>
      <c r="L29" s="189" t="s">
        <v>991</v>
      </c>
      <c r="M29" s="316" t="s">
        <v>27</v>
      </c>
      <c r="N29" s="317">
        <v>600</v>
      </c>
      <c r="O29" s="317">
        <v>2023</v>
      </c>
      <c r="P29" s="317" t="s">
        <v>44</v>
      </c>
      <c r="Q29" s="248">
        <v>200</v>
      </c>
      <c r="R29" s="317">
        <v>850</v>
      </c>
      <c r="S29" s="126">
        <v>0</v>
      </c>
      <c r="T29" s="129">
        <v>0</v>
      </c>
      <c r="U29" s="126">
        <v>1256</v>
      </c>
      <c r="V29" s="129">
        <v>1.48</v>
      </c>
      <c r="W29" s="126">
        <v>0</v>
      </c>
      <c r="X29" s="126"/>
      <c r="Y29" s="126"/>
      <c r="Z29" s="126"/>
      <c r="AA29" s="128">
        <v>0</v>
      </c>
      <c r="AB29" s="129">
        <v>0</v>
      </c>
      <c r="AC29" s="128">
        <v>1256</v>
      </c>
      <c r="AD29" s="129">
        <v>0</v>
      </c>
      <c r="AE29" s="130">
        <v>1.4776</v>
      </c>
      <c r="AF29" s="328"/>
      <c r="AG29" s="326"/>
      <c r="AH29" s="194" t="s">
        <v>1283</v>
      </c>
      <c r="AI29" s="130" t="e">
        <v>#DIV/0!</v>
      </c>
    </row>
    <row r="30" spans="1:35" ht="409" x14ac:dyDescent="0.2">
      <c r="A30" s="315" t="s">
        <v>44</v>
      </c>
      <c r="B30" s="63" t="s">
        <v>30</v>
      </c>
      <c r="C30" s="63" t="s">
        <v>711</v>
      </c>
      <c r="D30" s="63" t="s">
        <v>656</v>
      </c>
      <c r="E30" s="63">
        <v>4301</v>
      </c>
      <c r="F30" s="63" t="s">
        <v>601</v>
      </c>
      <c r="G30" s="63" t="s">
        <v>563</v>
      </c>
      <c r="H30" s="197">
        <v>202</v>
      </c>
      <c r="I30" s="63" t="s">
        <v>419</v>
      </c>
      <c r="J30" s="198" t="s">
        <v>165</v>
      </c>
      <c r="K30" s="189" t="s">
        <v>857</v>
      </c>
      <c r="L30" s="189" t="s">
        <v>1060</v>
      </c>
      <c r="M30" s="316" t="s">
        <v>27</v>
      </c>
      <c r="N30" s="317">
        <v>1350</v>
      </c>
      <c r="O30" s="317">
        <v>2023</v>
      </c>
      <c r="P30" s="317" t="s">
        <v>44</v>
      </c>
      <c r="Q30" s="248">
        <v>950</v>
      </c>
      <c r="R30" s="317">
        <v>4000</v>
      </c>
      <c r="S30" s="126">
        <v>1112</v>
      </c>
      <c r="T30" s="129">
        <v>0.28000000000000003</v>
      </c>
      <c r="U30" s="126">
        <v>7401</v>
      </c>
      <c r="V30" s="129">
        <v>1.85</v>
      </c>
      <c r="W30" s="126">
        <v>500</v>
      </c>
      <c r="X30" s="126"/>
      <c r="Y30" s="126"/>
      <c r="Z30" s="126"/>
      <c r="AA30" s="128">
        <v>500</v>
      </c>
      <c r="AB30" s="129">
        <v>0.13</v>
      </c>
      <c r="AC30" s="128">
        <v>7901</v>
      </c>
      <c r="AD30" s="129">
        <v>0.53</v>
      </c>
      <c r="AE30" s="130">
        <v>1.9753000000000001</v>
      </c>
      <c r="AF30" s="321">
        <v>350000000</v>
      </c>
      <c r="AG30" s="193" t="s">
        <v>1616</v>
      </c>
      <c r="AH30" s="38" t="s">
        <v>1619</v>
      </c>
      <c r="AI30" s="130">
        <v>0.04</v>
      </c>
    </row>
    <row r="31" spans="1:35" ht="204" x14ac:dyDescent="0.2">
      <c r="A31" s="315" t="s">
        <v>44</v>
      </c>
      <c r="B31" s="63" t="s">
        <v>30</v>
      </c>
      <c r="C31" s="63" t="s">
        <v>711</v>
      </c>
      <c r="D31" s="63" t="s">
        <v>656</v>
      </c>
      <c r="E31" s="63">
        <v>4301</v>
      </c>
      <c r="F31" s="63" t="s">
        <v>602</v>
      </c>
      <c r="G31" s="63" t="s">
        <v>563</v>
      </c>
      <c r="H31" s="197">
        <v>203</v>
      </c>
      <c r="I31" s="63" t="s">
        <v>420</v>
      </c>
      <c r="J31" s="198" t="s">
        <v>166</v>
      </c>
      <c r="K31" s="189" t="s">
        <v>858</v>
      </c>
      <c r="L31" s="189" t="s">
        <v>1063</v>
      </c>
      <c r="M31" s="316" t="s">
        <v>27</v>
      </c>
      <c r="N31" s="317">
        <v>7</v>
      </c>
      <c r="O31" s="317">
        <v>2023</v>
      </c>
      <c r="P31" s="317" t="s">
        <v>44</v>
      </c>
      <c r="Q31" s="248">
        <v>7</v>
      </c>
      <c r="R31" s="317">
        <v>28</v>
      </c>
      <c r="S31" s="126">
        <v>3</v>
      </c>
      <c r="T31" s="129">
        <v>0.11</v>
      </c>
      <c r="U31" s="126">
        <v>15</v>
      </c>
      <c r="V31" s="129">
        <v>0.54</v>
      </c>
      <c r="W31" s="126">
        <v>5</v>
      </c>
      <c r="X31" s="126"/>
      <c r="Y31" s="126"/>
      <c r="Z31" s="126"/>
      <c r="AA31" s="128">
        <v>5</v>
      </c>
      <c r="AB31" s="129">
        <v>0.18</v>
      </c>
      <c r="AC31" s="128">
        <v>20</v>
      </c>
      <c r="AD31" s="129">
        <v>0.71</v>
      </c>
      <c r="AE31" s="130">
        <v>0.71430000000000005</v>
      </c>
      <c r="AF31" s="322">
        <v>150000000</v>
      </c>
      <c r="AG31" s="193" t="s">
        <v>1616</v>
      </c>
      <c r="AH31" s="211"/>
      <c r="AI31" s="130">
        <v>9.3299999999999994E-2</v>
      </c>
    </row>
    <row r="32" spans="1:35" ht="409" x14ac:dyDescent="0.2">
      <c r="A32" s="315" t="s">
        <v>44</v>
      </c>
      <c r="B32" s="63" t="s">
        <v>30</v>
      </c>
      <c r="C32" s="63" t="s">
        <v>711</v>
      </c>
      <c r="D32" s="63" t="s">
        <v>656</v>
      </c>
      <c r="E32" s="63">
        <v>4301</v>
      </c>
      <c r="F32" s="63" t="s">
        <v>602</v>
      </c>
      <c r="G32" s="63" t="s">
        <v>563</v>
      </c>
      <c r="H32" s="197">
        <v>204</v>
      </c>
      <c r="I32" s="63" t="s">
        <v>422</v>
      </c>
      <c r="J32" s="198" t="s">
        <v>165</v>
      </c>
      <c r="K32" s="189" t="s">
        <v>857</v>
      </c>
      <c r="L32" s="189" t="s">
        <v>1061</v>
      </c>
      <c r="M32" s="316" t="s">
        <v>27</v>
      </c>
      <c r="N32" s="317">
        <v>12</v>
      </c>
      <c r="O32" s="317">
        <v>2023</v>
      </c>
      <c r="P32" s="317" t="s">
        <v>44</v>
      </c>
      <c r="Q32" s="248">
        <v>18</v>
      </c>
      <c r="R32" s="317">
        <v>18</v>
      </c>
      <c r="S32" s="126">
        <v>6</v>
      </c>
      <c r="T32" s="129">
        <v>0.33</v>
      </c>
      <c r="U32" s="126">
        <v>15</v>
      </c>
      <c r="V32" s="129">
        <v>0.83</v>
      </c>
      <c r="W32" s="126">
        <v>3</v>
      </c>
      <c r="X32" s="126"/>
      <c r="Y32" s="126"/>
      <c r="Z32" s="126"/>
      <c r="AA32" s="128">
        <v>3</v>
      </c>
      <c r="AB32" s="129">
        <v>0.17</v>
      </c>
      <c r="AC32" s="128">
        <v>18</v>
      </c>
      <c r="AD32" s="129">
        <v>0.17</v>
      </c>
      <c r="AE32" s="130">
        <v>1</v>
      </c>
      <c r="AF32" s="323">
        <v>150211777</v>
      </c>
      <c r="AG32" s="193" t="s">
        <v>1616</v>
      </c>
      <c r="AH32" s="324"/>
      <c r="AI32" s="130">
        <v>9.3200000000000005E-2</v>
      </c>
    </row>
  </sheetData>
  <mergeCells count="40">
    <mergeCell ref="C1:C2"/>
    <mergeCell ref="B1:B2"/>
    <mergeCell ref="A1:A2"/>
    <mergeCell ref="I1:I2"/>
    <mergeCell ref="H1:H2"/>
    <mergeCell ref="G1:G2"/>
    <mergeCell ref="F1:F2"/>
    <mergeCell ref="E1:E2"/>
    <mergeCell ref="D1:D2"/>
    <mergeCell ref="O1:O2"/>
    <mergeCell ref="N1:N2"/>
    <mergeCell ref="M1:M2"/>
    <mergeCell ref="L1:L2"/>
    <mergeCell ref="K1:K2"/>
    <mergeCell ref="J1:J2"/>
    <mergeCell ref="V1:V2"/>
    <mergeCell ref="U1:U2"/>
    <mergeCell ref="T1:T2"/>
    <mergeCell ref="S1:S2"/>
    <mergeCell ref="R1:R2"/>
    <mergeCell ref="P1:P2"/>
    <mergeCell ref="AD1:AD2"/>
    <mergeCell ref="AB1:AB2"/>
    <mergeCell ref="Z1:Z2"/>
    <mergeCell ref="Y1:Y2"/>
    <mergeCell ref="X1:X2"/>
    <mergeCell ref="W1:W2"/>
    <mergeCell ref="AG14:AG16"/>
    <mergeCell ref="AF14:AF16"/>
    <mergeCell ref="AH1:AH2"/>
    <mergeCell ref="AG1:AG2"/>
    <mergeCell ref="AF1:AF2"/>
    <mergeCell ref="AE1:AE2"/>
    <mergeCell ref="AH30:AH32"/>
    <mergeCell ref="AG28:AG29"/>
    <mergeCell ref="AF28:AF29"/>
    <mergeCell ref="AG20:AG26"/>
    <mergeCell ref="AF20:AF26"/>
    <mergeCell ref="AG17:AG19"/>
    <mergeCell ref="AF17:A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35"/>
  <sheetViews>
    <sheetView zoomScale="125" workbookViewId="0">
      <selection activeCell="A2" sqref="A2:XFD2"/>
    </sheetView>
  </sheetViews>
  <sheetFormatPr baseColWidth="10" defaultRowHeight="16" x14ac:dyDescent="0.2"/>
  <cols>
    <col min="1" max="4" width="31.1640625" customWidth="1"/>
    <col min="5" max="5" width="23.33203125" bestFit="1" customWidth="1"/>
    <col min="6" max="7" width="31.1640625" customWidth="1"/>
    <col min="8" max="8" width="21.5" bestFit="1" customWidth="1"/>
    <col min="9" max="9" width="31.1640625" customWidth="1"/>
    <col min="10" max="10" width="22.83203125" bestFit="1" customWidth="1"/>
    <col min="11" max="12" width="31.1640625" customWidth="1"/>
    <col min="14" max="15" width="11" bestFit="1" customWidth="1"/>
    <col min="17" max="17" width="11" bestFit="1" customWidth="1"/>
    <col min="18" max="18" width="11.1640625" bestFit="1" customWidth="1"/>
    <col min="20" max="20" width="11" bestFit="1" customWidth="1"/>
    <col min="22" max="22" width="11" bestFit="1" customWidth="1"/>
    <col min="27" max="32" width="11" bestFit="1" customWidth="1"/>
    <col min="34" max="35" width="11" bestFit="1" customWidth="1"/>
  </cols>
  <sheetData>
    <row r="1" spans="1:35" ht="208" x14ac:dyDescent="0.2">
      <c r="A1" s="13" t="s">
        <v>0</v>
      </c>
      <c r="B1" s="14" t="s">
        <v>1</v>
      </c>
      <c r="C1" s="14" t="s">
        <v>2</v>
      </c>
      <c r="D1" s="14" t="s">
        <v>3</v>
      </c>
      <c r="E1" s="13" t="s">
        <v>4</v>
      </c>
      <c r="F1" s="13" t="s">
        <v>5</v>
      </c>
      <c r="G1" s="13" t="s">
        <v>6</v>
      </c>
      <c r="H1" s="13" t="s">
        <v>7</v>
      </c>
      <c r="I1" s="13" t="s">
        <v>8</v>
      </c>
      <c r="J1" s="13" t="s">
        <v>9</v>
      </c>
      <c r="K1" s="13" t="s">
        <v>10</v>
      </c>
      <c r="L1" s="13" t="s">
        <v>11</v>
      </c>
      <c r="M1" s="13" t="s">
        <v>12</v>
      </c>
      <c r="N1" s="13" t="s">
        <v>13</v>
      </c>
      <c r="O1" s="13" t="s">
        <v>14</v>
      </c>
      <c r="P1" s="13" t="s">
        <v>15</v>
      </c>
      <c r="Q1" s="13" t="s">
        <v>275</v>
      </c>
      <c r="R1" s="13" t="s">
        <v>16</v>
      </c>
      <c r="S1" s="13" t="s">
        <v>17</v>
      </c>
      <c r="T1" s="13" t="s">
        <v>18</v>
      </c>
      <c r="U1" s="13" t="s">
        <v>276</v>
      </c>
      <c r="V1" s="13" t="s">
        <v>19</v>
      </c>
      <c r="W1" s="13" t="s">
        <v>1200</v>
      </c>
      <c r="X1" s="13" t="s">
        <v>1201</v>
      </c>
      <c r="Y1" s="13" t="s">
        <v>1202</v>
      </c>
      <c r="Z1" s="13" t="s">
        <v>1203</v>
      </c>
      <c r="AA1" s="13" t="s">
        <v>1212</v>
      </c>
      <c r="AB1" s="13" t="s">
        <v>1194</v>
      </c>
      <c r="AC1" s="13" t="s">
        <v>20</v>
      </c>
      <c r="AD1" s="13" t="s">
        <v>1195</v>
      </c>
      <c r="AE1" s="13" t="s">
        <v>21</v>
      </c>
      <c r="AF1" s="13" t="s">
        <v>1213</v>
      </c>
      <c r="AG1" s="13" t="s">
        <v>22</v>
      </c>
      <c r="AH1" s="13" t="s">
        <v>1214</v>
      </c>
      <c r="AI1" s="13" t="s">
        <v>1215</v>
      </c>
    </row>
    <row r="2" spans="1:35" ht="64" x14ac:dyDescent="0.2">
      <c r="A2" s="15" t="s">
        <v>732</v>
      </c>
      <c r="B2" s="15" t="s">
        <v>30</v>
      </c>
      <c r="C2" s="15" t="s">
        <v>693</v>
      </c>
      <c r="D2" s="15" t="s">
        <v>625</v>
      </c>
      <c r="E2" s="15" t="s">
        <v>45</v>
      </c>
      <c r="F2" s="15" t="s">
        <v>570</v>
      </c>
      <c r="G2" s="15" t="s">
        <v>68</v>
      </c>
      <c r="H2" s="15">
        <v>4</v>
      </c>
      <c r="I2" s="15" t="s">
        <v>277</v>
      </c>
      <c r="J2" s="16" t="s">
        <v>119</v>
      </c>
      <c r="K2" s="17" t="s">
        <v>752</v>
      </c>
      <c r="L2" s="15" t="s">
        <v>940</v>
      </c>
      <c r="M2" s="18" t="s">
        <v>1161</v>
      </c>
      <c r="N2" s="19">
        <v>0</v>
      </c>
      <c r="O2" s="19" t="s">
        <v>29</v>
      </c>
      <c r="P2" s="19" t="s">
        <v>29</v>
      </c>
      <c r="Q2" s="20">
        <v>250</v>
      </c>
      <c r="R2" s="19">
        <v>1000</v>
      </c>
      <c r="S2" s="21"/>
      <c r="T2" s="22">
        <f>+S2/R2</f>
        <v>0</v>
      </c>
      <c r="U2" s="21"/>
      <c r="V2" s="22">
        <f>+U2/R2</f>
        <v>0</v>
      </c>
      <c r="W2" s="21"/>
      <c r="X2" s="21"/>
      <c r="Y2" s="21"/>
      <c r="Z2" s="21"/>
      <c r="AA2" s="23">
        <f>+W2+X2+Y2+Z2</f>
        <v>0</v>
      </c>
      <c r="AB2" s="22">
        <f>+AA2/R2</f>
        <v>0</v>
      </c>
      <c r="AC2" s="23">
        <f>S2+U2+AA2</f>
        <v>0</v>
      </c>
      <c r="AD2" s="22">
        <f>+AA2/Q2</f>
        <v>0</v>
      </c>
      <c r="AE2" s="24">
        <f>AC2/R2</f>
        <v>0</v>
      </c>
      <c r="AF2" s="25">
        <v>0</v>
      </c>
      <c r="AG2" s="26"/>
      <c r="AH2" s="27">
        <v>0</v>
      </c>
      <c r="AI2" s="24" t="e">
        <f>+AH2/AF2</f>
        <v>#DIV/0!</v>
      </c>
    </row>
    <row r="3" spans="1:35" ht="64" x14ac:dyDescent="0.2">
      <c r="A3" s="15" t="s">
        <v>732</v>
      </c>
      <c r="B3" s="15" t="s">
        <v>31</v>
      </c>
      <c r="C3" s="15" t="s">
        <v>694</v>
      </c>
      <c r="D3" s="15" t="s">
        <v>626</v>
      </c>
      <c r="E3" s="15" t="s">
        <v>46</v>
      </c>
      <c r="F3" s="15" t="s">
        <v>571</v>
      </c>
      <c r="G3" s="15" t="s">
        <v>69</v>
      </c>
      <c r="H3" s="15">
        <v>5</v>
      </c>
      <c r="I3" s="15" t="s">
        <v>278</v>
      </c>
      <c r="J3" s="16" t="s">
        <v>120</v>
      </c>
      <c r="K3" s="17" t="s">
        <v>753</v>
      </c>
      <c r="L3" s="15" t="s">
        <v>941</v>
      </c>
      <c r="M3" s="18" t="s">
        <v>1161</v>
      </c>
      <c r="N3" s="19">
        <v>0</v>
      </c>
      <c r="O3" s="19" t="s">
        <v>29</v>
      </c>
      <c r="P3" s="19" t="s">
        <v>29</v>
      </c>
      <c r="Q3" s="20">
        <v>5</v>
      </c>
      <c r="R3" s="19">
        <v>20</v>
      </c>
      <c r="S3" s="21"/>
      <c r="T3" s="22">
        <f t="shared" ref="T3:T66" si="0">+S3/R3</f>
        <v>0</v>
      </c>
      <c r="U3" s="21"/>
      <c r="V3" s="22">
        <f t="shared" ref="V3:V66" si="1">+U3/R3</f>
        <v>0</v>
      </c>
      <c r="W3" s="21"/>
      <c r="X3" s="21"/>
      <c r="Y3" s="21"/>
      <c r="Z3" s="21"/>
      <c r="AA3" s="23">
        <f t="shared" ref="AA3:AA66" si="2">+W3+X3+Y3+Z3</f>
        <v>0</v>
      </c>
      <c r="AB3" s="22">
        <f t="shared" ref="AB3:AB66" si="3">+AA3/R3</f>
        <v>0</v>
      </c>
      <c r="AC3" s="23">
        <f t="shared" ref="AC3:AC66" si="4">U3+AA3</f>
        <v>0</v>
      </c>
      <c r="AD3" s="22">
        <f t="shared" ref="AD3:AD66" si="5">+AA3/Q3</f>
        <v>0</v>
      </c>
      <c r="AE3" s="24">
        <f t="shared" ref="AE3:AE66" si="6">AC3/R3</f>
        <v>0</v>
      </c>
      <c r="AF3" s="25">
        <v>0</v>
      </c>
      <c r="AG3" s="26"/>
      <c r="AH3" s="27">
        <v>0</v>
      </c>
      <c r="AI3" s="24" t="e">
        <f t="shared" ref="AI3:AI66" si="7">+AH3/AF3</f>
        <v>#DIV/0!</v>
      </c>
    </row>
    <row r="4" spans="1:35" ht="64" x14ac:dyDescent="0.2">
      <c r="A4" s="15" t="s">
        <v>732</v>
      </c>
      <c r="B4" s="15" t="s">
        <v>31</v>
      </c>
      <c r="C4" s="15" t="s">
        <v>694</v>
      </c>
      <c r="D4" s="15" t="s">
        <v>627</v>
      </c>
      <c r="E4" s="15" t="s">
        <v>47</v>
      </c>
      <c r="F4" s="15" t="s">
        <v>572</v>
      </c>
      <c r="G4" s="15" t="s">
        <v>70</v>
      </c>
      <c r="H4" s="15">
        <v>6</v>
      </c>
      <c r="I4" s="15" t="s">
        <v>279</v>
      </c>
      <c r="J4" s="16" t="s">
        <v>121</v>
      </c>
      <c r="K4" s="17" t="s">
        <v>754</v>
      </c>
      <c r="L4" s="15" t="s">
        <v>942</v>
      </c>
      <c r="M4" s="18" t="s">
        <v>1161</v>
      </c>
      <c r="N4" s="19">
        <v>0</v>
      </c>
      <c r="O4" s="19" t="s">
        <v>29</v>
      </c>
      <c r="P4" s="19" t="s">
        <v>29</v>
      </c>
      <c r="Q4" s="20">
        <v>1</v>
      </c>
      <c r="R4" s="19">
        <v>4</v>
      </c>
      <c r="S4" s="21"/>
      <c r="T4" s="22">
        <f t="shared" si="0"/>
        <v>0</v>
      </c>
      <c r="U4" s="21"/>
      <c r="V4" s="22">
        <f t="shared" si="1"/>
        <v>0</v>
      </c>
      <c r="W4" s="21"/>
      <c r="X4" s="21"/>
      <c r="Y4" s="21"/>
      <c r="Z4" s="21"/>
      <c r="AA4" s="23">
        <f t="shared" si="2"/>
        <v>0</v>
      </c>
      <c r="AB4" s="22">
        <f t="shared" si="3"/>
        <v>0</v>
      </c>
      <c r="AC4" s="23">
        <f t="shared" si="4"/>
        <v>0</v>
      </c>
      <c r="AD4" s="22">
        <f t="shared" si="5"/>
        <v>0</v>
      </c>
      <c r="AE4" s="24">
        <f t="shared" si="6"/>
        <v>0</v>
      </c>
      <c r="AF4" s="25">
        <v>0</v>
      </c>
      <c r="AG4" s="26"/>
      <c r="AH4" s="27">
        <v>0</v>
      </c>
      <c r="AI4" s="24" t="e">
        <f t="shared" si="7"/>
        <v>#DIV/0!</v>
      </c>
    </row>
    <row r="5" spans="1:35" ht="96" x14ac:dyDescent="0.2">
      <c r="A5" s="15" t="s">
        <v>732</v>
      </c>
      <c r="B5" s="15" t="s">
        <v>31</v>
      </c>
      <c r="C5" s="15" t="s">
        <v>694</v>
      </c>
      <c r="D5" s="15" t="s">
        <v>628</v>
      </c>
      <c r="E5" s="15" t="s">
        <v>46</v>
      </c>
      <c r="F5" s="15" t="s">
        <v>571</v>
      </c>
      <c r="G5" s="15" t="s">
        <v>557</v>
      </c>
      <c r="H5" s="15">
        <v>7</v>
      </c>
      <c r="I5" s="15" t="s">
        <v>280</v>
      </c>
      <c r="J5" s="16" t="s">
        <v>122</v>
      </c>
      <c r="K5" s="17" t="s">
        <v>755</v>
      </c>
      <c r="L5" s="15" t="s">
        <v>943</v>
      </c>
      <c r="M5" s="18" t="s">
        <v>1161</v>
      </c>
      <c r="N5" s="19">
        <v>0</v>
      </c>
      <c r="O5" s="19" t="s">
        <v>29</v>
      </c>
      <c r="P5" s="19" t="s">
        <v>29</v>
      </c>
      <c r="Q5" s="20">
        <v>1</v>
      </c>
      <c r="R5" s="19">
        <v>3</v>
      </c>
      <c r="S5" s="21"/>
      <c r="T5" s="22">
        <f t="shared" si="0"/>
        <v>0</v>
      </c>
      <c r="U5" s="21"/>
      <c r="V5" s="22">
        <f t="shared" si="1"/>
        <v>0</v>
      </c>
      <c r="W5" s="21"/>
      <c r="X5" s="21"/>
      <c r="Y5" s="21"/>
      <c r="Z5" s="21"/>
      <c r="AA5" s="23">
        <f t="shared" si="2"/>
        <v>0</v>
      </c>
      <c r="AB5" s="22">
        <f t="shared" si="3"/>
        <v>0</v>
      </c>
      <c r="AC5" s="23">
        <f t="shared" si="4"/>
        <v>0</v>
      </c>
      <c r="AD5" s="22">
        <f t="shared" si="5"/>
        <v>0</v>
      </c>
      <c r="AE5" s="24">
        <f t="shared" si="6"/>
        <v>0</v>
      </c>
      <c r="AF5" s="25">
        <v>0</v>
      </c>
      <c r="AG5" s="26"/>
      <c r="AH5" s="27">
        <v>0</v>
      </c>
      <c r="AI5" s="24" t="e">
        <f t="shared" si="7"/>
        <v>#DIV/0!</v>
      </c>
    </row>
    <row r="6" spans="1:35" ht="80" x14ac:dyDescent="0.2">
      <c r="A6" s="15" t="s">
        <v>732</v>
      </c>
      <c r="B6" s="15" t="s">
        <v>31</v>
      </c>
      <c r="C6" s="15" t="s">
        <v>694</v>
      </c>
      <c r="D6" s="15" t="s">
        <v>629</v>
      </c>
      <c r="E6" s="15" t="s">
        <v>46</v>
      </c>
      <c r="F6" s="15" t="s">
        <v>571</v>
      </c>
      <c r="G6" s="15" t="s">
        <v>557</v>
      </c>
      <c r="H6" s="15">
        <v>8</v>
      </c>
      <c r="I6" s="15" t="s">
        <v>281</v>
      </c>
      <c r="J6" s="16" t="s">
        <v>120</v>
      </c>
      <c r="K6" s="17" t="s">
        <v>753</v>
      </c>
      <c r="L6" s="15" t="s">
        <v>944</v>
      </c>
      <c r="M6" s="18" t="s">
        <v>1161</v>
      </c>
      <c r="N6" s="19">
        <v>45</v>
      </c>
      <c r="O6" s="19">
        <v>2023</v>
      </c>
      <c r="P6" s="19" t="s">
        <v>29</v>
      </c>
      <c r="Q6" s="20">
        <v>45</v>
      </c>
      <c r="R6" s="19">
        <v>45</v>
      </c>
      <c r="S6" s="21"/>
      <c r="T6" s="22">
        <f t="shared" si="0"/>
        <v>0</v>
      </c>
      <c r="U6" s="21"/>
      <c r="V6" s="22">
        <f t="shared" si="1"/>
        <v>0</v>
      </c>
      <c r="W6" s="21"/>
      <c r="X6" s="21"/>
      <c r="Y6" s="21"/>
      <c r="Z6" s="21"/>
      <c r="AA6" s="23">
        <f t="shared" si="2"/>
        <v>0</v>
      </c>
      <c r="AB6" s="22">
        <f t="shared" si="3"/>
        <v>0</v>
      </c>
      <c r="AC6" s="23">
        <f t="shared" si="4"/>
        <v>0</v>
      </c>
      <c r="AD6" s="22">
        <f t="shared" si="5"/>
        <v>0</v>
      </c>
      <c r="AE6" s="24">
        <f t="shared" si="6"/>
        <v>0</v>
      </c>
      <c r="AF6" s="25">
        <v>0</v>
      </c>
      <c r="AG6" s="26"/>
      <c r="AH6" s="27">
        <v>0</v>
      </c>
      <c r="AI6" s="24" t="e">
        <f t="shared" si="7"/>
        <v>#DIV/0!</v>
      </c>
    </row>
    <row r="7" spans="1:35" ht="64" x14ac:dyDescent="0.2">
      <c r="A7" s="15" t="s">
        <v>732</v>
      </c>
      <c r="B7" s="15" t="s">
        <v>31</v>
      </c>
      <c r="C7" s="15" t="s">
        <v>694</v>
      </c>
      <c r="D7" s="15" t="s">
        <v>629</v>
      </c>
      <c r="E7" s="15" t="s">
        <v>48</v>
      </c>
      <c r="F7" s="15" t="s">
        <v>573</v>
      </c>
      <c r="G7" s="15" t="s">
        <v>557</v>
      </c>
      <c r="H7" s="15">
        <v>9</v>
      </c>
      <c r="I7" s="15" t="s">
        <v>282</v>
      </c>
      <c r="J7" s="16" t="s">
        <v>123</v>
      </c>
      <c r="K7" s="17" t="s">
        <v>756</v>
      </c>
      <c r="L7" s="15" t="s">
        <v>945</v>
      </c>
      <c r="M7" s="18" t="s">
        <v>1161</v>
      </c>
      <c r="N7" s="19">
        <v>0</v>
      </c>
      <c r="O7" s="19" t="s">
        <v>29</v>
      </c>
      <c r="P7" s="19" t="s">
        <v>29</v>
      </c>
      <c r="Q7" s="20">
        <v>1</v>
      </c>
      <c r="R7" s="19">
        <v>1</v>
      </c>
      <c r="S7" s="21"/>
      <c r="T7" s="22">
        <f t="shared" si="0"/>
        <v>0</v>
      </c>
      <c r="U7" s="21"/>
      <c r="V7" s="22">
        <f t="shared" si="1"/>
        <v>0</v>
      </c>
      <c r="W7" s="21"/>
      <c r="X7" s="21"/>
      <c r="Y7" s="21"/>
      <c r="Z7" s="21"/>
      <c r="AA7" s="23">
        <f t="shared" si="2"/>
        <v>0</v>
      </c>
      <c r="AB7" s="22">
        <f t="shared" si="3"/>
        <v>0</v>
      </c>
      <c r="AC7" s="23">
        <f t="shared" si="4"/>
        <v>0</v>
      </c>
      <c r="AD7" s="22">
        <f t="shared" si="5"/>
        <v>0</v>
      </c>
      <c r="AE7" s="24">
        <f t="shared" si="6"/>
        <v>0</v>
      </c>
      <c r="AF7" s="25">
        <v>0</v>
      </c>
      <c r="AG7" s="26"/>
      <c r="AH7" s="27">
        <v>0</v>
      </c>
      <c r="AI7" s="24" t="e">
        <f t="shared" si="7"/>
        <v>#DIV/0!</v>
      </c>
    </row>
    <row r="8" spans="1:35" ht="64" x14ac:dyDescent="0.2">
      <c r="A8" s="15" t="s">
        <v>732</v>
      </c>
      <c r="B8" s="15" t="s">
        <v>31</v>
      </c>
      <c r="C8" s="15" t="s">
        <v>695</v>
      </c>
      <c r="D8" s="15" t="s">
        <v>630</v>
      </c>
      <c r="E8" s="15">
        <v>4599</v>
      </c>
      <c r="F8" s="15" t="s">
        <v>571</v>
      </c>
      <c r="G8" s="15" t="s">
        <v>72</v>
      </c>
      <c r="H8" s="15">
        <v>10</v>
      </c>
      <c r="I8" s="15" t="s">
        <v>283</v>
      </c>
      <c r="J8" s="16" t="s">
        <v>124</v>
      </c>
      <c r="K8" s="17" t="s">
        <v>757</v>
      </c>
      <c r="L8" s="15" t="s">
        <v>946</v>
      </c>
      <c r="M8" s="18" t="s">
        <v>1161</v>
      </c>
      <c r="N8" s="19">
        <v>0</v>
      </c>
      <c r="O8" s="19" t="s">
        <v>29</v>
      </c>
      <c r="P8" s="19" t="s">
        <v>29</v>
      </c>
      <c r="Q8" s="20">
        <v>1</v>
      </c>
      <c r="R8" s="19">
        <v>1</v>
      </c>
      <c r="S8" s="21"/>
      <c r="T8" s="22">
        <f t="shared" si="0"/>
        <v>0</v>
      </c>
      <c r="U8" s="21"/>
      <c r="V8" s="22">
        <f t="shared" si="1"/>
        <v>0</v>
      </c>
      <c r="W8" s="21"/>
      <c r="X8" s="21"/>
      <c r="Y8" s="21"/>
      <c r="Z8" s="21"/>
      <c r="AA8" s="23">
        <f t="shared" si="2"/>
        <v>0</v>
      </c>
      <c r="AB8" s="22">
        <f t="shared" si="3"/>
        <v>0</v>
      </c>
      <c r="AC8" s="23">
        <f t="shared" si="4"/>
        <v>0</v>
      </c>
      <c r="AD8" s="22">
        <f t="shared" si="5"/>
        <v>0</v>
      </c>
      <c r="AE8" s="24">
        <f t="shared" si="6"/>
        <v>0</v>
      </c>
      <c r="AF8" s="25">
        <v>0</v>
      </c>
      <c r="AG8" s="26"/>
      <c r="AH8" s="27">
        <v>0</v>
      </c>
      <c r="AI8" s="24" t="e">
        <f t="shared" si="7"/>
        <v>#DIV/0!</v>
      </c>
    </row>
    <row r="9" spans="1:35" ht="80" x14ac:dyDescent="0.2">
      <c r="A9" s="15" t="s">
        <v>733</v>
      </c>
      <c r="B9" s="15" t="s">
        <v>32</v>
      </c>
      <c r="C9" s="15" t="s">
        <v>696</v>
      </c>
      <c r="D9" s="15" t="s">
        <v>631</v>
      </c>
      <c r="E9" s="15" t="s">
        <v>49</v>
      </c>
      <c r="F9" s="15" t="s">
        <v>574</v>
      </c>
      <c r="G9" s="15" t="s">
        <v>71</v>
      </c>
      <c r="H9" s="15">
        <v>12</v>
      </c>
      <c r="I9" s="15" t="s">
        <v>284</v>
      </c>
      <c r="J9" s="16">
        <v>1709100</v>
      </c>
      <c r="K9" s="17" t="s">
        <v>758</v>
      </c>
      <c r="L9" s="15" t="s">
        <v>947</v>
      </c>
      <c r="M9" s="18" t="s">
        <v>1162</v>
      </c>
      <c r="N9" s="19">
        <v>6900</v>
      </c>
      <c r="O9" s="19">
        <v>2023</v>
      </c>
      <c r="P9" s="19" t="s">
        <v>212</v>
      </c>
      <c r="Q9" s="20">
        <v>500</v>
      </c>
      <c r="R9" s="19">
        <v>7900</v>
      </c>
      <c r="S9" s="21"/>
      <c r="T9" s="22">
        <f t="shared" si="0"/>
        <v>0</v>
      </c>
      <c r="U9" s="21"/>
      <c r="V9" s="22">
        <f t="shared" si="1"/>
        <v>0</v>
      </c>
      <c r="W9" s="21"/>
      <c r="X9" s="21"/>
      <c r="Y9" s="21"/>
      <c r="Z9" s="21"/>
      <c r="AA9" s="23">
        <f t="shared" si="2"/>
        <v>0</v>
      </c>
      <c r="AB9" s="22">
        <f t="shared" si="3"/>
        <v>0</v>
      </c>
      <c r="AC9" s="23">
        <f t="shared" si="4"/>
        <v>0</v>
      </c>
      <c r="AD9" s="22">
        <f t="shared" si="5"/>
        <v>0</v>
      </c>
      <c r="AE9" s="24">
        <f t="shared" si="6"/>
        <v>0</v>
      </c>
      <c r="AF9" s="25">
        <v>0</v>
      </c>
      <c r="AG9" s="26"/>
      <c r="AH9" s="27">
        <v>0</v>
      </c>
      <c r="AI9" s="24" t="e">
        <f t="shared" si="7"/>
        <v>#DIV/0!</v>
      </c>
    </row>
    <row r="10" spans="1:35" ht="64" x14ac:dyDescent="0.2">
      <c r="A10" s="15" t="s">
        <v>733</v>
      </c>
      <c r="B10" s="15" t="s">
        <v>32</v>
      </c>
      <c r="C10" s="15" t="s">
        <v>696</v>
      </c>
      <c r="D10" s="15" t="s">
        <v>631</v>
      </c>
      <c r="E10" s="15">
        <v>1702</v>
      </c>
      <c r="F10" s="15" t="s">
        <v>575</v>
      </c>
      <c r="G10" s="15" t="s">
        <v>71</v>
      </c>
      <c r="H10" s="15">
        <v>13</v>
      </c>
      <c r="I10" s="15" t="s">
        <v>285</v>
      </c>
      <c r="J10" s="16">
        <v>1702014</v>
      </c>
      <c r="K10" s="17" t="s">
        <v>759</v>
      </c>
      <c r="L10" s="15" t="s">
        <v>948</v>
      </c>
      <c r="M10" s="18" t="s">
        <v>1161</v>
      </c>
      <c r="N10" s="19" t="s">
        <v>208</v>
      </c>
      <c r="O10" s="19" t="s">
        <v>208</v>
      </c>
      <c r="P10" s="19" t="s">
        <v>208</v>
      </c>
      <c r="Q10" s="20">
        <v>2</v>
      </c>
      <c r="R10" s="19">
        <v>5</v>
      </c>
      <c r="S10" s="21"/>
      <c r="T10" s="22">
        <f t="shared" si="0"/>
        <v>0</v>
      </c>
      <c r="U10" s="21"/>
      <c r="V10" s="22">
        <f t="shared" si="1"/>
        <v>0</v>
      </c>
      <c r="W10" s="21"/>
      <c r="X10" s="21"/>
      <c r="Y10" s="21"/>
      <c r="Z10" s="21"/>
      <c r="AA10" s="23">
        <f t="shared" si="2"/>
        <v>0</v>
      </c>
      <c r="AB10" s="22">
        <f t="shared" si="3"/>
        <v>0</v>
      </c>
      <c r="AC10" s="23">
        <f t="shared" si="4"/>
        <v>0</v>
      </c>
      <c r="AD10" s="22">
        <f t="shared" si="5"/>
        <v>0</v>
      </c>
      <c r="AE10" s="24">
        <f t="shared" si="6"/>
        <v>0</v>
      </c>
      <c r="AF10" s="25">
        <v>0</v>
      </c>
      <c r="AG10" s="26"/>
      <c r="AH10" s="27">
        <v>0</v>
      </c>
      <c r="AI10" s="24" t="e">
        <f t="shared" si="7"/>
        <v>#DIV/0!</v>
      </c>
    </row>
    <row r="11" spans="1:35" ht="64" x14ac:dyDescent="0.2">
      <c r="A11" s="15" t="s">
        <v>733</v>
      </c>
      <c r="B11" s="15" t="s">
        <v>32</v>
      </c>
      <c r="C11" s="15" t="s">
        <v>696</v>
      </c>
      <c r="D11" s="15" t="s">
        <v>631</v>
      </c>
      <c r="E11" s="15">
        <v>1702</v>
      </c>
      <c r="F11" s="15" t="s">
        <v>575</v>
      </c>
      <c r="G11" s="15" t="s">
        <v>71</v>
      </c>
      <c r="H11" s="15">
        <v>14</v>
      </c>
      <c r="I11" s="15" t="s">
        <v>286</v>
      </c>
      <c r="J11" s="16">
        <v>1702016</v>
      </c>
      <c r="K11" s="17" t="s">
        <v>760</v>
      </c>
      <c r="L11" s="15" t="s">
        <v>949</v>
      </c>
      <c r="M11" s="18" t="s">
        <v>1161</v>
      </c>
      <c r="N11" s="19">
        <v>1</v>
      </c>
      <c r="O11" s="19">
        <v>2023</v>
      </c>
      <c r="P11" s="19" t="s">
        <v>212</v>
      </c>
      <c r="Q11" s="20">
        <v>7</v>
      </c>
      <c r="R11" s="19">
        <v>21</v>
      </c>
      <c r="S11" s="21"/>
      <c r="T11" s="22">
        <f t="shared" si="0"/>
        <v>0</v>
      </c>
      <c r="U11" s="21"/>
      <c r="V11" s="22">
        <f t="shared" si="1"/>
        <v>0</v>
      </c>
      <c r="W11" s="21"/>
      <c r="X11" s="21"/>
      <c r="Y11" s="21"/>
      <c r="Z11" s="21"/>
      <c r="AA11" s="23">
        <f t="shared" si="2"/>
        <v>0</v>
      </c>
      <c r="AB11" s="22">
        <f t="shared" si="3"/>
        <v>0</v>
      </c>
      <c r="AC11" s="23">
        <f t="shared" si="4"/>
        <v>0</v>
      </c>
      <c r="AD11" s="22">
        <f t="shared" si="5"/>
        <v>0</v>
      </c>
      <c r="AE11" s="24">
        <f t="shared" si="6"/>
        <v>0</v>
      </c>
      <c r="AF11" s="25">
        <v>0</v>
      </c>
      <c r="AG11" s="26"/>
      <c r="AH11" s="27">
        <v>0</v>
      </c>
      <c r="AI11" s="24" t="e">
        <f t="shared" si="7"/>
        <v>#DIV/0!</v>
      </c>
    </row>
    <row r="12" spans="1:35" ht="80" x14ac:dyDescent="0.2">
      <c r="A12" s="15" t="s">
        <v>733</v>
      </c>
      <c r="B12" s="15" t="s">
        <v>32</v>
      </c>
      <c r="C12" s="15" t="s">
        <v>696</v>
      </c>
      <c r="D12" s="15" t="s">
        <v>632</v>
      </c>
      <c r="E12" s="15">
        <v>1708</v>
      </c>
      <c r="F12" s="15" t="s">
        <v>576</v>
      </c>
      <c r="G12" s="15" t="s">
        <v>71</v>
      </c>
      <c r="H12" s="15">
        <v>16</v>
      </c>
      <c r="I12" s="15" t="s">
        <v>287</v>
      </c>
      <c r="J12" s="16">
        <v>1708041</v>
      </c>
      <c r="K12" s="17" t="s">
        <v>761</v>
      </c>
      <c r="L12" s="15" t="s">
        <v>950</v>
      </c>
      <c r="M12" s="18" t="s">
        <v>1161</v>
      </c>
      <c r="N12" s="19">
        <v>11565</v>
      </c>
      <c r="O12" s="19">
        <v>2023</v>
      </c>
      <c r="P12" s="19" t="s">
        <v>213</v>
      </c>
      <c r="Q12" s="20">
        <v>1000</v>
      </c>
      <c r="R12" s="19">
        <v>15565</v>
      </c>
      <c r="S12" s="21"/>
      <c r="T12" s="22">
        <f t="shared" si="0"/>
        <v>0</v>
      </c>
      <c r="U12" s="21"/>
      <c r="V12" s="22">
        <f t="shared" si="1"/>
        <v>0</v>
      </c>
      <c r="W12" s="21"/>
      <c r="X12" s="21"/>
      <c r="Y12" s="21"/>
      <c r="Z12" s="21"/>
      <c r="AA12" s="23">
        <f t="shared" si="2"/>
        <v>0</v>
      </c>
      <c r="AB12" s="22">
        <f t="shared" si="3"/>
        <v>0</v>
      </c>
      <c r="AC12" s="23">
        <f t="shared" si="4"/>
        <v>0</v>
      </c>
      <c r="AD12" s="22">
        <f t="shared" si="5"/>
        <v>0</v>
      </c>
      <c r="AE12" s="24">
        <f t="shared" si="6"/>
        <v>0</v>
      </c>
      <c r="AF12" s="25">
        <v>0</v>
      </c>
      <c r="AG12" s="26"/>
      <c r="AH12" s="27">
        <v>0</v>
      </c>
      <c r="AI12" s="24" t="e">
        <f t="shared" si="7"/>
        <v>#DIV/0!</v>
      </c>
    </row>
    <row r="13" spans="1:35" ht="64" x14ac:dyDescent="0.2">
      <c r="A13" s="15" t="s">
        <v>733</v>
      </c>
      <c r="B13" s="15" t="s">
        <v>32</v>
      </c>
      <c r="C13" s="15" t="s">
        <v>696</v>
      </c>
      <c r="D13" s="15" t="s">
        <v>633</v>
      </c>
      <c r="E13" s="15" t="s">
        <v>50</v>
      </c>
      <c r="F13" s="15" t="s">
        <v>577</v>
      </c>
      <c r="G13" s="15" t="s">
        <v>71</v>
      </c>
      <c r="H13" s="15">
        <v>17</v>
      </c>
      <c r="I13" s="15" t="s">
        <v>288</v>
      </c>
      <c r="J13" s="16">
        <v>1702007</v>
      </c>
      <c r="K13" s="17" t="s">
        <v>762</v>
      </c>
      <c r="L13" s="15" t="s">
        <v>951</v>
      </c>
      <c r="M13" s="18" t="s">
        <v>1161</v>
      </c>
      <c r="N13" s="19">
        <v>30</v>
      </c>
      <c r="O13" s="19">
        <v>2023</v>
      </c>
      <c r="P13" s="19" t="s">
        <v>212</v>
      </c>
      <c r="Q13" s="20">
        <v>7</v>
      </c>
      <c r="R13" s="19">
        <v>50</v>
      </c>
      <c r="S13" s="21"/>
      <c r="T13" s="22">
        <f t="shared" si="0"/>
        <v>0</v>
      </c>
      <c r="U13" s="21"/>
      <c r="V13" s="22">
        <f t="shared" si="1"/>
        <v>0</v>
      </c>
      <c r="W13" s="21"/>
      <c r="X13" s="21"/>
      <c r="Y13" s="21"/>
      <c r="Z13" s="21"/>
      <c r="AA13" s="23">
        <f t="shared" si="2"/>
        <v>0</v>
      </c>
      <c r="AB13" s="22">
        <f t="shared" si="3"/>
        <v>0</v>
      </c>
      <c r="AC13" s="23">
        <f t="shared" si="4"/>
        <v>0</v>
      </c>
      <c r="AD13" s="22">
        <f t="shared" si="5"/>
        <v>0</v>
      </c>
      <c r="AE13" s="24">
        <f t="shared" si="6"/>
        <v>0</v>
      </c>
      <c r="AF13" s="25">
        <v>0</v>
      </c>
      <c r="AG13" s="26"/>
      <c r="AH13" s="27">
        <v>0</v>
      </c>
      <c r="AI13" s="24" t="e">
        <f t="shared" si="7"/>
        <v>#DIV/0!</v>
      </c>
    </row>
    <row r="14" spans="1:35" ht="64" x14ac:dyDescent="0.2">
      <c r="A14" s="15" t="s">
        <v>733</v>
      </c>
      <c r="B14" s="15" t="s">
        <v>32</v>
      </c>
      <c r="C14" s="15" t="s">
        <v>696</v>
      </c>
      <c r="D14" s="15" t="s">
        <v>633</v>
      </c>
      <c r="E14" s="15" t="s">
        <v>50</v>
      </c>
      <c r="F14" s="15" t="s">
        <v>577</v>
      </c>
      <c r="G14" s="15" t="s">
        <v>71</v>
      </c>
      <c r="H14" s="15">
        <v>18</v>
      </c>
      <c r="I14" s="15" t="s">
        <v>289</v>
      </c>
      <c r="J14" s="16">
        <v>1702038</v>
      </c>
      <c r="K14" s="17" t="s">
        <v>763</v>
      </c>
      <c r="L14" s="15" t="s">
        <v>952</v>
      </c>
      <c r="M14" s="18" t="s">
        <v>1161</v>
      </c>
      <c r="N14" s="19">
        <v>10</v>
      </c>
      <c r="O14" s="19">
        <v>2023</v>
      </c>
      <c r="P14" s="19" t="s">
        <v>212</v>
      </c>
      <c r="Q14" s="20">
        <v>5</v>
      </c>
      <c r="R14" s="19">
        <v>25</v>
      </c>
      <c r="S14" s="21"/>
      <c r="T14" s="22">
        <f t="shared" si="0"/>
        <v>0</v>
      </c>
      <c r="U14" s="21"/>
      <c r="V14" s="22">
        <f t="shared" si="1"/>
        <v>0</v>
      </c>
      <c r="W14" s="21"/>
      <c r="X14" s="21"/>
      <c r="Y14" s="21"/>
      <c r="Z14" s="21"/>
      <c r="AA14" s="23">
        <f t="shared" si="2"/>
        <v>0</v>
      </c>
      <c r="AB14" s="22">
        <f t="shared" si="3"/>
        <v>0</v>
      </c>
      <c r="AC14" s="23">
        <f t="shared" si="4"/>
        <v>0</v>
      </c>
      <c r="AD14" s="22">
        <f t="shared" si="5"/>
        <v>0</v>
      </c>
      <c r="AE14" s="24">
        <f t="shared" si="6"/>
        <v>0</v>
      </c>
      <c r="AF14" s="25">
        <v>0</v>
      </c>
      <c r="AG14" s="26"/>
      <c r="AH14" s="27">
        <v>0</v>
      </c>
      <c r="AI14" s="24" t="e">
        <f t="shared" si="7"/>
        <v>#DIV/0!</v>
      </c>
    </row>
    <row r="15" spans="1:35" ht="64" x14ac:dyDescent="0.2">
      <c r="A15" s="15" t="s">
        <v>733</v>
      </c>
      <c r="B15" s="15" t="s">
        <v>32</v>
      </c>
      <c r="C15" s="15" t="s">
        <v>696</v>
      </c>
      <c r="D15" s="15" t="s">
        <v>633</v>
      </c>
      <c r="E15" s="15" t="s">
        <v>50</v>
      </c>
      <c r="F15" s="15" t="s">
        <v>577</v>
      </c>
      <c r="G15" s="15" t="s">
        <v>71</v>
      </c>
      <c r="H15" s="15">
        <v>19</v>
      </c>
      <c r="I15" s="15" t="s">
        <v>290</v>
      </c>
      <c r="J15" s="16">
        <v>1702038</v>
      </c>
      <c r="K15" s="17" t="s">
        <v>763</v>
      </c>
      <c r="L15" s="15" t="s">
        <v>953</v>
      </c>
      <c r="M15" s="18" t="s">
        <v>1161</v>
      </c>
      <c r="N15" s="19">
        <v>4</v>
      </c>
      <c r="O15" s="19">
        <v>2023</v>
      </c>
      <c r="P15" s="19" t="s">
        <v>212</v>
      </c>
      <c r="Q15" s="20">
        <v>2</v>
      </c>
      <c r="R15" s="19">
        <v>11</v>
      </c>
      <c r="S15" s="21"/>
      <c r="T15" s="22">
        <f t="shared" si="0"/>
        <v>0</v>
      </c>
      <c r="U15" s="21"/>
      <c r="V15" s="22">
        <f t="shared" si="1"/>
        <v>0</v>
      </c>
      <c r="W15" s="21"/>
      <c r="X15" s="21"/>
      <c r="Y15" s="21"/>
      <c r="Z15" s="21"/>
      <c r="AA15" s="23">
        <f t="shared" si="2"/>
        <v>0</v>
      </c>
      <c r="AB15" s="22">
        <f t="shared" si="3"/>
        <v>0</v>
      </c>
      <c r="AC15" s="23">
        <f t="shared" si="4"/>
        <v>0</v>
      </c>
      <c r="AD15" s="22">
        <f t="shared" si="5"/>
        <v>0</v>
      </c>
      <c r="AE15" s="24">
        <f t="shared" si="6"/>
        <v>0</v>
      </c>
      <c r="AF15" s="25">
        <v>0</v>
      </c>
      <c r="AG15" s="26"/>
      <c r="AH15" s="27">
        <v>0</v>
      </c>
      <c r="AI15" s="24" t="e">
        <f t="shared" si="7"/>
        <v>#DIV/0!</v>
      </c>
    </row>
    <row r="16" spans="1:35" ht="80" x14ac:dyDescent="0.2">
      <c r="A16" s="15" t="s">
        <v>733</v>
      </c>
      <c r="B16" s="15" t="s">
        <v>32</v>
      </c>
      <c r="C16" s="15" t="s">
        <v>696</v>
      </c>
      <c r="D16" s="15" t="s">
        <v>634</v>
      </c>
      <c r="E16" s="15" t="s">
        <v>49</v>
      </c>
      <c r="F16" s="15" t="s">
        <v>574</v>
      </c>
      <c r="G16" s="15" t="s">
        <v>71</v>
      </c>
      <c r="H16" s="15">
        <v>20</v>
      </c>
      <c r="I16" s="15" t="s">
        <v>291</v>
      </c>
      <c r="J16" s="16">
        <v>1709001</v>
      </c>
      <c r="K16" s="17" t="s">
        <v>764</v>
      </c>
      <c r="L16" s="15" t="s">
        <v>954</v>
      </c>
      <c r="M16" s="18" t="s">
        <v>1161</v>
      </c>
      <c r="N16" s="19">
        <v>4000000</v>
      </c>
      <c r="O16" s="19">
        <v>2023</v>
      </c>
      <c r="P16" s="19" t="s">
        <v>214</v>
      </c>
      <c r="Q16" s="20">
        <v>1500000</v>
      </c>
      <c r="R16" s="19">
        <v>9000000</v>
      </c>
      <c r="S16" s="21"/>
      <c r="T16" s="22">
        <f t="shared" si="0"/>
        <v>0</v>
      </c>
      <c r="U16" s="21"/>
      <c r="V16" s="22">
        <f t="shared" si="1"/>
        <v>0</v>
      </c>
      <c r="W16" s="21"/>
      <c r="X16" s="21"/>
      <c r="Y16" s="21"/>
      <c r="Z16" s="21"/>
      <c r="AA16" s="23">
        <f t="shared" si="2"/>
        <v>0</v>
      </c>
      <c r="AB16" s="22">
        <f t="shared" si="3"/>
        <v>0</v>
      </c>
      <c r="AC16" s="23">
        <f t="shared" si="4"/>
        <v>0</v>
      </c>
      <c r="AD16" s="22">
        <f t="shared" si="5"/>
        <v>0</v>
      </c>
      <c r="AE16" s="24">
        <f t="shared" si="6"/>
        <v>0</v>
      </c>
      <c r="AF16" s="25">
        <v>0</v>
      </c>
      <c r="AG16" s="26"/>
      <c r="AH16" s="27">
        <v>0</v>
      </c>
      <c r="AI16" s="24" t="e">
        <f t="shared" si="7"/>
        <v>#DIV/0!</v>
      </c>
    </row>
    <row r="17" spans="1:35" ht="64" x14ac:dyDescent="0.2">
      <c r="A17" s="15" t="s">
        <v>734</v>
      </c>
      <c r="B17" s="15" t="s">
        <v>31</v>
      </c>
      <c r="C17" s="15" t="s">
        <v>697</v>
      </c>
      <c r="D17" s="15" t="s">
        <v>635</v>
      </c>
      <c r="E17" s="15">
        <v>4599</v>
      </c>
      <c r="F17" s="15" t="s">
        <v>571</v>
      </c>
      <c r="G17" s="15" t="s">
        <v>558</v>
      </c>
      <c r="H17" s="15">
        <v>22</v>
      </c>
      <c r="I17" s="15" t="s">
        <v>292</v>
      </c>
      <c r="J17" s="16" t="s">
        <v>125</v>
      </c>
      <c r="K17" s="17" t="s">
        <v>765</v>
      </c>
      <c r="L17" s="15" t="s">
        <v>955</v>
      </c>
      <c r="M17" s="18" t="s">
        <v>1161</v>
      </c>
      <c r="N17" s="19">
        <v>0</v>
      </c>
      <c r="O17" s="19" t="s">
        <v>29</v>
      </c>
      <c r="P17" s="19" t="s">
        <v>29</v>
      </c>
      <c r="Q17" s="20">
        <v>2</v>
      </c>
      <c r="R17" s="19">
        <v>8</v>
      </c>
      <c r="S17" s="21"/>
      <c r="T17" s="22">
        <f t="shared" si="0"/>
        <v>0</v>
      </c>
      <c r="U17" s="21"/>
      <c r="V17" s="22">
        <f t="shared" si="1"/>
        <v>0</v>
      </c>
      <c r="W17" s="21"/>
      <c r="X17" s="21"/>
      <c r="Y17" s="21"/>
      <c r="Z17" s="21"/>
      <c r="AA17" s="23">
        <f t="shared" si="2"/>
        <v>0</v>
      </c>
      <c r="AB17" s="22">
        <f t="shared" si="3"/>
        <v>0</v>
      </c>
      <c r="AC17" s="23">
        <f t="shared" si="4"/>
        <v>0</v>
      </c>
      <c r="AD17" s="22">
        <f t="shared" si="5"/>
        <v>0</v>
      </c>
      <c r="AE17" s="24">
        <f t="shared" si="6"/>
        <v>0</v>
      </c>
      <c r="AF17" s="25">
        <v>0</v>
      </c>
      <c r="AG17" s="26"/>
      <c r="AH17" s="27">
        <v>0</v>
      </c>
      <c r="AI17" s="24" t="e">
        <f t="shared" si="7"/>
        <v>#DIV/0!</v>
      </c>
    </row>
    <row r="18" spans="1:35" ht="112" x14ac:dyDescent="0.2">
      <c r="A18" s="15" t="s">
        <v>734</v>
      </c>
      <c r="B18" s="15" t="s">
        <v>31</v>
      </c>
      <c r="C18" s="15" t="s">
        <v>697</v>
      </c>
      <c r="D18" s="15" t="s">
        <v>629</v>
      </c>
      <c r="E18" s="15">
        <v>4599</v>
      </c>
      <c r="F18" s="15" t="s">
        <v>571</v>
      </c>
      <c r="G18" s="15" t="s">
        <v>558</v>
      </c>
      <c r="H18" s="15">
        <v>24</v>
      </c>
      <c r="I18" s="15" t="s">
        <v>293</v>
      </c>
      <c r="J18" s="16">
        <v>4599016</v>
      </c>
      <c r="K18" s="17" t="s">
        <v>766</v>
      </c>
      <c r="L18" s="15" t="s">
        <v>956</v>
      </c>
      <c r="M18" s="18" t="s">
        <v>1163</v>
      </c>
      <c r="N18" s="19">
        <v>3</v>
      </c>
      <c r="O18" s="19">
        <v>2023</v>
      </c>
      <c r="P18" s="19" t="s">
        <v>215</v>
      </c>
      <c r="Q18" s="20">
        <v>5</v>
      </c>
      <c r="R18" s="19">
        <v>5</v>
      </c>
      <c r="S18" s="21"/>
      <c r="T18" s="22">
        <f t="shared" si="0"/>
        <v>0</v>
      </c>
      <c r="U18" s="21"/>
      <c r="V18" s="22">
        <f t="shared" si="1"/>
        <v>0</v>
      </c>
      <c r="W18" s="21"/>
      <c r="X18" s="21"/>
      <c r="Y18" s="21"/>
      <c r="Z18" s="21"/>
      <c r="AA18" s="23">
        <f t="shared" si="2"/>
        <v>0</v>
      </c>
      <c r="AB18" s="22">
        <f t="shared" si="3"/>
        <v>0</v>
      </c>
      <c r="AC18" s="23">
        <f t="shared" si="4"/>
        <v>0</v>
      </c>
      <c r="AD18" s="22">
        <f t="shared" si="5"/>
        <v>0</v>
      </c>
      <c r="AE18" s="24">
        <f t="shared" si="6"/>
        <v>0</v>
      </c>
      <c r="AF18" s="25">
        <v>0</v>
      </c>
      <c r="AG18" s="26"/>
      <c r="AH18" s="27">
        <v>0</v>
      </c>
      <c r="AI18" s="24" t="e">
        <f t="shared" si="7"/>
        <v>#DIV/0!</v>
      </c>
    </row>
    <row r="19" spans="1:35" ht="112" x14ac:dyDescent="0.2">
      <c r="A19" s="15" t="s">
        <v>734</v>
      </c>
      <c r="B19" s="15" t="s">
        <v>31</v>
      </c>
      <c r="C19" s="15" t="s">
        <v>697</v>
      </c>
      <c r="D19" s="15" t="s">
        <v>629</v>
      </c>
      <c r="E19" s="15">
        <v>4599</v>
      </c>
      <c r="F19" s="15" t="s">
        <v>578</v>
      </c>
      <c r="G19" s="15" t="s">
        <v>558</v>
      </c>
      <c r="H19" s="15">
        <v>29</v>
      </c>
      <c r="I19" s="15" t="s">
        <v>294</v>
      </c>
      <c r="J19" s="16">
        <v>4599013</v>
      </c>
      <c r="K19" s="17" t="s">
        <v>767</v>
      </c>
      <c r="L19" s="15" t="s">
        <v>957</v>
      </c>
      <c r="M19" s="18" t="s">
        <v>1163</v>
      </c>
      <c r="N19" s="19">
        <v>0</v>
      </c>
      <c r="O19" s="19">
        <v>2023</v>
      </c>
      <c r="P19" s="19" t="s">
        <v>215</v>
      </c>
      <c r="Q19" s="20">
        <v>1</v>
      </c>
      <c r="R19" s="19">
        <v>4</v>
      </c>
      <c r="S19" s="21"/>
      <c r="T19" s="22">
        <f t="shared" si="0"/>
        <v>0</v>
      </c>
      <c r="U19" s="21"/>
      <c r="V19" s="22">
        <f t="shared" si="1"/>
        <v>0</v>
      </c>
      <c r="W19" s="21"/>
      <c r="X19" s="21"/>
      <c r="Y19" s="21"/>
      <c r="Z19" s="21"/>
      <c r="AA19" s="23">
        <f t="shared" si="2"/>
        <v>0</v>
      </c>
      <c r="AB19" s="22">
        <f t="shared" si="3"/>
        <v>0</v>
      </c>
      <c r="AC19" s="23">
        <f t="shared" si="4"/>
        <v>0</v>
      </c>
      <c r="AD19" s="22">
        <f t="shared" si="5"/>
        <v>0</v>
      </c>
      <c r="AE19" s="24">
        <f t="shared" si="6"/>
        <v>0</v>
      </c>
      <c r="AF19" s="25">
        <v>0</v>
      </c>
      <c r="AG19" s="26"/>
      <c r="AH19" s="27">
        <v>0</v>
      </c>
      <c r="AI19" s="24" t="e">
        <f t="shared" si="7"/>
        <v>#DIV/0!</v>
      </c>
    </row>
    <row r="20" spans="1:35" ht="80" x14ac:dyDescent="0.2">
      <c r="A20" s="15" t="s">
        <v>734</v>
      </c>
      <c r="B20" s="15" t="s">
        <v>31</v>
      </c>
      <c r="C20" s="15" t="s">
        <v>697</v>
      </c>
      <c r="D20" s="15" t="s">
        <v>636</v>
      </c>
      <c r="E20" s="15">
        <v>4599</v>
      </c>
      <c r="F20" s="15" t="s">
        <v>571</v>
      </c>
      <c r="G20" s="15" t="s">
        <v>558</v>
      </c>
      <c r="H20" s="15">
        <v>30</v>
      </c>
      <c r="I20" s="15" t="s">
        <v>295</v>
      </c>
      <c r="J20" s="16" t="s">
        <v>126</v>
      </c>
      <c r="K20" s="17" t="s">
        <v>768</v>
      </c>
      <c r="L20" s="15" t="s">
        <v>958</v>
      </c>
      <c r="M20" s="18" t="s">
        <v>1161</v>
      </c>
      <c r="N20" s="19">
        <v>0</v>
      </c>
      <c r="O20" s="19" t="s">
        <v>29</v>
      </c>
      <c r="P20" s="19" t="s">
        <v>216</v>
      </c>
      <c r="Q20" s="20">
        <v>50</v>
      </c>
      <c r="R20" s="19">
        <v>120</v>
      </c>
      <c r="S20" s="21"/>
      <c r="T20" s="22">
        <f t="shared" si="0"/>
        <v>0</v>
      </c>
      <c r="U20" s="21"/>
      <c r="V20" s="22">
        <f t="shared" si="1"/>
        <v>0</v>
      </c>
      <c r="W20" s="21"/>
      <c r="X20" s="21"/>
      <c r="Y20" s="21"/>
      <c r="Z20" s="21"/>
      <c r="AA20" s="23">
        <f t="shared" si="2"/>
        <v>0</v>
      </c>
      <c r="AB20" s="22">
        <f t="shared" si="3"/>
        <v>0</v>
      </c>
      <c r="AC20" s="23">
        <f t="shared" si="4"/>
        <v>0</v>
      </c>
      <c r="AD20" s="22">
        <f t="shared" si="5"/>
        <v>0</v>
      </c>
      <c r="AE20" s="24">
        <f t="shared" si="6"/>
        <v>0</v>
      </c>
      <c r="AF20" s="25">
        <v>0</v>
      </c>
      <c r="AG20" s="26"/>
      <c r="AH20" s="27">
        <v>0</v>
      </c>
      <c r="AI20" s="24" t="e">
        <f t="shared" si="7"/>
        <v>#DIV/0!</v>
      </c>
    </row>
    <row r="21" spans="1:35" ht="64" x14ac:dyDescent="0.2">
      <c r="A21" s="15" t="s">
        <v>735</v>
      </c>
      <c r="B21" s="15" t="s">
        <v>30</v>
      </c>
      <c r="C21" s="15" t="s">
        <v>698</v>
      </c>
      <c r="D21" s="15" t="s">
        <v>637</v>
      </c>
      <c r="E21" s="15">
        <v>4003</v>
      </c>
      <c r="F21" s="15" t="s">
        <v>579</v>
      </c>
      <c r="G21" s="15" t="s">
        <v>559</v>
      </c>
      <c r="H21" s="15">
        <v>31</v>
      </c>
      <c r="I21" s="15" t="s">
        <v>296</v>
      </c>
      <c r="J21" s="16">
        <v>4003042</v>
      </c>
      <c r="K21" s="17" t="s">
        <v>769</v>
      </c>
      <c r="L21" s="15" t="s">
        <v>959</v>
      </c>
      <c r="M21" s="18" t="s">
        <v>1161</v>
      </c>
      <c r="N21" s="19">
        <v>0</v>
      </c>
      <c r="O21" s="19" t="s">
        <v>29</v>
      </c>
      <c r="P21" s="19" t="s">
        <v>29</v>
      </c>
      <c r="Q21" s="20">
        <v>1</v>
      </c>
      <c r="R21" s="19">
        <v>2</v>
      </c>
      <c r="S21" s="21"/>
      <c r="T21" s="22">
        <f t="shared" si="0"/>
        <v>0</v>
      </c>
      <c r="U21" s="21"/>
      <c r="V21" s="22">
        <f t="shared" si="1"/>
        <v>0</v>
      </c>
      <c r="W21" s="21"/>
      <c r="X21" s="21"/>
      <c r="Y21" s="21"/>
      <c r="Z21" s="21"/>
      <c r="AA21" s="23">
        <f t="shared" si="2"/>
        <v>0</v>
      </c>
      <c r="AB21" s="22">
        <f t="shared" si="3"/>
        <v>0</v>
      </c>
      <c r="AC21" s="23">
        <f t="shared" si="4"/>
        <v>0</v>
      </c>
      <c r="AD21" s="22">
        <f t="shared" si="5"/>
        <v>0</v>
      </c>
      <c r="AE21" s="24">
        <f t="shared" si="6"/>
        <v>0</v>
      </c>
      <c r="AF21" s="25">
        <v>0</v>
      </c>
      <c r="AG21" s="26"/>
      <c r="AH21" s="27">
        <v>0</v>
      </c>
      <c r="AI21" s="24" t="e">
        <f t="shared" si="7"/>
        <v>#DIV/0!</v>
      </c>
    </row>
    <row r="22" spans="1:35" ht="64" x14ac:dyDescent="0.2">
      <c r="A22" s="15" t="s">
        <v>735</v>
      </c>
      <c r="B22" s="15" t="s">
        <v>30</v>
      </c>
      <c r="C22" s="15" t="s">
        <v>698</v>
      </c>
      <c r="D22" s="15" t="s">
        <v>637</v>
      </c>
      <c r="E22" s="15">
        <v>4003</v>
      </c>
      <c r="F22" s="15" t="s">
        <v>579</v>
      </c>
      <c r="G22" s="15" t="s">
        <v>559</v>
      </c>
      <c r="H22" s="15">
        <v>32</v>
      </c>
      <c r="I22" s="15" t="s">
        <v>297</v>
      </c>
      <c r="J22" s="16" t="s">
        <v>127</v>
      </c>
      <c r="K22" s="17" t="s">
        <v>770</v>
      </c>
      <c r="L22" s="15" t="s">
        <v>770</v>
      </c>
      <c r="M22" s="18" t="s">
        <v>1161</v>
      </c>
      <c r="N22" s="19">
        <v>0</v>
      </c>
      <c r="O22" s="19" t="s">
        <v>29</v>
      </c>
      <c r="P22" s="19" t="s">
        <v>29</v>
      </c>
      <c r="Q22" s="20">
        <v>1</v>
      </c>
      <c r="R22" s="19">
        <v>4</v>
      </c>
      <c r="S22" s="21"/>
      <c r="T22" s="22">
        <f t="shared" si="0"/>
        <v>0</v>
      </c>
      <c r="U22" s="21"/>
      <c r="V22" s="22">
        <f t="shared" si="1"/>
        <v>0</v>
      </c>
      <c r="W22" s="21"/>
      <c r="X22" s="21"/>
      <c r="Y22" s="21"/>
      <c r="Z22" s="21"/>
      <c r="AA22" s="23">
        <f t="shared" si="2"/>
        <v>0</v>
      </c>
      <c r="AB22" s="22">
        <f t="shared" si="3"/>
        <v>0</v>
      </c>
      <c r="AC22" s="23">
        <f t="shared" si="4"/>
        <v>0</v>
      </c>
      <c r="AD22" s="22">
        <f t="shared" si="5"/>
        <v>0</v>
      </c>
      <c r="AE22" s="24">
        <f t="shared" si="6"/>
        <v>0</v>
      </c>
      <c r="AF22" s="25">
        <v>0</v>
      </c>
      <c r="AG22" s="26"/>
      <c r="AH22" s="27">
        <v>0</v>
      </c>
      <c r="AI22" s="24" t="e">
        <f t="shared" si="7"/>
        <v>#DIV/0!</v>
      </c>
    </row>
    <row r="23" spans="1:35" ht="64" x14ac:dyDescent="0.2">
      <c r="A23" s="15" t="s">
        <v>736</v>
      </c>
      <c r="B23" s="15" t="s">
        <v>30</v>
      </c>
      <c r="C23" s="15" t="s">
        <v>693</v>
      </c>
      <c r="D23" s="15" t="s">
        <v>637</v>
      </c>
      <c r="E23" s="15">
        <v>4003</v>
      </c>
      <c r="F23" s="15" t="s">
        <v>579</v>
      </c>
      <c r="G23" s="15" t="s">
        <v>559</v>
      </c>
      <c r="H23" s="15">
        <v>33</v>
      </c>
      <c r="I23" s="15" t="s">
        <v>297</v>
      </c>
      <c r="J23" s="16" t="s">
        <v>127</v>
      </c>
      <c r="K23" s="17" t="s">
        <v>770</v>
      </c>
      <c r="L23" s="15" t="s">
        <v>770</v>
      </c>
      <c r="M23" s="18" t="s">
        <v>1161</v>
      </c>
      <c r="N23" s="19">
        <v>0</v>
      </c>
      <c r="O23" s="19" t="s">
        <v>29</v>
      </c>
      <c r="P23" s="19" t="s">
        <v>29</v>
      </c>
      <c r="Q23" s="20">
        <v>2</v>
      </c>
      <c r="R23" s="19">
        <v>6</v>
      </c>
      <c r="S23" s="21"/>
      <c r="T23" s="22">
        <f t="shared" si="0"/>
        <v>0</v>
      </c>
      <c r="U23" s="21"/>
      <c r="V23" s="22">
        <f t="shared" si="1"/>
        <v>0</v>
      </c>
      <c r="W23" s="21"/>
      <c r="X23" s="21"/>
      <c r="Y23" s="21"/>
      <c r="Z23" s="21"/>
      <c r="AA23" s="23">
        <f t="shared" si="2"/>
        <v>0</v>
      </c>
      <c r="AB23" s="22">
        <f t="shared" si="3"/>
        <v>0</v>
      </c>
      <c r="AC23" s="23">
        <f t="shared" si="4"/>
        <v>0</v>
      </c>
      <c r="AD23" s="22">
        <f t="shared" si="5"/>
        <v>0</v>
      </c>
      <c r="AE23" s="24">
        <f t="shared" si="6"/>
        <v>0</v>
      </c>
      <c r="AF23" s="25">
        <v>0</v>
      </c>
      <c r="AG23" s="26"/>
      <c r="AH23" s="27">
        <v>0</v>
      </c>
      <c r="AI23" s="24" t="e">
        <f t="shared" si="7"/>
        <v>#DIV/0!</v>
      </c>
    </row>
    <row r="24" spans="1:35" ht="64" x14ac:dyDescent="0.2">
      <c r="A24" s="15" t="s">
        <v>735</v>
      </c>
      <c r="B24" s="15" t="s">
        <v>30</v>
      </c>
      <c r="C24" s="15" t="s">
        <v>698</v>
      </c>
      <c r="D24" s="15" t="s">
        <v>638</v>
      </c>
      <c r="E24" s="15">
        <v>4003</v>
      </c>
      <c r="F24" s="15" t="s">
        <v>579</v>
      </c>
      <c r="G24" s="15" t="s">
        <v>559</v>
      </c>
      <c r="H24" s="15">
        <v>35</v>
      </c>
      <c r="I24" s="15" t="s">
        <v>298</v>
      </c>
      <c r="J24" s="16">
        <v>4003042</v>
      </c>
      <c r="K24" s="17" t="s">
        <v>769</v>
      </c>
      <c r="L24" s="15" t="s">
        <v>959</v>
      </c>
      <c r="M24" s="18" t="s">
        <v>1161</v>
      </c>
      <c r="N24" s="19">
        <v>0</v>
      </c>
      <c r="O24" s="19" t="s">
        <v>29</v>
      </c>
      <c r="P24" s="19" t="s">
        <v>29</v>
      </c>
      <c r="Q24" s="20">
        <v>1</v>
      </c>
      <c r="R24" s="19">
        <v>2</v>
      </c>
      <c r="S24" s="21"/>
      <c r="T24" s="22">
        <f t="shared" si="0"/>
        <v>0</v>
      </c>
      <c r="U24" s="21"/>
      <c r="V24" s="22">
        <f t="shared" si="1"/>
        <v>0</v>
      </c>
      <c r="W24" s="21"/>
      <c r="X24" s="21"/>
      <c r="Y24" s="21"/>
      <c r="Z24" s="21"/>
      <c r="AA24" s="23">
        <f t="shared" si="2"/>
        <v>0</v>
      </c>
      <c r="AB24" s="22">
        <f t="shared" si="3"/>
        <v>0</v>
      </c>
      <c r="AC24" s="23">
        <f t="shared" si="4"/>
        <v>0</v>
      </c>
      <c r="AD24" s="22">
        <f t="shared" si="5"/>
        <v>0</v>
      </c>
      <c r="AE24" s="24">
        <f t="shared" si="6"/>
        <v>0</v>
      </c>
      <c r="AF24" s="25">
        <v>0</v>
      </c>
      <c r="AG24" s="26"/>
      <c r="AH24" s="27">
        <v>0</v>
      </c>
      <c r="AI24" s="24" t="e">
        <f t="shared" si="7"/>
        <v>#DIV/0!</v>
      </c>
    </row>
    <row r="25" spans="1:35" ht="64" x14ac:dyDescent="0.2">
      <c r="A25" s="15" t="s">
        <v>735</v>
      </c>
      <c r="B25" s="15" t="s">
        <v>30</v>
      </c>
      <c r="C25" s="15" t="s">
        <v>698</v>
      </c>
      <c r="D25" s="15" t="s">
        <v>638</v>
      </c>
      <c r="E25" s="15">
        <v>4003</v>
      </c>
      <c r="F25" s="15" t="s">
        <v>579</v>
      </c>
      <c r="G25" s="15" t="s">
        <v>559</v>
      </c>
      <c r="H25" s="15">
        <v>36</v>
      </c>
      <c r="I25" s="15" t="s">
        <v>298</v>
      </c>
      <c r="J25" s="16" t="s">
        <v>128</v>
      </c>
      <c r="K25" s="17" t="s">
        <v>771</v>
      </c>
      <c r="L25" s="15" t="s">
        <v>960</v>
      </c>
      <c r="M25" s="18" t="s">
        <v>1161</v>
      </c>
      <c r="N25" s="19">
        <v>0</v>
      </c>
      <c r="O25" s="19" t="s">
        <v>29</v>
      </c>
      <c r="P25" s="19" t="s">
        <v>29</v>
      </c>
      <c r="Q25" s="20">
        <v>1</v>
      </c>
      <c r="R25" s="19">
        <v>4</v>
      </c>
      <c r="S25" s="21"/>
      <c r="T25" s="22">
        <f t="shared" si="0"/>
        <v>0</v>
      </c>
      <c r="U25" s="21"/>
      <c r="V25" s="22">
        <f t="shared" si="1"/>
        <v>0</v>
      </c>
      <c r="W25" s="21"/>
      <c r="X25" s="21"/>
      <c r="Y25" s="21"/>
      <c r="Z25" s="21"/>
      <c r="AA25" s="23">
        <f t="shared" si="2"/>
        <v>0</v>
      </c>
      <c r="AB25" s="22">
        <f t="shared" si="3"/>
        <v>0</v>
      </c>
      <c r="AC25" s="23">
        <f t="shared" si="4"/>
        <v>0</v>
      </c>
      <c r="AD25" s="22">
        <f t="shared" si="5"/>
        <v>0</v>
      </c>
      <c r="AE25" s="24">
        <f t="shared" si="6"/>
        <v>0</v>
      </c>
      <c r="AF25" s="25">
        <v>0</v>
      </c>
      <c r="AG25" s="26"/>
      <c r="AH25" s="27">
        <v>0</v>
      </c>
      <c r="AI25" s="24" t="e">
        <f t="shared" si="7"/>
        <v>#DIV/0!</v>
      </c>
    </row>
    <row r="26" spans="1:35" ht="64" x14ac:dyDescent="0.2">
      <c r="A26" s="15" t="s">
        <v>736</v>
      </c>
      <c r="B26" s="15" t="s">
        <v>30</v>
      </c>
      <c r="C26" s="15" t="s">
        <v>693</v>
      </c>
      <c r="D26" s="15" t="s">
        <v>638</v>
      </c>
      <c r="E26" s="15">
        <v>4003</v>
      </c>
      <c r="F26" s="15" t="s">
        <v>579</v>
      </c>
      <c r="G26" s="15" t="s">
        <v>559</v>
      </c>
      <c r="H26" s="15">
        <v>37</v>
      </c>
      <c r="I26" s="15" t="s">
        <v>298</v>
      </c>
      <c r="J26" s="16" t="s">
        <v>128</v>
      </c>
      <c r="K26" s="17" t="s">
        <v>771</v>
      </c>
      <c r="L26" s="15" t="s">
        <v>960</v>
      </c>
      <c r="M26" s="18" t="s">
        <v>1161</v>
      </c>
      <c r="N26" s="19">
        <v>0</v>
      </c>
      <c r="O26" s="19" t="s">
        <v>29</v>
      </c>
      <c r="P26" s="19" t="s">
        <v>29</v>
      </c>
      <c r="Q26" s="20">
        <v>5</v>
      </c>
      <c r="R26" s="19">
        <v>14</v>
      </c>
      <c r="S26" s="21"/>
      <c r="T26" s="22">
        <f t="shared" si="0"/>
        <v>0</v>
      </c>
      <c r="U26" s="21"/>
      <c r="V26" s="22">
        <f t="shared" si="1"/>
        <v>0</v>
      </c>
      <c r="W26" s="21"/>
      <c r="X26" s="21"/>
      <c r="Y26" s="21"/>
      <c r="Z26" s="21"/>
      <c r="AA26" s="23">
        <f t="shared" si="2"/>
        <v>0</v>
      </c>
      <c r="AB26" s="22">
        <f t="shared" si="3"/>
        <v>0</v>
      </c>
      <c r="AC26" s="23">
        <f t="shared" si="4"/>
        <v>0</v>
      </c>
      <c r="AD26" s="22">
        <f t="shared" si="5"/>
        <v>0</v>
      </c>
      <c r="AE26" s="24">
        <f t="shared" si="6"/>
        <v>0</v>
      </c>
      <c r="AF26" s="25">
        <v>0</v>
      </c>
      <c r="AG26" s="26"/>
      <c r="AH26" s="27">
        <v>0</v>
      </c>
      <c r="AI26" s="24" t="e">
        <f t="shared" si="7"/>
        <v>#DIV/0!</v>
      </c>
    </row>
    <row r="27" spans="1:35" ht="64" x14ac:dyDescent="0.2">
      <c r="A27" s="15" t="s">
        <v>736</v>
      </c>
      <c r="B27" s="15" t="s">
        <v>30</v>
      </c>
      <c r="C27" s="15" t="s">
        <v>693</v>
      </c>
      <c r="D27" s="15" t="s">
        <v>638</v>
      </c>
      <c r="E27" s="15">
        <v>4003</v>
      </c>
      <c r="F27" s="15" t="s">
        <v>580</v>
      </c>
      <c r="G27" s="15" t="s">
        <v>559</v>
      </c>
      <c r="H27" s="15">
        <v>38</v>
      </c>
      <c r="I27" s="15" t="s">
        <v>299</v>
      </c>
      <c r="J27" s="16" t="s">
        <v>129</v>
      </c>
      <c r="K27" s="17" t="s">
        <v>772</v>
      </c>
      <c r="L27" s="15" t="s">
        <v>961</v>
      </c>
      <c r="M27" s="18" t="s">
        <v>1161</v>
      </c>
      <c r="N27" s="19">
        <v>0</v>
      </c>
      <c r="O27" s="19">
        <v>2023</v>
      </c>
      <c r="P27" s="19" t="s">
        <v>29</v>
      </c>
      <c r="Q27" s="20">
        <v>10</v>
      </c>
      <c r="R27" s="19">
        <v>45</v>
      </c>
      <c r="S27" s="21"/>
      <c r="T27" s="22">
        <f t="shared" si="0"/>
        <v>0</v>
      </c>
      <c r="U27" s="21"/>
      <c r="V27" s="22">
        <f t="shared" si="1"/>
        <v>0</v>
      </c>
      <c r="W27" s="21"/>
      <c r="X27" s="21"/>
      <c r="Y27" s="21"/>
      <c r="Z27" s="21"/>
      <c r="AA27" s="23">
        <f t="shared" si="2"/>
        <v>0</v>
      </c>
      <c r="AB27" s="22">
        <f t="shared" si="3"/>
        <v>0</v>
      </c>
      <c r="AC27" s="23">
        <f t="shared" si="4"/>
        <v>0</v>
      </c>
      <c r="AD27" s="22">
        <f t="shared" si="5"/>
        <v>0</v>
      </c>
      <c r="AE27" s="24">
        <f t="shared" si="6"/>
        <v>0</v>
      </c>
      <c r="AF27" s="25">
        <v>0</v>
      </c>
      <c r="AG27" s="26"/>
      <c r="AH27" s="27">
        <v>0</v>
      </c>
      <c r="AI27" s="24" t="e">
        <f t="shared" si="7"/>
        <v>#DIV/0!</v>
      </c>
    </row>
    <row r="28" spans="1:35" ht="96" x14ac:dyDescent="0.2">
      <c r="A28" s="15" t="s">
        <v>737</v>
      </c>
      <c r="B28" s="15" t="s">
        <v>30</v>
      </c>
      <c r="C28" s="15" t="s">
        <v>693</v>
      </c>
      <c r="D28" s="15" t="s">
        <v>639</v>
      </c>
      <c r="E28" s="15">
        <v>4001</v>
      </c>
      <c r="F28" s="15" t="s">
        <v>570</v>
      </c>
      <c r="G28" s="15" t="s">
        <v>72</v>
      </c>
      <c r="H28" s="15">
        <v>39</v>
      </c>
      <c r="I28" s="15" t="s">
        <v>300</v>
      </c>
      <c r="J28" s="16" t="s">
        <v>130</v>
      </c>
      <c r="K28" s="17" t="s">
        <v>773</v>
      </c>
      <c r="L28" s="15" t="s">
        <v>962</v>
      </c>
      <c r="M28" s="18" t="s">
        <v>27</v>
      </c>
      <c r="N28" s="19">
        <v>0</v>
      </c>
      <c r="O28" s="19" t="s">
        <v>29</v>
      </c>
      <c r="P28" s="19" t="s">
        <v>29</v>
      </c>
      <c r="Q28" s="20">
        <v>4</v>
      </c>
      <c r="R28" s="19">
        <v>15</v>
      </c>
      <c r="S28" s="21"/>
      <c r="T28" s="22">
        <f t="shared" si="0"/>
        <v>0</v>
      </c>
      <c r="U28" s="21"/>
      <c r="V28" s="22">
        <f t="shared" si="1"/>
        <v>0</v>
      </c>
      <c r="W28" s="21"/>
      <c r="X28" s="21"/>
      <c r="Y28" s="21"/>
      <c r="Z28" s="21"/>
      <c r="AA28" s="23">
        <f t="shared" si="2"/>
        <v>0</v>
      </c>
      <c r="AB28" s="22">
        <f t="shared" si="3"/>
        <v>0</v>
      </c>
      <c r="AC28" s="23">
        <f t="shared" si="4"/>
        <v>0</v>
      </c>
      <c r="AD28" s="22">
        <f t="shared" si="5"/>
        <v>0</v>
      </c>
      <c r="AE28" s="24">
        <f t="shared" si="6"/>
        <v>0</v>
      </c>
      <c r="AF28" s="25">
        <v>0</v>
      </c>
      <c r="AG28" s="26"/>
      <c r="AH28" s="27">
        <v>0</v>
      </c>
      <c r="AI28" s="24" t="e">
        <f t="shared" si="7"/>
        <v>#DIV/0!</v>
      </c>
    </row>
    <row r="29" spans="1:35" ht="112" x14ac:dyDescent="0.2">
      <c r="A29" s="15" t="s">
        <v>737</v>
      </c>
      <c r="B29" s="15" t="s">
        <v>30</v>
      </c>
      <c r="C29" s="15" t="s">
        <v>693</v>
      </c>
      <c r="D29" s="15" t="s">
        <v>639</v>
      </c>
      <c r="E29" s="15">
        <v>4001</v>
      </c>
      <c r="F29" s="15" t="s">
        <v>570</v>
      </c>
      <c r="G29" s="15" t="s">
        <v>72</v>
      </c>
      <c r="H29" s="15">
        <v>40</v>
      </c>
      <c r="I29" s="15" t="s">
        <v>301</v>
      </c>
      <c r="J29" s="16">
        <v>4001032</v>
      </c>
      <c r="K29" s="17" t="s">
        <v>774</v>
      </c>
      <c r="L29" s="15" t="s">
        <v>963</v>
      </c>
      <c r="M29" s="18" t="s">
        <v>27</v>
      </c>
      <c r="N29" s="19">
        <v>0</v>
      </c>
      <c r="O29" s="19" t="s">
        <v>29</v>
      </c>
      <c r="P29" s="19" t="s">
        <v>29</v>
      </c>
      <c r="Q29" s="20">
        <v>150</v>
      </c>
      <c r="R29" s="19">
        <v>500</v>
      </c>
      <c r="S29" s="21"/>
      <c r="T29" s="22">
        <f t="shared" si="0"/>
        <v>0</v>
      </c>
      <c r="U29" s="21"/>
      <c r="V29" s="22">
        <f t="shared" si="1"/>
        <v>0</v>
      </c>
      <c r="W29" s="21"/>
      <c r="X29" s="21"/>
      <c r="Y29" s="21"/>
      <c r="Z29" s="21"/>
      <c r="AA29" s="23">
        <f t="shared" si="2"/>
        <v>0</v>
      </c>
      <c r="AB29" s="22">
        <f t="shared" si="3"/>
        <v>0</v>
      </c>
      <c r="AC29" s="23">
        <f t="shared" si="4"/>
        <v>0</v>
      </c>
      <c r="AD29" s="22">
        <f t="shared" si="5"/>
        <v>0</v>
      </c>
      <c r="AE29" s="24">
        <f t="shared" si="6"/>
        <v>0</v>
      </c>
      <c r="AF29" s="25">
        <v>0</v>
      </c>
      <c r="AG29" s="26"/>
      <c r="AH29" s="27">
        <v>0</v>
      </c>
      <c r="AI29" s="24" t="e">
        <f t="shared" si="7"/>
        <v>#DIV/0!</v>
      </c>
    </row>
    <row r="30" spans="1:35" ht="64" x14ac:dyDescent="0.2">
      <c r="A30" s="15" t="s">
        <v>737</v>
      </c>
      <c r="B30" s="15" t="s">
        <v>30</v>
      </c>
      <c r="C30" s="15" t="s">
        <v>693</v>
      </c>
      <c r="D30" s="15" t="s">
        <v>639</v>
      </c>
      <c r="E30" s="15">
        <v>4001</v>
      </c>
      <c r="F30" s="15" t="s">
        <v>570</v>
      </c>
      <c r="G30" s="15" t="s">
        <v>72</v>
      </c>
      <c r="H30" s="15">
        <v>41</v>
      </c>
      <c r="I30" s="15" t="s">
        <v>302</v>
      </c>
      <c r="J30" s="16">
        <v>4001043</v>
      </c>
      <c r="K30" s="17" t="s">
        <v>775</v>
      </c>
      <c r="L30" s="15" t="s">
        <v>775</v>
      </c>
      <c r="M30" s="18" t="s">
        <v>27</v>
      </c>
      <c r="N30" s="19">
        <v>0</v>
      </c>
      <c r="O30" s="19" t="s">
        <v>29</v>
      </c>
      <c r="P30" s="19" t="s">
        <v>29</v>
      </c>
      <c r="Q30" s="20">
        <v>25</v>
      </c>
      <c r="R30" s="19">
        <v>100</v>
      </c>
      <c r="S30" s="21"/>
      <c r="T30" s="22">
        <f t="shared" si="0"/>
        <v>0</v>
      </c>
      <c r="U30" s="21"/>
      <c r="V30" s="22">
        <f t="shared" si="1"/>
        <v>0</v>
      </c>
      <c r="W30" s="21"/>
      <c r="X30" s="21"/>
      <c r="Y30" s="21"/>
      <c r="Z30" s="21"/>
      <c r="AA30" s="23">
        <f t="shared" si="2"/>
        <v>0</v>
      </c>
      <c r="AB30" s="22">
        <f t="shared" si="3"/>
        <v>0</v>
      </c>
      <c r="AC30" s="23">
        <f t="shared" si="4"/>
        <v>0</v>
      </c>
      <c r="AD30" s="22">
        <f t="shared" si="5"/>
        <v>0</v>
      </c>
      <c r="AE30" s="24">
        <f t="shared" si="6"/>
        <v>0</v>
      </c>
      <c r="AF30" s="25">
        <v>0</v>
      </c>
      <c r="AG30" s="26"/>
      <c r="AH30" s="27">
        <v>0</v>
      </c>
      <c r="AI30" s="24" t="e">
        <f t="shared" si="7"/>
        <v>#DIV/0!</v>
      </c>
    </row>
    <row r="31" spans="1:35" ht="64" x14ac:dyDescent="0.2">
      <c r="A31" s="15" t="s">
        <v>737</v>
      </c>
      <c r="B31" s="15" t="s">
        <v>30</v>
      </c>
      <c r="C31" s="15" t="s">
        <v>693</v>
      </c>
      <c r="D31" s="15" t="s">
        <v>639</v>
      </c>
      <c r="E31" s="15">
        <v>4001</v>
      </c>
      <c r="F31" s="15" t="s">
        <v>570</v>
      </c>
      <c r="G31" s="15" t="s">
        <v>72</v>
      </c>
      <c r="H31" s="15">
        <v>42</v>
      </c>
      <c r="I31" s="15" t="s">
        <v>303</v>
      </c>
      <c r="J31" s="16" t="s">
        <v>131</v>
      </c>
      <c r="K31" s="17" t="s">
        <v>776</v>
      </c>
      <c r="L31" s="15" t="s">
        <v>964</v>
      </c>
      <c r="M31" s="18" t="s">
        <v>27</v>
      </c>
      <c r="N31" s="19">
        <v>0</v>
      </c>
      <c r="O31" s="19" t="s">
        <v>29</v>
      </c>
      <c r="P31" s="19" t="s">
        <v>29</v>
      </c>
      <c r="Q31" s="20">
        <v>1</v>
      </c>
      <c r="R31" s="19">
        <v>4</v>
      </c>
      <c r="S31" s="21"/>
      <c r="T31" s="22">
        <f t="shared" si="0"/>
        <v>0</v>
      </c>
      <c r="U31" s="21"/>
      <c r="V31" s="22">
        <f t="shared" si="1"/>
        <v>0</v>
      </c>
      <c r="W31" s="21"/>
      <c r="X31" s="21"/>
      <c r="Y31" s="21"/>
      <c r="Z31" s="21"/>
      <c r="AA31" s="23">
        <f t="shared" si="2"/>
        <v>0</v>
      </c>
      <c r="AB31" s="22">
        <f t="shared" si="3"/>
        <v>0</v>
      </c>
      <c r="AC31" s="23">
        <f t="shared" si="4"/>
        <v>0</v>
      </c>
      <c r="AD31" s="22">
        <f t="shared" si="5"/>
        <v>0</v>
      </c>
      <c r="AE31" s="24">
        <f t="shared" si="6"/>
        <v>0</v>
      </c>
      <c r="AF31" s="25">
        <v>0</v>
      </c>
      <c r="AG31" s="26"/>
      <c r="AH31" s="27">
        <v>0</v>
      </c>
      <c r="AI31" s="24" t="e">
        <f t="shared" si="7"/>
        <v>#DIV/0!</v>
      </c>
    </row>
    <row r="32" spans="1:35" ht="144" x14ac:dyDescent="0.2">
      <c r="A32" s="15" t="s">
        <v>737</v>
      </c>
      <c r="B32" s="15" t="s">
        <v>30</v>
      </c>
      <c r="C32" s="15" t="s">
        <v>693</v>
      </c>
      <c r="D32" s="15" t="s">
        <v>639</v>
      </c>
      <c r="E32" s="15">
        <v>4001</v>
      </c>
      <c r="F32" s="15" t="s">
        <v>570</v>
      </c>
      <c r="G32" s="15" t="s">
        <v>72</v>
      </c>
      <c r="H32" s="15">
        <v>43</v>
      </c>
      <c r="I32" s="15" t="s">
        <v>304</v>
      </c>
      <c r="J32" s="16">
        <v>4001045</v>
      </c>
      <c r="K32" s="17" t="s">
        <v>777</v>
      </c>
      <c r="L32" s="15" t="s">
        <v>965</v>
      </c>
      <c r="M32" s="18" t="s">
        <v>27</v>
      </c>
      <c r="N32" s="19">
        <v>0</v>
      </c>
      <c r="O32" s="19" t="s">
        <v>29</v>
      </c>
      <c r="P32" s="19" t="s">
        <v>29</v>
      </c>
      <c r="Q32" s="20">
        <v>15</v>
      </c>
      <c r="R32" s="19">
        <v>60</v>
      </c>
      <c r="S32" s="21"/>
      <c r="T32" s="22">
        <f t="shared" si="0"/>
        <v>0</v>
      </c>
      <c r="U32" s="21"/>
      <c r="V32" s="22">
        <f t="shared" si="1"/>
        <v>0</v>
      </c>
      <c r="W32" s="21"/>
      <c r="X32" s="21"/>
      <c r="Y32" s="21"/>
      <c r="Z32" s="21"/>
      <c r="AA32" s="23">
        <f t="shared" si="2"/>
        <v>0</v>
      </c>
      <c r="AB32" s="22">
        <f t="shared" si="3"/>
        <v>0</v>
      </c>
      <c r="AC32" s="23">
        <f t="shared" si="4"/>
        <v>0</v>
      </c>
      <c r="AD32" s="22">
        <f t="shared" si="5"/>
        <v>0</v>
      </c>
      <c r="AE32" s="24">
        <f t="shared" si="6"/>
        <v>0</v>
      </c>
      <c r="AF32" s="25">
        <v>0</v>
      </c>
      <c r="AG32" s="26"/>
      <c r="AH32" s="27">
        <v>0</v>
      </c>
      <c r="AI32" s="24" t="e">
        <f t="shared" si="7"/>
        <v>#DIV/0!</v>
      </c>
    </row>
    <row r="33" spans="1:35" ht="112" x14ac:dyDescent="0.2">
      <c r="A33" s="15" t="s">
        <v>737</v>
      </c>
      <c r="B33" s="15" t="s">
        <v>30</v>
      </c>
      <c r="C33" s="15" t="s">
        <v>693</v>
      </c>
      <c r="D33" s="15" t="s">
        <v>639</v>
      </c>
      <c r="E33" s="15">
        <v>4001</v>
      </c>
      <c r="F33" s="15" t="s">
        <v>570</v>
      </c>
      <c r="G33" s="15" t="s">
        <v>72</v>
      </c>
      <c r="H33" s="15">
        <v>44</v>
      </c>
      <c r="I33" s="15" t="s">
        <v>305</v>
      </c>
      <c r="J33" s="16">
        <v>4001032</v>
      </c>
      <c r="K33" s="17" t="s">
        <v>774</v>
      </c>
      <c r="L33" s="15" t="s">
        <v>966</v>
      </c>
      <c r="M33" s="18" t="s">
        <v>27</v>
      </c>
      <c r="N33" s="19">
        <v>0</v>
      </c>
      <c r="O33" s="19" t="s">
        <v>29</v>
      </c>
      <c r="P33" s="19" t="s">
        <v>29</v>
      </c>
      <c r="Q33" s="20">
        <v>1500</v>
      </c>
      <c r="R33" s="19">
        <v>5000</v>
      </c>
      <c r="S33" s="21"/>
      <c r="T33" s="22">
        <f t="shared" si="0"/>
        <v>0</v>
      </c>
      <c r="U33" s="21"/>
      <c r="V33" s="22">
        <f t="shared" si="1"/>
        <v>0</v>
      </c>
      <c r="W33" s="21"/>
      <c r="X33" s="21"/>
      <c r="Y33" s="21"/>
      <c r="Z33" s="21"/>
      <c r="AA33" s="23">
        <f t="shared" si="2"/>
        <v>0</v>
      </c>
      <c r="AB33" s="22">
        <f t="shared" si="3"/>
        <v>0</v>
      </c>
      <c r="AC33" s="23">
        <f t="shared" si="4"/>
        <v>0</v>
      </c>
      <c r="AD33" s="22">
        <f t="shared" si="5"/>
        <v>0</v>
      </c>
      <c r="AE33" s="24">
        <f t="shared" si="6"/>
        <v>0</v>
      </c>
      <c r="AF33" s="25">
        <v>0</v>
      </c>
      <c r="AG33" s="26"/>
      <c r="AH33" s="27">
        <v>0</v>
      </c>
      <c r="AI33" s="24" t="e">
        <f t="shared" si="7"/>
        <v>#DIV/0!</v>
      </c>
    </row>
    <row r="34" spans="1:35" ht="64" x14ac:dyDescent="0.2">
      <c r="A34" s="15" t="s">
        <v>41</v>
      </c>
      <c r="B34" s="15" t="s">
        <v>30</v>
      </c>
      <c r="C34" s="15" t="s">
        <v>699</v>
      </c>
      <c r="D34" s="15" t="s">
        <v>33</v>
      </c>
      <c r="E34" s="15">
        <v>3301</v>
      </c>
      <c r="F34" s="15" t="s">
        <v>581</v>
      </c>
      <c r="G34" s="15" t="s">
        <v>73</v>
      </c>
      <c r="H34" s="15">
        <v>45</v>
      </c>
      <c r="I34" s="15" t="s">
        <v>306</v>
      </c>
      <c r="J34" s="16">
        <v>3301051</v>
      </c>
      <c r="K34" s="17" t="s">
        <v>778</v>
      </c>
      <c r="L34" s="15" t="s">
        <v>967</v>
      </c>
      <c r="M34" s="18" t="s">
        <v>1164</v>
      </c>
      <c r="N34" s="19">
        <v>250</v>
      </c>
      <c r="O34" s="19">
        <v>2023</v>
      </c>
      <c r="P34" s="19" t="s">
        <v>41</v>
      </c>
      <c r="Q34" s="20">
        <v>100</v>
      </c>
      <c r="R34" s="19">
        <v>300</v>
      </c>
      <c r="S34" s="21"/>
      <c r="T34" s="22">
        <f t="shared" si="0"/>
        <v>0</v>
      </c>
      <c r="U34" s="21"/>
      <c r="V34" s="22">
        <f t="shared" si="1"/>
        <v>0</v>
      </c>
      <c r="W34" s="21"/>
      <c r="X34" s="21"/>
      <c r="Y34" s="21"/>
      <c r="Z34" s="21"/>
      <c r="AA34" s="23">
        <f t="shared" si="2"/>
        <v>0</v>
      </c>
      <c r="AB34" s="22">
        <f t="shared" si="3"/>
        <v>0</v>
      </c>
      <c r="AC34" s="23">
        <f t="shared" si="4"/>
        <v>0</v>
      </c>
      <c r="AD34" s="22">
        <f t="shared" si="5"/>
        <v>0</v>
      </c>
      <c r="AE34" s="24">
        <f t="shared" si="6"/>
        <v>0</v>
      </c>
      <c r="AF34" s="25">
        <v>0</v>
      </c>
      <c r="AG34" s="26"/>
      <c r="AH34" s="27">
        <v>0</v>
      </c>
      <c r="AI34" s="24" t="e">
        <f t="shared" si="7"/>
        <v>#DIV/0!</v>
      </c>
    </row>
    <row r="35" spans="1:35" ht="64" x14ac:dyDescent="0.2">
      <c r="A35" s="15" t="s">
        <v>41</v>
      </c>
      <c r="B35" s="15" t="s">
        <v>30</v>
      </c>
      <c r="C35" s="15" t="s">
        <v>699</v>
      </c>
      <c r="D35" s="15" t="s">
        <v>34</v>
      </c>
      <c r="E35" s="15">
        <v>3301</v>
      </c>
      <c r="F35" s="15" t="s">
        <v>581</v>
      </c>
      <c r="G35" s="15" t="s">
        <v>73</v>
      </c>
      <c r="H35" s="15">
        <v>46</v>
      </c>
      <c r="I35" s="15" t="s">
        <v>307</v>
      </c>
      <c r="J35" s="16">
        <v>3301128</v>
      </c>
      <c r="K35" s="17" t="s">
        <v>779</v>
      </c>
      <c r="L35" s="15" t="s">
        <v>968</v>
      </c>
      <c r="M35" s="18" t="s">
        <v>1161</v>
      </c>
      <c r="N35" s="19">
        <v>250</v>
      </c>
      <c r="O35" s="19">
        <v>2023</v>
      </c>
      <c r="P35" s="19" t="s">
        <v>41</v>
      </c>
      <c r="Q35" s="20">
        <v>50</v>
      </c>
      <c r="R35" s="19">
        <v>150</v>
      </c>
      <c r="S35" s="21"/>
      <c r="T35" s="22">
        <f t="shared" si="0"/>
        <v>0</v>
      </c>
      <c r="U35" s="21"/>
      <c r="V35" s="22">
        <f t="shared" si="1"/>
        <v>0</v>
      </c>
      <c r="W35" s="21"/>
      <c r="X35" s="21"/>
      <c r="Y35" s="21"/>
      <c r="Z35" s="21"/>
      <c r="AA35" s="23">
        <f t="shared" si="2"/>
        <v>0</v>
      </c>
      <c r="AB35" s="22">
        <f t="shared" si="3"/>
        <v>0</v>
      </c>
      <c r="AC35" s="23">
        <f t="shared" si="4"/>
        <v>0</v>
      </c>
      <c r="AD35" s="22">
        <f t="shared" si="5"/>
        <v>0</v>
      </c>
      <c r="AE35" s="24">
        <f t="shared" si="6"/>
        <v>0</v>
      </c>
      <c r="AF35" s="25">
        <v>0</v>
      </c>
      <c r="AG35" s="26"/>
      <c r="AH35" s="27">
        <v>0</v>
      </c>
      <c r="AI35" s="24" t="e">
        <f t="shared" si="7"/>
        <v>#DIV/0!</v>
      </c>
    </row>
    <row r="36" spans="1:35" ht="64" x14ac:dyDescent="0.2">
      <c r="A36" s="15" t="s">
        <v>41</v>
      </c>
      <c r="B36" s="15" t="s">
        <v>30</v>
      </c>
      <c r="C36" s="15" t="s">
        <v>699</v>
      </c>
      <c r="D36" s="15" t="s">
        <v>33</v>
      </c>
      <c r="E36" s="15">
        <v>3301</v>
      </c>
      <c r="F36" s="15" t="s">
        <v>581</v>
      </c>
      <c r="G36" s="15" t="s">
        <v>74</v>
      </c>
      <c r="H36" s="15">
        <v>48</v>
      </c>
      <c r="I36" s="15" t="s">
        <v>308</v>
      </c>
      <c r="J36" s="16">
        <v>3301054</v>
      </c>
      <c r="K36" s="17" t="s">
        <v>780</v>
      </c>
      <c r="L36" s="15" t="s">
        <v>969</v>
      </c>
      <c r="M36" s="18" t="s">
        <v>1161</v>
      </c>
      <c r="N36" s="19">
        <v>131</v>
      </c>
      <c r="O36" s="19">
        <v>2023</v>
      </c>
      <c r="P36" s="19" t="s">
        <v>41</v>
      </c>
      <c r="Q36" s="20">
        <v>125</v>
      </c>
      <c r="R36" s="19">
        <v>400</v>
      </c>
      <c r="S36" s="21"/>
      <c r="T36" s="22">
        <f t="shared" si="0"/>
        <v>0</v>
      </c>
      <c r="U36" s="21"/>
      <c r="V36" s="22">
        <f t="shared" si="1"/>
        <v>0</v>
      </c>
      <c r="W36" s="21"/>
      <c r="X36" s="21"/>
      <c r="Y36" s="21"/>
      <c r="Z36" s="21"/>
      <c r="AA36" s="23">
        <f t="shared" si="2"/>
        <v>0</v>
      </c>
      <c r="AB36" s="22">
        <f t="shared" si="3"/>
        <v>0</v>
      </c>
      <c r="AC36" s="23">
        <f t="shared" si="4"/>
        <v>0</v>
      </c>
      <c r="AD36" s="22">
        <f t="shared" si="5"/>
        <v>0</v>
      </c>
      <c r="AE36" s="24">
        <f t="shared" si="6"/>
        <v>0</v>
      </c>
      <c r="AF36" s="25">
        <v>0</v>
      </c>
      <c r="AG36" s="26"/>
      <c r="AH36" s="27">
        <v>0</v>
      </c>
      <c r="AI36" s="24" t="e">
        <f t="shared" si="7"/>
        <v>#DIV/0!</v>
      </c>
    </row>
    <row r="37" spans="1:35" ht="176" x14ac:dyDescent="0.2">
      <c r="A37" s="15" t="s">
        <v>41</v>
      </c>
      <c r="B37" s="15" t="s">
        <v>30</v>
      </c>
      <c r="C37" s="15" t="s">
        <v>699</v>
      </c>
      <c r="D37" s="15" t="s">
        <v>34</v>
      </c>
      <c r="E37" s="15">
        <v>3302</v>
      </c>
      <c r="F37" s="15" t="s">
        <v>582</v>
      </c>
      <c r="G37" s="15" t="s">
        <v>74</v>
      </c>
      <c r="H37" s="15">
        <v>49</v>
      </c>
      <c r="I37" s="15" t="s">
        <v>309</v>
      </c>
      <c r="J37" s="16">
        <v>3301095</v>
      </c>
      <c r="K37" s="17" t="s">
        <v>781</v>
      </c>
      <c r="L37" s="15" t="s">
        <v>970</v>
      </c>
      <c r="M37" s="18" t="s">
        <v>1161</v>
      </c>
      <c r="N37" s="19">
        <v>1</v>
      </c>
      <c r="O37" s="19">
        <v>2023</v>
      </c>
      <c r="P37" s="19" t="s">
        <v>41</v>
      </c>
      <c r="Q37" s="20">
        <v>1</v>
      </c>
      <c r="R37" s="19">
        <v>1</v>
      </c>
      <c r="S37" s="21"/>
      <c r="T37" s="22">
        <f t="shared" si="0"/>
        <v>0</v>
      </c>
      <c r="U37" s="21"/>
      <c r="V37" s="22">
        <f t="shared" si="1"/>
        <v>0</v>
      </c>
      <c r="W37" s="21"/>
      <c r="X37" s="21"/>
      <c r="Y37" s="21"/>
      <c r="Z37" s="21"/>
      <c r="AA37" s="23">
        <f t="shared" si="2"/>
        <v>0</v>
      </c>
      <c r="AB37" s="22">
        <f t="shared" si="3"/>
        <v>0</v>
      </c>
      <c r="AC37" s="23">
        <f t="shared" si="4"/>
        <v>0</v>
      </c>
      <c r="AD37" s="22">
        <f t="shared" si="5"/>
        <v>0</v>
      </c>
      <c r="AE37" s="24">
        <f t="shared" si="6"/>
        <v>0</v>
      </c>
      <c r="AF37" s="25">
        <v>0</v>
      </c>
      <c r="AG37" s="26"/>
      <c r="AH37" s="27">
        <v>0</v>
      </c>
      <c r="AI37" s="24" t="e">
        <f t="shared" si="7"/>
        <v>#DIV/0!</v>
      </c>
    </row>
    <row r="38" spans="1:35" ht="256" x14ac:dyDescent="0.2">
      <c r="A38" s="15" t="s">
        <v>41</v>
      </c>
      <c r="B38" s="15" t="s">
        <v>30</v>
      </c>
      <c r="C38" s="15" t="s">
        <v>699</v>
      </c>
      <c r="D38" s="15" t="s">
        <v>34</v>
      </c>
      <c r="E38" s="15">
        <v>3301</v>
      </c>
      <c r="F38" s="15" t="s">
        <v>581</v>
      </c>
      <c r="G38" s="15" t="s">
        <v>74</v>
      </c>
      <c r="H38" s="15">
        <v>50</v>
      </c>
      <c r="I38" s="15" t="s">
        <v>310</v>
      </c>
      <c r="J38" s="16">
        <v>3302002</v>
      </c>
      <c r="K38" s="17" t="s">
        <v>782</v>
      </c>
      <c r="L38" s="15" t="s">
        <v>782</v>
      </c>
      <c r="M38" s="18" t="s">
        <v>1161</v>
      </c>
      <c r="N38" s="19">
        <v>0</v>
      </c>
      <c r="O38" s="19">
        <v>2023</v>
      </c>
      <c r="P38" s="19" t="s">
        <v>41</v>
      </c>
      <c r="Q38" s="20">
        <v>1</v>
      </c>
      <c r="R38" s="19">
        <v>3</v>
      </c>
      <c r="S38" s="21"/>
      <c r="T38" s="22">
        <f t="shared" si="0"/>
        <v>0</v>
      </c>
      <c r="U38" s="21"/>
      <c r="V38" s="22">
        <f t="shared" si="1"/>
        <v>0</v>
      </c>
      <c r="W38" s="21"/>
      <c r="X38" s="21"/>
      <c r="Y38" s="21"/>
      <c r="Z38" s="21"/>
      <c r="AA38" s="23">
        <f t="shared" si="2"/>
        <v>0</v>
      </c>
      <c r="AB38" s="22">
        <f t="shared" si="3"/>
        <v>0</v>
      </c>
      <c r="AC38" s="23">
        <f t="shared" si="4"/>
        <v>0</v>
      </c>
      <c r="AD38" s="22">
        <f t="shared" si="5"/>
        <v>0</v>
      </c>
      <c r="AE38" s="24">
        <f t="shared" si="6"/>
        <v>0</v>
      </c>
      <c r="AF38" s="25">
        <v>0</v>
      </c>
      <c r="AG38" s="26"/>
      <c r="AH38" s="27">
        <v>0</v>
      </c>
      <c r="AI38" s="24" t="e">
        <f t="shared" si="7"/>
        <v>#DIV/0!</v>
      </c>
    </row>
    <row r="39" spans="1:35" ht="176" x14ac:dyDescent="0.2">
      <c r="A39" s="15" t="s">
        <v>41</v>
      </c>
      <c r="B39" s="15" t="s">
        <v>30</v>
      </c>
      <c r="C39" s="15" t="s">
        <v>699</v>
      </c>
      <c r="D39" s="15" t="s">
        <v>35</v>
      </c>
      <c r="E39" s="15">
        <v>3301</v>
      </c>
      <c r="F39" s="15" t="s">
        <v>581</v>
      </c>
      <c r="G39" s="15" t="s">
        <v>74</v>
      </c>
      <c r="H39" s="15">
        <v>51</v>
      </c>
      <c r="I39" s="15" t="s">
        <v>311</v>
      </c>
      <c r="J39" s="16">
        <v>3301053</v>
      </c>
      <c r="K39" s="17" t="s">
        <v>783</v>
      </c>
      <c r="L39" s="15" t="s">
        <v>971</v>
      </c>
      <c r="M39" s="18" t="s">
        <v>1161</v>
      </c>
      <c r="N39" s="19">
        <v>15</v>
      </c>
      <c r="O39" s="19">
        <v>2023</v>
      </c>
      <c r="P39" s="19" t="s">
        <v>41</v>
      </c>
      <c r="Q39" s="20">
        <v>15</v>
      </c>
      <c r="R39" s="19">
        <v>15</v>
      </c>
      <c r="S39" s="21"/>
      <c r="T39" s="22">
        <f t="shared" si="0"/>
        <v>0</v>
      </c>
      <c r="U39" s="21"/>
      <c r="V39" s="22">
        <f t="shared" si="1"/>
        <v>0</v>
      </c>
      <c r="W39" s="21"/>
      <c r="X39" s="21"/>
      <c r="Y39" s="21"/>
      <c r="Z39" s="21"/>
      <c r="AA39" s="23">
        <f t="shared" si="2"/>
        <v>0</v>
      </c>
      <c r="AB39" s="22">
        <f t="shared" si="3"/>
        <v>0</v>
      </c>
      <c r="AC39" s="23">
        <f t="shared" si="4"/>
        <v>0</v>
      </c>
      <c r="AD39" s="22">
        <f t="shared" si="5"/>
        <v>0</v>
      </c>
      <c r="AE39" s="24">
        <f t="shared" si="6"/>
        <v>0</v>
      </c>
      <c r="AF39" s="25">
        <v>0</v>
      </c>
      <c r="AG39" s="26"/>
      <c r="AH39" s="27">
        <v>0</v>
      </c>
      <c r="AI39" s="24" t="e">
        <f t="shared" si="7"/>
        <v>#DIV/0!</v>
      </c>
    </row>
    <row r="40" spans="1:35" ht="176" x14ac:dyDescent="0.2">
      <c r="A40" s="15" t="s">
        <v>41</v>
      </c>
      <c r="B40" s="15" t="s">
        <v>30</v>
      </c>
      <c r="C40" s="15" t="s">
        <v>699</v>
      </c>
      <c r="D40" s="15" t="s">
        <v>35</v>
      </c>
      <c r="E40" s="15">
        <v>3301</v>
      </c>
      <c r="F40" s="15" t="s">
        <v>581</v>
      </c>
      <c r="G40" s="15" t="s">
        <v>74</v>
      </c>
      <c r="H40" s="15">
        <v>52</v>
      </c>
      <c r="I40" s="15" t="s">
        <v>312</v>
      </c>
      <c r="J40" s="16">
        <v>3302044</v>
      </c>
      <c r="K40" s="17" t="s">
        <v>784</v>
      </c>
      <c r="L40" s="15" t="s">
        <v>972</v>
      </c>
      <c r="M40" s="18" t="s">
        <v>1161</v>
      </c>
      <c r="N40" s="19" t="s">
        <v>209</v>
      </c>
      <c r="O40" s="19">
        <v>2003</v>
      </c>
      <c r="P40" s="19" t="s">
        <v>41</v>
      </c>
      <c r="Q40" s="20">
        <v>21</v>
      </c>
      <c r="R40" s="19">
        <v>21</v>
      </c>
      <c r="S40" s="21"/>
      <c r="T40" s="22">
        <f t="shared" si="0"/>
        <v>0</v>
      </c>
      <c r="U40" s="21"/>
      <c r="V40" s="22">
        <f t="shared" si="1"/>
        <v>0</v>
      </c>
      <c r="W40" s="21"/>
      <c r="X40" s="21"/>
      <c r="Y40" s="21"/>
      <c r="Z40" s="21"/>
      <c r="AA40" s="23">
        <f t="shared" si="2"/>
        <v>0</v>
      </c>
      <c r="AB40" s="22">
        <f t="shared" si="3"/>
        <v>0</v>
      </c>
      <c r="AC40" s="23">
        <f t="shared" si="4"/>
        <v>0</v>
      </c>
      <c r="AD40" s="22">
        <f t="shared" si="5"/>
        <v>0</v>
      </c>
      <c r="AE40" s="24">
        <f t="shared" si="6"/>
        <v>0</v>
      </c>
      <c r="AF40" s="25">
        <v>0</v>
      </c>
      <c r="AG40" s="26"/>
      <c r="AH40" s="27">
        <v>0</v>
      </c>
      <c r="AI40" s="24" t="e">
        <f t="shared" si="7"/>
        <v>#DIV/0!</v>
      </c>
    </row>
    <row r="41" spans="1:35" ht="112" x14ac:dyDescent="0.2">
      <c r="A41" s="15" t="s">
        <v>41</v>
      </c>
      <c r="B41" s="15" t="s">
        <v>30</v>
      </c>
      <c r="C41" s="15" t="s">
        <v>699</v>
      </c>
      <c r="D41" s="15" t="s">
        <v>36</v>
      </c>
      <c r="E41" s="15">
        <v>3301</v>
      </c>
      <c r="F41" s="15" t="s">
        <v>581</v>
      </c>
      <c r="G41" s="15" t="s">
        <v>75</v>
      </c>
      <c r="H41" s="15">
        <v>53</v>
      </c>
      <c r="I41" s="15" t="s">
        <v>313</v>
      </c>
      <c r="J41" s="16">
        <v>3301065</v>
      </c>
      <c r="K41" s="17" t="s">
        <v>785</v>
      </c>
      <c r="L41" s="15" t="s">
        <v>973</v>
      </c>
      <c r="M41" s="18" t="s">
        <v>973</v>
      </c>
      <c r="N41" s="19" t="s">
        <v>209</v>
      </c>
      <c r="O41" s="19">
        <v>2023</v>
      </c>
      <c r="P41" s="19" t="s">
        <v>41</v>
      </c>
      <c r="Q41" s="20">
        <v>52</v>
      </c>
      <c r="R41" s="19">
        <v>52</v>
      </c>
      <c r="S41" s="21"/>
      <c r="T41" s="22">
        <f t="shared" si="0"/>
        <v>0</v>
      </c>
      <c r="U41" s="21"/>
      <c r="V41" s="22">
        <f t="shared" si="1"/>
        <v>0</v>
      </c>
      <c r="W41" s="21"/>
      <c r="X41" s="21"/>
      <c r="Y41" s="21"/>
      <c r="Z41" s="21"/>
      <c r="AA41" s="23">
        <f t="shared" si="2"/>
        <v>0</v>
      </c>
      <c r="AB41" s="22">
        <f t="shared" si="3"/>
        <v>0</v>
      </c>
      <c r="AC41" s="23">
        <f t="shared" si="4"/>
        <v>0</v>
      </c>
      <c r="AD41" s="22">
        <f t="shared" si="5"/>
        <v>0</v>
      </c>
      <c r="AE41" s="24">
        <f t="shared" si="6"/>
        <v>0</v>
      </c>
      <c r="AF41" s="25">
        <v>0</v>
      </c>
      <c r="AG41" s="26"/>
      <c r="AH41" s="27">
        <v>0</v>
      </c>
      <c r="AI41" s="24" t="e">
        <f t="shared" si="7"/>
        <v>#DIV/0!</v>
      </c>
    </row>
    <row r="42" spans="1:35" ht="96" x14ac:dyDescent="0.2">
      <c r="A42" s="15" t="s">
        <v>41</v>
      </c>
      <c r="B42" s="15" t="s">
        <v>30</v>
      </c>
      <c r="C42" s="15" t="s">
        <v>699</v>
      </c>
      <c r="D42" s="15" t="s">
        <v>36</v>
      </c>
      <c r="E42" s="15">
        <v>3301</v>
      </c>
      <c r="F42" s="15" t="s">
        <v>581</v>
      </c>
      <c r="G42" s="15" t="s">
        <v>75</v>
      </c>
      <c r="H42" s="15">
        <v>54</v>
      </c>
      <c r="I42" s="15" t="s">
        <v>314</v>
      </c>
      <c r="J42" s="16">
        <v>3301075</v>
      </c>
      <c r="K42" s="17" t="s">
        <v>786</v>
      </c>
      <c r="L42" s="15" t="s">
        <v>786</v>
      </c>
      <c r="M42" s="18" t="s">
        <v>1161</v>
      </c>
      <c r="N42" s="19" t="s">
        <v>209</v>
      </c>
      <c r="O42" s="19">
        <v>2023</v>
      </c>
      <c r="P42" s="19" t="s">
        <v>41</v>
      </c>
      <c r="Q42" s="20">
        <v>17</v>
      </c>
      <c r="R42" s="19">
        <v>52</v>
      </c>
      <c r="S42" s="21"/>
      <c r="T42" s="22">
        <f t="shared" si="0"/>
        <v>0</v>
      </c>
      <c r="U42" s="21"/>
      <c r="V42" s="22">
        <f t="shared" si="1"/>
        <v>0</v>
      </c>
      <c r="W42" s="21"/>
      <c r="X42" s="21"/>
      <c r="Y42" s="21"/>
      <c r="Z42" s="21"/>
      <c r="AA42" s="23">
        <f t="shared" si="2"/>
        <v>0</v>
      </c>
      <c r="AB42" s="22">
        <f t="shared" si="3"/>
        <v>0</v>
      </c>
      <c r="AC42" s="23">
        <f t="shared" si="4"/>
        <v>0</v>
      </c>
      <c r="AD42" s="22">
        <f t="shared" si="5"/>
        <v>0</v>
      </c>
      <c r="AE42" s="24">
        <f t="shared" si="6"/>
        <v>0</v>
      </c>
      <c r="AF42" s="25">
        <v>0</v>
      </c>
      <c r="AG42" s="26"/>
      <c r="AH42" s="27">
        <v>0</v>
      </c>
      <c r="AI42" s="24" t="e">
        <f t="shared" si="7"/>
        <v>#DIV/0!</v>
      </c>
    </row>
    <row r="43" spans="1:35" ht="64" x14ac:dyDescent="0.2">
      <c r="A43" s="15" t="s">
        <v>41</v>
      </c>
      <c r="B43" s="15" t="s">
        <v>32</v>
      </c>
      <c r="C43" s="15" t="s">
        <v>700</v>
      </c>
      <c r="D43" s="15" t="s">
        <v>640</v>
      </c>
      <c r="E43" s="15">
        <v>3502</v>
      </c>
      <c r="F43" s="15" t="s">
        <v>583</v>
      </c>
      <c r="G43" s="15" t="s">
        <v>76</v>
      </c>
      <c r="H43" s="15">
        <v>56</v>
      </c>
      <c r="I43" s="15" t="s">
        <v>315</v>
      </c>
      <c r="J43" s="16">
        <v>3502007</v>
      </c>
      <c r="K43" s="17" t="s">
        <v>787</v>
      </c>
      <c r="L43" s="15" t="s">
        <v>974</v>
      </c>
      <c r="M43" s="18" t="s">
        <v>1161</v>
      </c>
      <c r="N43" s="19">
        <v>0</v>
      </c>
      <c r="O43" s="19">
        <v>2023</v>
      </c>
      <c r="P43" s="19" t="s">
        <v>41</v>
      </c>
      <c r="Q43" s="20">
        <v>35</v>
      </c>
      <c r="R43" s="19">
        <v>140</v>
      </c>
      <c r="S43" s="21"/>
      <c r="T43" s="22">
        <f t="shared" si="0"/>
        <v>0</v>
      </c>
      <c r="U43" s="21"/>
      <c r="V43" s="22">
        <f t="shared" si="1"/>
        <v>0</v>
      </c>
      <c r="W43" s="21"/>
      <c r="X43" s="21"/>
      <c r="Y43" s="21"/>
      <c r="Z43" s="21"/>
      <c r="AA43" s="23">
        <f t="shared" si="2"/>
        <v>0</v>
      </c>
      <c r="AB43" s="22">
        <f t="shared" si="3"/>
        <v>0</v>
      </c>
      <c r="AC43" s="23">
        <f t="shared" si="4"/>
        <v>0</v>
      </c>
      <c r="AD43" s="22">
        <f t="shared" si="5"/>
        <v>0</v>
      </c>
      <c r="AE43" s="24">
        <f t="shared" si="6"/>
        <v>0</v>
      </c>
      <c r="AF43" s="25">
        <v>0</v>
      </c>
      <c r="AG43" s="26"/>
      <c r="AH43" s="27">
        <v>0</v>
      </c>
      <c r="AI43" s="24" t="e">
        <f t="shared" si="7"/>
        <v>#DIV/0!</v>
      </c>
    </row>
    <row r="44" spans="1:35" ht="64" x14ac:dyDescent="0.2">
      <c r="A44" s="15" t="s">
        <v>41</v>
      </c>
      <c r="B44" s="15" t="s">
        <v>32</v>
      </c>
      <c r="C44" s="15" t="s">
        <v>700</v>
      </c>
      <c r="D44" s="15" t="s">
        <v>640</v>
      </c>
      <c r="E44" s="15">
        <v>3502</v>
      </c>
      <c r="F44" s="15" t="s">
        <v>583</v>
      </c>
      <c r="G44" s="15" t="s">
        <v>76</v>
      </c>
      <c r="H44" s="15">
        <v>57</v>
      </c>
      <c r="I44" s="15" t="s">
        <v>316</v>
      </c>
      <c r="J44" s="16">
        <v>3502047</v>
      </c>
      <c r="K44" s="17" t="s">
        <v>788</v>
      </c>
      <c r="L44" s="15" t="s">
        <v>975</v>
      </c>
      <c r="M44" s="18" t="s">
        <v>1161</v>
      </c>
      <c r="N44" s="19">
        <v>2</v>
      </c>
      <c r="O44" s="19">
        <v>2024</v>
      </c>
      <c r="P44" s="19" t="s">
        <v>41</v>
      </c>
      <c r="Q44" s="20">
        <v>2</v>
      </c>
      <c r="R44" s="19">
        <v>8</v>
      </c>
      <c r="S44" s="21"/>
      <c r="T44" s="22">
        <f t="shared" si="0"/>
        <v>0</v>
      </c>
      <c r="U44" s="21"/>
      <c r="V44" s="22">
        <f t="shared" si="1"/>
        <v>0</v>
      </c>
      <c r="W44" s="21"/>
      <c r="X44" s="21"/>
      <c r="Y44" s="21"/>
      <c r="Z44" s="21"/>
      <c r="AA44" s="23">
        <f t="shared" si="2"/>
        <v>0</v>
      </c>
      <c r="AB44" s="22">
        <f t="shared" si="3"/>
        <v>0</v>
      </c>
      <c r="AC44" s="23">
        <f t="shared" si="4"/>
        <v>0</v>
      </c>
      <c r="AD44" s="22">
        <f t="shared" si="5"/>
        <v>0</v>
      </c>
      <c r="AE44" s="24">
        <f t="shared" si="6"/>
        <v>0</v>
      </c>
      <c r="AF44" s="25">
        <v>0</v>
      </c>
      <c r="AG44" s="26"/>
      <c r="AH44" s="27">
        <v>0</v>
      </c>
      <c r="AI44" s="24" t="e">
        <f t="shared" si="7"/>
        <v>#DIV/0!</v>
      </c>
    </row>
    <row r="45" spans="1:35" ht="64" x14ac:dyDescent="0.2">
      <c r="A45" s="15" t="s">
        <v>41</v>
      </c>
      <c r="B45" s="15" t="s">
        <v>32</v>
      </c>
      <c r="C45" s="15" t="s">
        <v>700</v>
      </c>
      <c r="D45" s="15" t="s">
        <v>640</v>
      </c>
      <c r="E45" s="15">
        <v>3502</v>
      </c>
      <c r="F45" s="15" t="s">
        <v>583</v>
      </c>
      <c r="G45" s="15" t="s">
        <v>76</v>
      </c>
      <c r="H45" s="15">
        <v>58</v>
      </c>
      <c r="I45" s="15" t="s">
        <v>317</v>
      </c>
      <c r="J45" s="16">
        <v>3502039</v>
      </c>
      <c r="K45" s="17" t="s">
        <v>789</v>
      </c>
      <c r="L45" s="15" t="s">
        <v>976</v>
      </c>
      <c r="M45" s="18" t="s">
        <v>1161</v>
      </c>
      <c r="N45" s="19">
        <v>16</v>
      </c>
      <c r="O45" s="19">
        <v>2023</v>
      </c>
      <c r="P45" s="19" t="s">
        <v>41</v>
      </c>
      <c r="Q45" s="20">
        <v>2</v>
      </c>
      <c r="R45" s="19">
        <v>8</v>
      </c>
      <c r="S45" s="21"/>
      <c r="T45" s="22">
        <f t="shared" si="0"/>
        <v>0</v>
      </c>
      <c r="U45" s="21"/>
      <c r="V45" s="22">
        <f t="shared" si="1"/>
        <v>0</v>
      </c>
      <c r="W45" s="21"/>
      <c r="X45" s="21"/>
      <c r="Y45" s="21"/>
      <c r="Z45" s="21"/>
      <c r="AA45" s="23">
        <f t="shared" si="2"/>
        <v>0</v>
      </c>
      <c r="AB45" s="22">
        <f t="shared" si="3"/>
        <v>0</v>
      </c>
      <c r="AC45" s="23">
        <f t="shared" si="4"/>
        <v>0</v>
      </c>
      <c r="AD45" s="22">
        <f t="shared" si="5"/>
        <v>0</v>
      </c>
      <c r="AE45" s="24">
        <f t="shared" si="6"/>
        <v>0</v>
      </c>
      <c r="AF45" s="25">
        <v>0</v>
      </c>
      <c r="AG45" s="26"/>
      <c r="AH45" s="27">
        <v>0</v>
      </c>
      <c r="AI45" s="24" t="e">
        <f t="shared" si="7"/>
        <v>#DIV/0!</v>
      </c>
    </row>
    <row r="46" spans="1:35" ht="128" x14ac:dyDescent="0.2">
      <c r="A46" s="15" t="s">
        <v>41</v>
      </c>
      <c r="B46" s="15" t="s">
        <v>32</v>
      </c>
      <c r="C46" s="15" t="s">
        <v>700</v>
      </c>
      <c r="D46" s="15" t="s">
        <v>640</v>
      </c>
      <c r="E46" s="15">
        <v>3502</v>
      </c>
      <c r="F46" s="15" t="s">
        <v>583</v>
      </c>
      <c r="G46" s="15" t="s">
        <v>76</v>
      </c>
      <c r="H46" s="15">
        <v>59</v>
      </c>
      <c r="I46" s="15" t="s">
        <v>318</v>
      </c>
      <c r="J46" s="16">
        <v>3502046</v>
      </c>
      <c r="K46" s="17" t="s">
        <v>790</v>
      </c>
      <c r="L46" s="15" t="s">
        <v>977</v>
      </c>
      <c r="M46" s="18" t="s">
        <v>1161</v>
      </c>
      <c r="N46" s="19">
        <v>0</v>
      </c>
      <c r="O46" s="19">
        <v>2023</v>
      </c>
      <c r="P46" s="19" t="s">
        <v>41</v>
      </c>
      <c r="Q46" s="20">
        <v>1</v>
      </c>
      <c r="R46" s="19">
        <v>4</v>
      </c>
      <c r="S46" s="21"/>
      <c r="T46" s="22">
        <f t="shared" si="0"/>
        <v>0</v>
      </c>
      <c r="U46" s="21"/>
      <c r="V46" s="22">
        <f t="shared" si="1"/>
        <v>0</v>
      </c>
      <c r="W46" s="21"/>
      <c r="X46" s="21"/>
      <c r="Y46" s="21"/>
      <c r="Z46" s="21"/>
      <c r="AA46" s="23">
        <f t="shared" si="2"/>
        <v>0</v>
      </c>
      <c r="AB46" s="22">
        <f t="shared" si="3"/>
        <v>0</v>
      </c>
      <c r="AC46" s="23">
        <f t="shared" si="4"/>
        <v>0</v>
      </c>
      <c r="AD46" s="22">
        <f t="shared" si="5"/>
        <v>0</v>
      </c>
      <c r="AE46" s="24">
        <f t="shared" si="6"/>
        <v>0</v>
      </c>
      <c r="AF46" s="25">
        <v>0</v>
      </c>
      <c r="AG46" s="26"/>
      <c r="AH46" s="27">
        <v>0</v>
      </c>
      <c r="AI46" s="24" t="e">
        <f t="shared" si="7"/>
        <v>#DIV/0!</v>
      </c>
    </row>
    <row r="47" spans="1:35" ht="64" x14ac:dyDescent="0.2">
      <c r="A47" s="15" t="s">
        <v>41</v>
      </c>
      <c r="B47" s="15" t="s">
        <v>32</v>
      </c>
      <c r="C47" s="15" t="s">
        <v>700</v>
      </c>
      <c r="D47" s="15" t="s">
        <v>640</v>
      </c>
      <c r="E47" s="15">
        <v>3502</v>
      </c>
      <c r="F47" s="15" t="s">
        <v>583</v>
      </c>
      <c r="G47" s="15" t="s">
        <v>76</v>
      </c>
      <c r="H47" s="15">
        <v>60</v>
      </c>
      <c r="I47" s="15" t="s">
        <v>317</v>
      </c>
      <c r="J47" s="16">
        <v>3502039</v>
      </c>
      <c r="K47" s="17" t="s">
        <v>789</v>
      </c>
      <c r="L47" s="15" t="s">
        <v>978</v>
      </c>
      <c r="M47" s="18" t="s">
        <v>1161</v>
      </c>
      <c r="N47" s="19">
        <v>0</v>
      </c>
      <c r="O47" s="19">
        <v>2023</v>
      </c>
      <c r="P47" s="19" t="s">
        <v>41</v>
      </c>
      <c r="Q47" s="20">
        <v>1</v>
      </c>
      <c r="R47" s="19">
        <v>1</v>
      </c>
      <c r="S47" s="21"/>
      <c r="T47" s="22">
        <f t="shared" si="0"/>
        <v>0</v>
      </c>
      <c r="U47" s="21"/>
      <c r="V47" s="22">
        <f t="shared" si="1"/>
        <v>0</v>
      </c>
      <c r="W47" s="21"/>
      <c r="X47" s="21"/>
      <c r="Y47" s="21"/>
      <c r="Z47" s="21"/>
      <c r="AA47" s="23">
        <f t="shared" si="2"/>
        <v>0</v>
      </c>
      <c r="AB47" s="22">
        <f t="shared" si="3"/>
        <v>0</v>
      </c>
      <c r="AC47" s="23">
        <f t="shared" si="4"/>
        <v>0</v>
      </c>
      <c r="AD47" s="22">
        <f t="shared" si="5"/>
        <v>0</v>
      </c>
      <c r="AE47" s="24">
        <f t="shared" si="6"/>
        <v>0</v>
      </c>
      <c r="AF47" s="25">
        <v>0</v>
      </c>
      <c r="AG47" s="26"/>
      <c r="AH47" s="27">
        <v>0</v>
      </c>
      <c r="AI47" s="24" t="e">
        <f t="shared" si="7"/>
        <v>#DIV/0!</v>
      </c>
    </row>
    <row r="48" spans="1:35" ht="64" x14ac:dyDescent="0.2">
      <c r="A48" s="15" t="s">
        <v>41</v>
      </c>
      <c r="B48" s="15" t="s">
        <v>32</v>
      </c>
      <c r="C48" s="15" t="s">
        <v>700</v>
      </c>
      <c r="D48" s="15" t="s">
        <v>640</v>
      </c>
      <c r="E48" s="15">
        <v>3502</v>
      </c>
      <c r="F48" s="15" t="s">
        <v>583</v>
      </c>
      <c r="G48" s="15" t="s">
        <v>76</v>
      </c>
      <c r="H48" s="15">
        <v>62</v>
      </c>
      <c r="I48" s="15" t="s">
        <v>319</v>
      </c>
      <c r="J48" s="16">
        <v>3502007</v>
      </c>
      <c r="K48" s="17" t="s">
        <v>791</v>
      </c>
      <c r="L48" s="15" t="s">
        <v>979</v>
      </c>
      <c r="M48" s="18" t="s">
        <v>1161</v>
      </c>
      <c r="N48" s="19">
        <v>0</v>
      </c>
      <c r="O48" s="19">
        <v>2023</v>
      </c>
      <c r="P48" s="19" t="s">
        <v>41</v>
      </c>
      <c r="Q48" s="20">
        <v>5</v>
      </c>
      <c r="R48" s="19">
        <v>30</v>
      </c>
      <c r="S48" s="21"/>
      <c r="T48" s="22">
        <f t="shared" si="0"/>
        <v>0</v>
      </c>
      <c r="U48" s="21"/>
      <c r="V48" s="22">
        <f t="shared" si="1"/>
        <v>0</v>
      </c>
      <c r="W48" s="21"/>
      <c r="X48" s="21"/>
      <c r="Y48" s="21"/>
      <c r="Z48" s="21"/>
      <c r="AA48" s="23">
        <f t="shared" si="2"/>
        <v>0</v>
      </c>
      <c r="AB48" s="22">
        <f t="shared" si="3"/>
        <v>0</v>
      </c>
      <c r="AC48" s="23">
        <f t="shared" si="4"/>
        <v>0</v>
      </c>
      <c r="AD48" s="22">
        <f t="shared" si="5"/>
        <v>0</v>
      </c>
      <c r="AE48" s="24">
        <f t="shared" si="6"/>
        <v>0</v>
      </c>
      <c r="AF48" s="25">
        <v>0</v>
      </c>
      <c r="AG48" s="26"/>
      <c r="AH48" s="27">
        <v>0</v>
      </c>
      <c r="AI48" s="24" t="e">
        <f t="shared" si="7"/>
        <v>#DIV/0!</v>
      </c>
    </row>
    <row r="49" spans="1:35" ht="304" x14ac:dyDescent="0.2">
      <c r="A49" s="15" t="s">
        <v>41</v>
      </c>
      <c r="B49" s="15" t="s">
        <v>32</v>
      </c>
      <c r="C49" s="15" t="s">
        <v>700</v>
      </c>
      <c r="D49" s="15" t="s">
        <v>640</v>
      </c>
      <c r="E49" s="15">
        <v>3502</v>
      </c>
      <c r="F49" s="15" t="s">
        <v>583</v>
      </c>
      <c r="G49" s="15" t="s">
        <v>76</v>
      </c>
      <c r="H49" s="15">
        <v>63</v>
      </c>
      <c r="I49" s="15" t="s">
        <v>320</v>
      </c>
      <c r="J49" s="16">
        <v>3502009</v>
      </c>
      <c r="K49" s="17" t="s">
        <v>792</v>
      </c>
      <c r="L49" s="15" t="s">
        <v>980</v>
      </c>
      <c r="M49" s="18" t="s">
        <v>1161</v>
      </c>
      <c r="N49" s="19">
        <v>0</v>
      </c>
      <c r="O49" s="19">
        <v>2023</v>
      </c>
      <c r="P49" s="19" t="s">
        <v>41</v>
      </c>
      <c r="Q49" s="20">
        <v>15</v>
      </c>
      <c r="R49" s="19">
        <v>60</v>
      </c>
      <c r="S49" s="21"/>
      <c r="T49" s="22">
        <f t="shared" si="0"/>
        <v>0</v>
      </c>
      <c r="U49" s="21"/>
      <c r="V49" s="22">
        <f t="shared" si="1"/>
        <v>0</v>
      </c>
      <c r="W49" s="21"/>
      <c r="X49" s="21"/>
      <c r="Y49" s="21"/>
      <c r="Z49" s="21"/>
      <c r="AA49" s="23">
        <f t="shared" si="2"/>
        <v>0</v>
      </c>
      <c r="AB49" s="22">
        <f t="shared" si="3"/>
        <v>0</v>
      </c>
      <c r="AC49" s="23">
        <f t="shared" si="4"/>
        <v>0</v>
      </c>
      <c r="AD49" s="22">
        <f t="shared" si="5"/>
        <v>0</v>
      </c>
      <c r="AE49" s="24">
        <f t="shared" si="6"/>
        <v>0</v>
      </c>
      <c r="AF49" s="25">
        <v>0</v>
      </c>
      <c r="AG49" s="26"/>
      <c r="AH49" s="27">
        <v>0</v>
      </c>
      <c r="AI49" s="24" t="e">
        <f t="shared" si="7"/>
        <v>#DIV/0!</v>
      </c>
    </row>
    <row r="50" spans="1:35" ht="64" x14ac:dyDescent="0.2">
      <c r="A50" s="15" t="s">
        <v>41</v>
      </c>
      <c r="B50" s="15" t="s">
        <v>32</v>
      </c>
      <c r="C50" s="15" t="s">
        <v>700</v>
      </c>
      <c r="D50" s="15" t="s">
        <v>640</v>
      </c>
      <c r="E50" s="15">
        <v>3502</v>
      </c>
      <c r="F50" s="15" t="s">
        <v>583</v>
      </c>
      <c r="G50" s="15" t="s">
        <v>76</v>
      </c>
      <c r="H50" s="15">
        <v>64</v>
      </c>
      <c r="I50" s="15" t="s">
        <v>317</v>
      </c>
      <c r="J50" s="16">
        <v>3502039</v>
      </c>
      <c r="K50" s="17" t="s">
        <v>789</v>
      </c>
      <c r="L50" s="15" t="s">
        <v>941</v>
      </c>
      <c r="M50" s="18" t="s">
        <v>1161</v>
      </c>
      <c r="N50" s="19">
        <v>0</v>
      </c>
      <c r="O50" s="19">
        <v>2023</v>
      </c>
      <c r="P50" s="19" t="s">
        <v>41</v>
      </c>
      <c r="Q50" s="20">
        <v>2</v>
      </c>
      <c r="R50" s="19">
        <v>8</v>
      </c>
      <c r="S50" s="21"/>
      <c r="T50" s="22">
        <f t="shared" si="0"/>
        <v>0</v>
      </c>
      <c r="U50" s="21"/>
      <c r="V50" s="22">
        <f t="shared" si="1"/>
        <v>0</v>
      </c>
      <c r="W50" s="21"/>
      <c r="X50" s="21"/>
      <c r="Y50" s="21"/>
      <c r="Z50" s="21"/>
      <c r="AA50" s="23">
        <f t="shared" si="2"/>
        <v>0</v>
      </c>
      <c r="AB50" s="22">
        <f t="shared" si="3"/>
        <v>0</v>
      </c>
      <c r="AC50" s="23">
        <f t="shared" si="4"/>
        <v>0</v>
      </c>
      <c r="AD50" s="22">
        <f t="shared" si="5"/>
        <v>0</v>
      </c>
      <c r="AE50" s="24">
        <f t="shared" si="6"/>
        <v>0</v>
      </c>
      <c r="AF50" s="25">
        <v>0</v>
      </c>
      <c r="AG50" s="26"/>
      <c r="AH50" s="27">
        <v>0</v>
      </c>
      <c r="AI50" s="24" t="e">
        <f t="shared" si="7"/>
        <v>#DIV/0!</v>
      </c>
    </row>
    <row r="51" spans="1:35" ht="64" x14ac:dyDescent="0.2">
      <c r="A51" s="15" t="s">
        <v>41</v>
      </c>
      <c r="B51" s="15" t="s">
        <v>32</v>
      </c>
      <c r="C51" s="15" t="s">
        <v>700</v>
      </c>
      <c r="D51" s="15" t="s">
        <v>640</v>
      </c>
      <c r="E51" s="15">
        <v>3502</v>
      </c>
      <c r="F51" s="15" t="s">
        <v>583</v>
      </c>
      <c r="G51" s="15" t="s">
        <v>76</v>
      </c>
      <c r="H51" s="15">
        <v>65</v>
      </c>
      <c r="I51" s="15" t="s">
        <v>317</v>
      </c>
      <c r="J51" s="16">
        <v>3502039</v>
      </c>
      <c r="K51" s="17" t="s">
        <v>789</v>
      </c>
      <c r="L51" s="15" t="s">
        <v>978</v>
      </c>
      <c r="M51" s="18" t="s">
        <v>1161</v>
      </c>
      <c r="N51" s="19">
        <v>0</v>
      </c>
      <c r="O51" s="19">
        <v>2023</v>
      </c>
      <c r="P51" s="19" t="s">
        <v>41</v>
      </c>
      <c r="Q51" s="20">
        <v>1</v>
      </c>
      <c r="R51" s="19">
        <v>5</v>
      </c>
      <c r="S51" s="21"/>
      <c r="T51" s="22">
        <f t="shared" si="0"/>
        <v>0</v>
      </c>
      <c r="U51" s="21"/>
      <c r="V51" s="22">
        <f t="shared" si="1"/>
        <v>0</v>
      </c>
      <c r="W51" s="21"/>
      <c r="X51" s="21"/>
      <c r="Y51" s="21"/>
      <c r="Z51" s="21"/>
      <c r="AA51" s="23">
        <f t="shared" si="2"/>
        <v>0</v>
      </c>
      <c r="AB51" s="22">
        <f t="shared" si="3"/>
        <v>0</v>
      </c>
      <c r="AC51" s="23">
        <f t="shared" si="4"/>
        <v>0</v>
      </c>
      <c r="AD51" s="22">
        <f t="shared" si="5"/>
        <v>0</v>
      </c>
      <c r="AE51" s="24">
        <f t="shared" si="6"/>
        <v>0</v>
      </c>
      <c r="AF51" s="25">
        <v>0</v>
      </c>
      <c r="AG51" s="26"/>
      <c r="AH51" s="27">
        <v>0</v>
      </c>
      <c r="AI51" s="24" t="e">
        <f t="shared" si="7"/>
        <v>#DIV/0!</v>
      </c>
    </row>
    <row r="52" spans="1:35" ht="64" x14ac:dyDescent="0.2">
      <c r="A52" s="15" t="s">
        <v>41</v>
      </c>
      <c r="B52" s="15" t="s">
        <v>32</v>
      </c>
      <c r="C52" s="15" t="s">
        <v>700</v>
      </c>
      <c r="D52" s="15" t="s">
        <v>640</v>
      </c>
      <c r="E52" s="15">
        <v>3502</v>
      </c>
      <c r="F52" s="15" t="s">
        <v>583</v>
      </c>
      <c r="G52" s="15" t="s">
        <v>76</v>
      </c>
      <c r="H52" s="15">
        <v>66</v>
      </c>
      <c r="I52" s="15" t="s">
        <v>317</v>
      </c>
      <c r="J52" s="16">
        <v>3502039</v>
      </c>
      <c r="K52" s="17" t="s">
        <v>789</v>
      </c>
      <c r="L52" s="15" t="s">
        <v>981</v>
      </c>
      <c r="M52" s="18" t="s">
        <v>1161</v>
      </c>
      <c r="N52" s="19">
        <v>0</v>
      </c>
      <c r="O52" s="19">
        <v>2023</v>
      </c>
      <c r="P52" s="19" t="s">
        <v>41</v>
      </c>
      <c r="Q52" s="20">
        <v>1</v>
      </c>
      <c r="R52" s="19">
        <v>4</v>
      </c>
      <c r="S52" s="21"/>
      <c r="T52" s="22">
        <f t="shared" si="0"/>
        <v>0</v>
      </c>
      <c r="U52" s="21"/>
      <c r="V52" s="22">
        <f t="shared" si="1"/>
        <v>0</v>
      </c>
      <c r="W52" s="21"/>
      <c r="X52" s="21"/>
      <c r="Y52" s="21"/>
      <c r="Z52" s="21"/>
      <c r="AA52" s="23">
        <f t="shared" si="2"/>
        <v>0</v>
      </c>
      <c r="AB52" s="22">
        <f t="shared" si="3"/>
        <v>0</v>
      </c>
      <c r="AC52" s="23">
        <f t="shared" si="4"/>
        <v>0</v>
      </c>
      <c r="AD52" s="22">
        <f t="shared" si="5"/>
        <v>0</v>
      </c>
      <c r="AE52" s="24">
        <f t="shared" si="6"/>
        <v>0</v>
      </c>
      <c r="AF52" s="25">
        <v>0</v>
      </c>
      <c r="AG52" s="26"/>
      <c r="AH52" s="27">
        <v>0</v>
      </c>
      <c r="AI52" s="24" t="e">
        <f t="shared" si="7"/>
        <v>#DIV/0!</v>
      </c>
    </row>
    <row r="53" spans="1:35" ht="64" x14ac:dyDescent="0.2">
      <c r="A53" s="15" t="s">
        <v>738</v>
      </c>
      <c r="B53" s="15" t="s">
        <v>32</v>
      </c>
      <c r="C53" s="15" t="s">
        <v>701</v>
      </c>
      <c r="D53" s="15" t="s">
        <v>641</v>
      </c>
      <c r="E53" s="15">
        <v>2104</v>
      </c>
      <c r="F53" s="15" t="s">
        <v>584</v>
      </c>
      <c r="G53" s="15" t="s">
        <v>77</v>
      </c>
      <c r="H53" s="15">
        <v>67</v>
      </c>
      <c r="I53" s="15" t="s">
        <v>132</v>
      </c>
      <c r="J53" s="16">
        <v>2104009</v>
      </c>
      <c r="K53" s="17" t="s">
        <v>793</v>
      </c>
      <c r="L53" s="15" t="s">
        <v>982</v>
      </c>
      <c r="M53" s="18" t="s">
        <v>27</v>
      </c>
      <c r="N53" s="19" t="s">
        <v>208</v>
      </c>
      <c r="O53" s="19" t="s">
        <v>29</v>
      </c>
      <c r="P53" s="19" t="s">
        <v>29</v>
      </c>
      <c r="Q53" s="20">
        <v>5</v>
      </c>
      <c r="R53" s="19">
        <v>20</v>
      </c>
      <c r="S53" s="21"/>
      <c r="T53" s="22">
        <f t="shared" si="0"/>
        <v>0</v>
      </c>
      <c r="U53" s="21"/>
      <c r="V53" s="22">
        <f t="shared" si="1"/>
        <v>0</v>
      </c>
      <c r="W53" s="21"/>
      <c r="X53" s="21"/>
      <c r="Y53" s="21"/>
      <c r="Z53" s="21"/>
      <c r="AA53" s="23">
        <f t="shared" si="2"/>
        <v>0</v>
      </c>
      <c r="AB53" s="22">
        <f t="shared" si="3"/>
        <v>0</v>
      </c>
      <c r="AC53" s="23">
        <f t="shared" si="4"/>
        <v>0</v>
      </c>
      <c r="AD53" s="22">
        <f t="shared" si="5"/>
        <v>0</v>
      </c>
      <c r="AE53" s="24">
        <f t="shared" si="6"/>
        <v>0</v>
      </c>
      <c r="AF53" s="25">
        <v>0</v>
      </c>
      <c r="AG53" s="26"/>
      <c r="AH53" s="27">
        <v>0</v>
      </c>
      <c r="AI53" s="24" t="e">
        <f t="shared" si="7"/>
        <v>#DIV/0!</v>
      </c>
    </row>
    <row r="54" spans="1:35" ht="64" x14ac:dyDescent="0.2">
      <c r="A54" s="15" t="s">
        <v>738</v>
      </c>
      <c r="B54" s="15" t="s">
        <v>32</v>
      </c>
      <c r="C54" s="15" t="s">
        <v>701</v>
      </c>
      <c r="D54" s="15" t="s">
        <v>641</v>
      </c>
      <c r="E54" s="15">
        <v>2104</v>
      </c>
      <c r="F54" s="15" t="s">
        <v>584</v>
      </c>
      <c r="G54" s="15" t="s">
        <v>77</v>
      </c>
      <c r="H54" s="15">
        <v>68</v>
      </c>
      <c r="I54" s="15" t="s">
        <v>133</v>
      </c>
      <c r="J54" s="16">
        <v>2104004</v>
      </c>
      <c r="K54" s="17" t="s">
        <v>794</v>
      </c>
      <c r="L54" s="15" t="s">
        <v>983</v>
      </c>
      <c r="M54" s="18" t="s">
        <v>27</v>
      </c>
      <c r="N54" s="19" t="s">
        <v>208</v>
      </c>
      <c r="O54" s="19" t="s">
        <v>29</v>
      </c>
      <c r="P54" s="19" t="s">
        <v>29</v>
      </c>
      <c r="Q54" s="20">
        <v>375</v>
      </c>
      <c r="R54" s="19">
        <v>1500</v>
      </c>
      <c r="S54" s="21"/>
      <c r="T54" s="22">
        <f t="shared" si="0"/>
        <v>0</v>
      </c>
      <c r="U54" s="21"/>
      <c r="V54" s="22">
        <f t="shared" si="1"/>
        <v>0</v>
      </c>
      <c r="W54" s="21"/>
      <c r="X54" s="21"/>
      <c r="Y54" s="21"/>
      <c r="Z54" s="21"/>
      <c r="AA54" s="23">
        <f t="shared" si="2"/>
        <v>0</v>
      </c>
      <c r="AB54" s="22">
        <f t="shared" si="3"/>
        <v>0</v>
      </c>
      <c r="AC54" s="23">
        <f t="shared" si="4"/>
        <v>0</v>
      </c>
      <c r="AD54" s="22">
        <f t="shared" si="5"/>
        <v>0</v>
      </c>
      <c r="AE54" s="24">
        <f t="shared" si="6"/>
        <v>0</v>
      </c>
      <c r="AF54" s="25">
        <v>0</v>
      </c>
      <c r="AG54" s="26"/>
      <c r="AH54" s="27">
        <v>0</v>
      </c>
      <c r="AI54" s="24" t="e">
        <f t="shared" si="7"/>
        <v>#DIV/0!</v>
      </c>
    </row>
    <row r="55" spans="1:35" ht="96" x14ac:dyDescent="0.2">
      <c r="A55" s="15" t="s">
        <v>738</v>
      </c>
      <c r="B55" s="15" t="s">
        <v>32</v>
      </c>
      <c r="C55" s="15" t="s">
        <v>701</v>
      </c>
      <c r="D55" s="15" t="s">
        <v>641</v>
      </c>
      <c r="E55" s="15">
        <v>2104</v>
      </c>
      <c r="F55" s="15" t="s">
        <v>584</v>
      </c>
      <c r="G55" s="15" t="s">
        <v>77</v>
      </c>
      <c r="H55" s="15">
        <v>69</v>
      </c>
      <c r="I55" s="15" t="s">
        <v>134</v>
      </c>
      <c r="J55" s="16">
        <v>2104004</v>
      </c>
      <c r="K55" s="17" t="s">
        <v>794</v>
      </c>
      <c r="L55" s="15" t="s">
        <v>983</v>
      </c>
      <c r="M55" s="18" t="s">
        <v>27</v>
      </c>
      <c r="N55" s="19" t="s">
        <v>208</v>
      </c>
      <c r="O55" s="19" t="s">
        <v>29</v>
      </c>
      <c r="P55" s="19" t="s">
        <v>29</v>
      </c>
      <c r="Q55" s="20">
        <v>500</v>
      </c>
      <c r="R55" s="19">
        <v>2000</v>
      </c>
      <c r="S55" s="21"/>
      <c r="T55" s="22">
        <f t="shared" si="0"/>
        <v>0</v>
      </c>
      <c r="U55" s="21"/>
      <c r="V55" s="22">
        <f t="shared" si="1"/>
        <v>0</v>
      </c>
      <c r="W55" s="21"/>
      <c r="X55" s="21"/>
      <c r="Y55" s="21"/>
      <c r="Z55" s="21"/>
      <c r="AA55" s="23">
        <f t="shared" si="2"/>
        <v>0</v>
      </c>
      <c r="AB55" s="22">
        <f t="shared" si="3"/>
        <v>0</v>
      </c>
      <c r="AC55" s="23">
        <f t="shared" si="4"/>
        <v>0</v>
      </c>
      <c r="AD55" s="22">
        <f t="shared" si="5"/>
        <v>0</v>
      </c>
      <c r="AE55" s="24">
        <f t="shared" si="6"/>
        <v>0</v>
      </c>
      <c r="AF55" s="25">
        <v>0</v>
      </c>
      <c r="AG55" s="26"/>
      <c r="AH55" s="27">
        <v>0</v>
      </c>
      <c r="AI55" s="24" t="e">
        <f t="shared" si="7"/>
        <v>#DIV/0!</v>
      </c>
    </row>
    <row r="56" spans="1:35" ht="64" x14ac:dyDescent="0.2">
      <c r="A56" s="15" t="s">
        <v>738</v>
      </c>
      <c r="B56" s="15" t="s">
        <v>32</v>
      </c>
      <c r="C56" s="15" t="s">
        <v>701</v>
      </c>
      <c r="D56" s="15" t="s">
        <v>641</v>
      </c>
      <c r="E56" s="15">
        <v>2104</v>
      </c>
      <c r="F56" s="15" t="s">
        <v>584</v>
      </c>
      <c r="G56" s="15" t="s">
        <v>78</v>
      </c>
      <c r="H56" s="15">
        <v>70</v>
      </c>
      <c r="I56" s="15" t="s">
        <v>135</v>
      </c>
      <c r="J56" s="16">
        <v>2104018</v>
      </c>
      <c r="K56" s="17" t="s">
        <v>795</v>
      </c>
      <c r="L56" s="15" t="s">
        <v>984</v>
      </c>
      <c r="M56" s="18" t="s">
        <v>27</v>
      </c>
      <c r="N56" s="19" t="s">
        <v>208</v>
      </c>
      <c r="O56" s="19" t="s">
        <v>29</v>
      </c>
      <c r="P56" s="19" t="s">
        <v>29</v>
      </c>
      <c r="Q56" s="20">
        <v>125</v>
      </c>
      <c r="R56" s="19">
        <v>500</v>
      </c>
      <c r="S56" s="21"/>
      <c r="T56" s="22">
        <f t="shared" si="0"/>
        <v>0</v>
      </c>
      <c r="U56" s="21"/>
      <c r="V56" s="22">
        <f t="shared" si="1"/>
        <v>0</v>
      </c>
      <c r="W56" s="21"/>
      <c r="X56" s="21"/>
      <c r="Y56" s="21"/>
      <c r="Z56" s="21"/>
      <c r="AA56" s="23">
        <f t="shared" si="2"/>
        <v>0</v>
      </c>
      <c r="AB56" s="22">
        <f t="shared" si="3"/>
        <v>0</v>
      </c>
      <c r="AC56" s="23">
        <f t="shared" si="4"/>
        <v>0</v>
      </c>
      <c r="AD56" s="22">
        <f t="shared" si="5"/>
        <v>0</v>
      </c>
      <c r="AE56" s="24">
        <f t="shared" si="6"/>
        <v>0</v>
      </c>
      <c r="AF56" s="25">
        <v>0</v>
      </c>
      <c r="AG56" s="26"/>
      <c r="AH56" s="27">
        <v>0</v>
      </c>
      <c r="AI56" s="24" t="e">
        <f t="shared" si="7"/>
        <v>#DIV/0!</v>
      </c>
    </row>
    <row r="57" spans="1:35" ht="64" x14ac:dyDescent="0.2">
      <c r="A57" s="15" t="s">
        <v>738</v>
      </c>
      <c r="B57" s="15" t="s">
        <v>32</v>
      </c>
      <c r="C57" s="15" t="s">
        <v>701</v>
      </c>
      <c r="D57" s="15" t="s">
        <v>642</v>
      </c>
      <c r="E57" s="15">
        <v>2101</v>
      </c>
      <c r="F57" s="15" t="s">
        <v>585</v>
      </c>
      <c r="G57" s="15" t="s">
        <v>79</v>
      </c>
      <c r="H57" s="15">
        <v>73</v>
      </c>
      <c r="I57" s="15" t="s">
        <v>136</v>
      </c>
      <c r="J57" s="16" t="s">
        <v>137</v>
      </c>
      <c r="K57" s="17" t="s">
        <v>796</v>
      </c>
      <c r="L57" s="15" t="s">
        <v>985</v>
      </c>
      <c r="M57" s="18" t="s">
        <v>27</v>
      </c>
      <c r="N57" s="19" t="s">
        <v>208</v>
      </c>
      <c r="O57" s="19" t="s">
        <v>29</v>
      </c>
      <c r="P57" s="19" t="s">
        <v>29</v>
      </c>
      <c r="Q57" s="20">
        <v>475</v>
      </c>
      <c r="R57" s="19">
        <v>1890</v>
      </c>
      <c r="S57" s="21"/>
      <c r="T57" s="22">
        <f t="shared" si="0"/>
        <v>0</v>
      </c>
      <c r="U57" s="21"/>
      <c r="V57" s="22">
        <f t="shared" si="1"/>
        <v>0</v>
      </c>
      <c r="W57" s="21"/>
      <c r="X57" s="21"/>
      <c r="Y57" s="21"/>
      <c r="Z57" s="21"/>
      <c r="AA57" s="23">
        <f t="shared" si="2"/>
        <v>0</v>
      </c>
      <c r="AB57" s="22">
        <f t="shared" si="3"/>
        <v>0</v>
      </c>
      <c r="AC57" s="23">
        <f t="shared" si="4"/>
        <v>0</v>
      </c>
      <c r="AD57" s="22">
        <f t="shared" si="5"/>
        <v>0</v>
      </c>
      <c r="AE57" s="24">
        <f t="shared" si="6"/>
        <v>0</v>
      </c>
      <c r="AF57" s="25">
        <v>0</v>
      </c>
      <c r="AG57" s="26"/>
      <c r="AH57" s="27">
        <v>0</v>
      </c>
      <c r="AI57" s="24" t="e">
        <f t="shared" si="7"/>
        <v>#DIV/0!</v>
      </c>
    </row>
    <row r="58" spans="1:35" ht="64" x14ac:dyDescent="0.2">
      <c r="A58" s="15" t="s">
        <v>738</v>
      </c>
      <c r="B58" s="15" t="s">
        <v>32</v>
      </c>
      <c r="C58" s="15" t="s">
        <v>701</v>
      </c>
      <c r="D58" s="15" t="s">
        <v>642</v>
      </c>
      <c r="E58" s="15">
        <v>2102</v>
      </c>
      <c r="F58" s="15" t="s">
        <v>586</v>
      </c>
      <c r="G58" s="15" t="s">
        <v>80</v>
      </c>
      <c r="H58" s="15">
        <v>74</v>
      </c>
      <c r="I58" s="15" t="s">
        <v>138</v>
      </c>
      <c r="J58" s="16">
        <v>2102058</v>
      </c>
      <c r="K58" s="17" t="s">
        <v>797</v>
      </c>
      <c r="L58" s="15" t="s">
        <v>797</v>
      </c>
      <c r="M58" s="18" t="s">
        <v>27</v>
      </c>
      <c r="N58" s="19" t="s">
        <v>208</v>
      </c>
      <c r="O58" s="19" t="s">
        <v>29</v>
      </c>
      <c r="P58" s="19" t="s">
        <v>29</v>
      </c>
      <c r="Q58" s="20">
        <v>100</v>
      </c>
      <c r="R58" s="19">
        <v>400</v>
      </c>
      <c r="S58" s="21"/>
      <c r="T58" s="22">
        <f t="shared" si="0"/>
        <v>0</v>
      </c>
      <c r="U58" s="21"/>
      <c r="V58" s="22">
        <f t="shared" si="1"/>
        <v>0</v>
      </c>
      <c r="W58" s="21"/>
      <c r="X58" s="21"/>
      <c r="Y58" s="21"/>
      <c r="Z58" s="21"/>
      <c r="AA58" s="23">
        <f t="shared" si="2"/>
        <v>0</v>
      </c>
      <c r="AB58" s="22">
        <f t="shared" si="3"/>
        <v>0</v>
      </c>
      <c r="AC58" s="23">
        <f t="shared" si="4"/>
        <v>0</v>
      </c>
      <c r="AD58" s="22">
        <f t="shared" si="5"/>
        <v>0</v>
      </c>
      <c r="AE58" s="24">
        <f t="shared" si="6"/>
        <v>0</v>
      </c>
      <c r="AF58" s="25">
        <v>0</v>
      </c>
      <c r="AG58" s="26"/>
      <c r="AH58" s="27">
        <v>0</v>
      </c>
      <c r="AI58" s="24" t="e">
        <f t="shared" si="7"/>
        <v>#DIV/0!</v>
      </c>
    </row>
    <row r="59" spans="1:35" ht="64" x14ac:dyDescent="0.2">
      <c r="A59" s="15" t="s">
        <v>738</v>
      </c>
      <c r="B59" s="15" t="s">
        <v>32</v>
      </c>
      <c r="C59" s="15" t="s">
        <v>701</v>
      </c>
      <c r="D59" s="15" t="s">
        <v>642</v>
      </c>
      <c r="E59" s="15">
        <v>2102</v>
      </c>
      <c r="F59" s="15" t="s">
        <v>586</v>
      </c>
      <c r="G59" s="15" t="s">
        <v>80</v>
      </c>
      <c r="H59" s="15">
        <v>75</v>
      </c>
      <c r="I59" s="15" t="s">
        <v>139</v>
      </c>
      <c r="J59" s="16" t="s">
        <v>140</v>
      </c>
      <c r="K59" s="17" t="s">
        <v>798</v>
      </c>
      <c r="L59" s="15" t="s">
        <v>986</v>
      </c>
      <c r="M59" s="18" t="s">
        <v>27</v>
      </c>
      <c r="N59" s="19" t="s">
        <v>208</v>
      </c>
      <c r="O59" s="19" t="s">
        <v>29</v>
      </c>
      <c r="P59" s="19" t="s">
        <v>29</v>
      </c>
      <c r="Q59" s="20">
        <v>80</v>
      </c>
      <c r="R59" s="19">
        <v>300</v>
      </c>
      <c r="S59" s="21"/>
      <c r="T59" s="22">
        <f t="shared" si="0"/>
        <v>0</v>
      </c>
      <c r="U59" s="21"/>
      <c r="V59" s="22">
        <f t="shared" si="1"/>
        <v>0</v>
      </c>
      <c r="W59" s="21"/>
      <c r="X59" s="21"/>
      <c r="Y59" s="21"/>
      <c r="Z59" s="21"/>
      <c r="AA59" s="23">
        <f t="shared" si="2"/>
        <v>0</v>
      </c>
      <c r="AB59" s="22">
        <f t="shared" si="3"/>
        <v>0</v>
      </c>
      <c r="AC59" s="23">
        <f t="shared" si="4"/>
        <v>0</v>
      </c>
      <c r="AD59" s="22">
        <f t="shared" si="5"/>
        <v>0</v>
      </c>
      <c r="AE59" s="24">
        <f t="shared" si="6"/>
        <v>0</v>
      </c>
      <c r="AF59" s="25">
        <v>0</v>
      </c>
      <c r="AG59" s="26"/>
      <c r="AH59" s="27">
        <v>0</v>
      </c>
      <c r="AI59" s="24" t="e">
        <f t="shared" si="7"/>
        <v>#DIV/0!</v>
      </c>
    </row>
    <row r="60" spans="1:35" ht="144" x14ac:dyDescent="0.2">
      <c r="A60" s="15" t="s">
        <v>739</v>
      </c>
      <c r="B60" s="15" t="s">
        <v>32</v>
      </c>
      <c r="C60" s="15" t="s">
        <v>702</v>
      </c>
      <c r="D60" s="15" t="s">
        <v>643</v>
      </c>
      <c r="E60" s="15">
        <v>2409</v>
      </c>
      <c r="F60" s="15" t="s">
        <v>587</v>
      </c>
      <c r="G60" s="15" t="s">
        <v>560</v>
      </c>
      <c r="H60" s="15">
        <v>76</v>
      </c>
      <c r="I60" s="15" t="s">
        <v>321</v>
      </c>
      <c r="J60" s="16">
        <v>2409003</v>
      </c>
      <c r="K60" s="17" t="s">
        <v>799</v>
      </c>
      <c r="L60" s="15" t="s">
        <v>987</v>
      </c>
      <c r="M60" s="18" t="s">
        <v>1165</v>
      </c>
      <c r="N60" s="19">
        <v>15</v>
      </c>
      <c r="O60" s="19">
        <v>2023</v>
      </c>
      <c r="P60" s="19" t="s">
        <v>217</v>
      </c>
      <c r="Q60" s="20">
        <v>5</v>
      </c>
      <c r="R60" s="19">
        <v>20</v>
      </c>
      <c r="S60" s="21"/>
      <c r="T60" s="22">
        <f t="shared" si="0"/>
        <v>0</v>
      </c>
      <c r="U60" s="21"/>
      <c r="V60" s="22">
        <f t="shared" si="1"/>
        <v>0</v>
      </c>
      <c r="W60" s="21"/>
      <c r="X60" s="21"/>
      <c r="Y60" s="21"/>
      <c r="Z60" s="21"/>
      <c r="AA60" s="23">
        <f t="shared" si="2"/>
        <v>0</v>
      </c>
      <c r="AB60" s="22">
        <f t="shared" si="3"/>
        <v>0</v>
      </c>
      <c r="AC60" s="23">
        <f t="shared" si="4"/>
        <v>0</v>
      </c>
      <c r="AD60" s="22">
        <f t="shared" si="5"/>
        <v>0</v>
      </c>
      <c r="AE60" s="24">
        <f t="shared" si="6"/>
        <v>0</v>
      </c>
      <c r="AF60" s="25">
        <v>0</v>
      </c>
      <c r="AG60" s="26"/>
      <c r="AH60" s="27">
        <v>0</v>
      </c>
      <c r="AI60" s="24" t="e">
        <f t="shared" si="7"/>
        <v>#DIV/0!</v>
      </c>
    </row>
    <row r="61" spans="1:35" ht="160" x14ac:dyDescent="0.2">
      <c r="A61" s="15" t="s">
        <v>739</v>
      </c>
      <c r="B61" s="15" t="s">
        <v>32</v>
      </c>
      <c r="C61" s="15" t="s">
        <v>702</v>
      </c>
      <c r="D61" s="15" t="s">
        <v>643</v>
      </c>
      <c r="E61" s="15">
        <v>2409</v>
      </c>
      <c r="F61" s="15" t="s">
        <v>587</v>
      </c>
      <c r="G61" s="15" t="s">
        <v>560</v>
      </c>
      <c r="H61" s="15">
        <v>77</v>
      </c>
      <c r="I61" s="15" t="s">
        <v>322</v>
      </c>
      <c r="J61" s="16">
        <v>2409063</v>
      </c>
      <c r="K61" s="17" t="s">
        <v>800</v>
      </c>
      <c r="L61" s="15" t="s">
        <v>988</v>
      </c>
      <c r="M61" s="18" t="s">
        <v>1161</v>
      </c>
      <c r="N61" s="19">
        <v>11</v>
      </c>
      <c r="O61" s="19">
        <v>2023</v>
      </c>
      <c r="P61" s="19" t="s">
        <v>217</v>
      </c>
      <c r="Q61" s="20">
        <v>4</v>
      </c>
      <c r="R61" s="19">
        <v>15</v>
      </c>
      <c r="S61" s="21"/>
      <c r="T61" s="22">
        <f t="shared" si="0"/>
        <v>0</v>
      </c>
      <c r="U61" s="21"/>
      <c r="V61" s="22">
        <f t="shared" si="1"/>
        <v>0</v>
      </c>
      <c r="W61" s="21"/>
      <c r="X61" s="21"/>
      <c r="Y61" s="21"/>
      <c r="Z61" s="21"/>
      <c r="AA61" s="23">
        <f t="shared" si="2"/>
        <v>0</v>
      </c>
      <c r="AB61" s="22">
        <f t="shared" si="3"/>
        <v>0</v>
      </c>
      <c r="AC61" s="23">
        <f t="shared" si="4"/>
        <v>0</v>
      </c>
      <c r="AD61" s="22">
        <f t="shared" si="5"/>
        <v>0</v>
      </c>
      <c r="AE61" s="24">
        <f t="shared" si="6"/>
        <v>0</v>
      </c>
      <c r="AF61" s="25">
        <v>0</v>
      </c>
      <c r="AG61" s="26"/>
      <c r="AH61" s="27">
        <v>0</v>
      </c>
      <c r="AI61" s="24" t="e">
        <f t="shared" si="7"/>
        <v>#DIV/0!</v>
      </c>
    </row>
    <row r="62" spans="1:35" ht="80" x14ac:dyDescent="0.2">
      <c r="A62" s="15" t="s">
        <v>739</v>
      </c>
      <c r="B62" s="15" t="s">
        <v>32</v>
      </c>
      <c r="C62" s="15" t="s">
        <v>702</v>
      </c>
      <c r="D62" s="15" t="s">
        <v>643</v>
      </c>
      <c r="E62" s="15">
        <v>2403</v>
      </c>
      <c r="F62" s="15" t="s">
        <v>588</v>
      </c>
      <c r="G62" s="15" t="s">
        <v>560</v>
      </c>
      <c r="H62" s="15">
        <v>78</v>
      </c>
      <c r="I62" s="15" t="s">
        <v>323</v>
      </c>
      <c r="J62" s="16">
        <v>2403002</v>
      </c>
      <c r="K62" s="17" t="s">
        <v>801</v>
      </c>
      <c r="L62" s="15" t="s">
        <v>989</v>
      </c>
      <c r="M62" s="18" t="s">
        <v>1161</v>
      </c>
      <c r="N62" s="19">
        <v>1</v>
      </c>
      <c r="O62" s="19">
        <v>2023</v>
      </c>
      <c r="P62" s="19" t="s">
        <v>217</v>
      </c>
      <c r="Q62" s="20">
        <v>1</v>
      </c>
      <c r="R62" s="19">
        <v>2</v>
      </c>
      <c r="S62" s="21"/>
      <c r="T62" s="22">
        <f t="shared" si="0"/>
        <v>0</v>
      </c>
      <c r="U62" s="21"/>
      <c r="V62" s="22">
        <f t="shared" si="1"/>
        <v>0</v>
      </c>
      <c r="W62" s="21"/>
      <c r="X62" s="21"/>
      <c r="Y62" s="21"/>
      <c r="Z62" s="21"/>
      <c r="AA62" s="23">
        <f t="shared" si="2"/>
        <v>0</v>
      </c>
      <c r="AB62" s="22">
        <f t="shared" si="3"/>
        <v>0</v>
      </c>
      <c r="AC62" s="23">
        <f t="shared" si="4"/>
        <v>0</v>
      </c>
      <c r="AD62" s="22">
        <f t="shared" si="5"/>
        <v>0</v>
      </c>
      <c r="AE62" s="24">
        <f t="shared" si="6"/>
        <v>0</v>
      </c>
      <c r="AF62" s="25">
        <v>0</v>
      </c>
      <c r="AG62" s="26"/>
      <c r="AH62" s="27">
        <v>0</v>
      </c>
      <c r="AI62" s="24" t="e">
        <f t="shared" si="7"/>
        <v>#DIV/0!</v>
      </c>
    </row>
    <row r="63" spans="1:35" ht="96" x14ac:dyDescent="0.2">
      <c r="A63" s="15" t="s">
        <v>739</v>
      </c>
      <c r="B63" s="15" t="s">
        <v>32</v>
      </c>
      <c r="C63" s="15" t="s">
        <v>702</v>
      </c>
      <c r="D63" s="15" t="s">
        <v>643</v>
      </c>
      <c r="E63" s="15">
        <v>2409</v>
      </c>
      <c r="F63" s="15" t="s">
        <v>587</v>
      </c>
      <c r="G63" s="15" t="s">
        <v>560</v>
      </c>
      <c r="H63" s="15">
        <v>80</v>
      </c>
      <c r="I63" s="15" t="s">
        <v>324</v>
      </c>
      <c r="J63" s="16" t="s">
        <v>141</v>
      </c>
      <c r="K63" s="17" t="s">
        <v>802</v>
      </c>
      <c r="L63" s="15" t="s">
        <v>990</v>
      </c>
      <c r="M63" s="18" t="s">
        <v>27</v>
      </c>
      <c r="N63" s="19" t="s">
        <v>209</v>
      </c>
      <c r="O63" s="19">
        <v>2023</v>
      </c>
      <c r="P63" s="19" t="s">
        <v>217</v>
      </c>
      <c r="Q63" s="20">
        <v>5</v>
      </c>
      <c r="R63" s="19">
        <v>17</v>
      </c>
      <c r="S63" s="21"/>
      <c r="T63" s="22">
        <f t="shared" si="0"/>
        <v>0</v>
      </c>
      <c r="U63" s="21"/>
      <c r="V63" s="22">
        <f t="shared" si="1"/>
        <v>0</v>
      </c>
      <c r="W63" s="21"/>
      <c r="X63" s="21"/>
      <c r="Y63" s="21"/>
      <c r="Z63" s="21"/>
      <c r="AA63" s="23">
        <f t="shared" si="2"/>
        <v>0</v>
      </c>
      <c r="AB63" s="22">
        <f t="shared" si="3"/>
        <v>0</v>
      </c>
      <c r="AC63" s="23">
        <f t="shared" si="4"/>
        <v>0</v>
      </c>
      <c r="AD63" s="22">
        <f t="shared" si="5"/>
        <v>0</v>
      </c>
      <c r="AE63" s="24">
        <f t="shared" si="6"/>
        <v>0</v>
      </c>
      <c r="AF63" s="25">
        <v>0</v>
      </c>
      <c r="AG63" s="26"/>
      <c r="AH63" s="27">
        <v>0</v>
      </c>
      <c r="AI63" s="24" t="e">
        <f t="shared" si="7"/>
        <v>#DIV/0!</v>
      </c>
    </row>
    <row r="64" spans="1:35" ht="48" x14ac:dyDescent="0.2">
      <c r="A64" s="15" t="s">
        <v>42</v>
      </c>
      <c r="B64" s="15" t="s">
        <v>37</v>
      </c>
      <c r="C64" s="15" t="s">
        <v>703</v>
      </c>
      <c r="D64" s="15" t="s">
        <v>644</v>
      </c>
      <c r="E64" s="15" t="s">
        <v>51</v>
      </c>
      <c r="F64" s="15" t="s">
        <v>589</v>
      </c>
      <c r="G64" s="15" t="s">
        <v>561</v>
      </c>
      <c r="H64" s="15">
        <v>81</v>
      </c>
      <c r="I64" s="15" t="s">
        <v>325</v>
      </c>
      <c r="J64" s="16">
        <v>4503002</v>
      </c>
      <c r="K64" s="17" t="s">
        <v>800</v>
      </c>
      <c r="L64" s="15" t="s">
        <v>991</v>
      </c>
      <c r="M64" s="18" t="s">
        <v>1164</v>
      </c>
      <c r="N64" s="19">
        <v>0</v>
      </c>
      <c r="O64" s="19" t="s">
        <v>29</v>
      </c>
      <c r="P64" s="19" t="s">
        <v>29</v>
      </c>
      <c r="Q64" s="20">
        <v>200</v>
      </c>
      <c r="R64" s="19">
        <v>800</v>
      </c>
      <c r="S64" s="21"/>
      <c r="T64" s="22">
        <f t="shared" si="0"/>
        <v>0</v>
      </c>
      <c r="U64" s="21"/>
      <c r="V64" s="22">
        <f t="shared" si="1"/>
        <v>0</v>
      </c>
      <c r="W64" s="21"/>
      <c r="X64" s="21"/>
      <c r="Y64" s="21"/>
      <c r="Z64" s="21"/>
      <c r="AA64" s="23">
        <f t="shared" si="2"/>
        <v>0</v>
      </c>
      <c r="AB64" s="22">
        <f t="shared" si="3"/>
        <v>0</v>
      </c>
      <c r="AC64" s="23">
        <f t="shared" si="4"/>
        <v>0</v>
      </c>
      <c r="AD64" s="22">
        <f t="shared" si="5"/>
        <v>0</v>
      </c>
      <c r="AE64" s="24">
        <f t="shared" si="6"/>
        <v>0</v>
      </c>
      <c r="AF64" s="25">
        <v>0</v>
      </c>
      <c r="AG64" s="26"/>
      <c r="AH64" s="27">
        <v>0</v>
      </c>
      <c r="AI64" s="24" t="e">
        <f t="shared" si="7"/>
        <v>#DIV/0!</v>
      </c>
    </row>
    <row r="65" spans="1:35" ht="112" x14ac:dyDescent="0.2">
      <c r="A65" s="15" t="s">
        <v>42</v>
      </c>
      <c r="B65" s="15" t="s">
        <v>37</v>
      </c>
      <c r="C65" s="15" t="s">
        <v>703</v>
      </c>
      <c r="D65" s="15" t="s">
        <v>644</v>
      </c>
      <c r="E65" s="15" t="s">
        <v>51</v>
      </c>
      <c r="F65" s="15" t="s">
        <v>589</v>
      </c>
      <c r="G65" s="15" t="s">
        <v>561</v>
      </c>
      <c r="H65" s="15">
        <v>82</v>
      </c>
      <c r="I65" s="15" t="s">
        <v>326</v>
      </c>
      <c r="J65" s="16" t="s">
        <v>142</v>
      </c>
      <c r="K65" s="17" t="s">
        <v>753</v>
      </c>
      <c r="L65" s="15" t="s">
        <v>992</v>
      </c>
      <c r="M65" s="18" t="s">
        <v>1166</v>
      </c>
      <c r="N65" s="19">
        <v>0</v>
      </c>
      <c r="O65" s="19" t="s">
        <v>29</v>
      </c>
      <c r="P65" s="19" t="s">
        <v>29</v>
      </c>
      <c r="Q65" s="20">
        <v>46</v>
      </c>
      <c r="R65" s="19">
        <v>184</v>
      </c>
      <c r="S65" s="21"/>
      <c r="T65" s="22">
        <f t="shared" si="0"/>
        <v>0</v>
      </c>
      <c r="U65" s="21"/>
      <c r="V65" s="22">
        <f t="shared" si="1"/>
        <v>0</v>
      </c>
      <c r="W65" s="21"/>
      <c r="X65" s="21"/>
      <c r="Y65" s="21"/>
      <c r="Z65" s="21"/>
      <c r="AA65" s="23">
        <f t="shared" si="2"/>
        <v>0</v>
      </c>
      <c r="AB65" s="22">
        <f t="shared" si="3"/>
        <v>0</v>
      </c>
      <c r="AC65" s="23">
        <f t="shared" si="4"/>
        <v>0</v>
      </c>
      <c r="AD65" s="22">
        <f t="shared" si="5"/>
        <v>0</v>
      </c>
      <c r="AE65" s="24">
        <f t="shared" si="6"/>
        <v>0</v>
      </c>
      <c r="AF65" s="25">
        <v>0</v>
      </c>
      <c r="AG65" s="26"/>
      <c r="AH65" s="27">
        <v>0</v>
      </c>
      <c r="AI65" s="24" t="e">
        <f t="shared" si="7"/>
        <v>#DIV/0!</v>
      </c>
    </row>
    <row r="66" spans="1:35" ht="64" x14ac:dyDescent="0.2">
      <c r="A66" s="15" t="s">
        <v>42</v>
      </c>
      <c r="B66" s="15" t="s">
        <v>37</v>
      </c>
      <c r="C66" s="15" t="s">
        <v>703</v>
      </c>
      <c r="D66" s="15" t="s">
        <v>645</v>
      </c>
      <c r="E66" s="15" t="s">
        <v>51</v>
      </c>
      <c r="F66" s="15" t="s">
        <v>589</v>
      </c>
      <c r="G66" s="15" t="s">
        <v>561</v>
      </c>
      <c r="H66" s="15">
        <v>83</v>
      </c>
      <c r="I66" s="15" t="s">
        <v>327</v>
      </c>
      <c r="J66" s="16" t="s">
        <v>143</v>
      </c>
      <c r="K66" s="17" t="s">
        <v>803</v>
      </c>
      <c r="L66" s="15" t="s">
        <v>993</v>
      </c>
      <c r="M66" s="18" t="s">
        <v>1167</v>
      </c>
      <c r="N66" s="19">
        <v>0</v>
      </c>
      <c r="O66" s="19" t="s">
        <v>29</v>
      </c>
      <c r="P66" s="19" t="s">
        <v>29</v>
      </c>
      <c r="Q66" s="20">
        <v>1</v>
      </c>
      <c r="R66" s="19">
        <v>4</v>
      </c>
      <c r="S66" s="21"/>
      <c r="T66" s="22">
        <f t="shared" si="0"/>
        <v>0</v>
      </c>
      <c r="U66" s="21"/>
      <c r="V66" s="22">
        <f t="shared" si="1"/>
        <v>0</v>
      </c>
      <c r="W66" s="21"/>
      <c r="X66" s="21"/>
      <c r="Y66" s="21"/>
      <c r="Z66" s="21"/>
      <c r="AA66" s="23">
        <f t="shared" si="2"/>
        <v>0</v>
      </c>
      <c r="AB66" s="22">
        <f t="shared" si="3"/>
        <v>0</v>
      </c>
      <c r="AC66" s="23">
        <f t="shared" si="4"/>
        <v>0</v>
      </c>
      <c r="AD66" s="22">
        <f t="shared" si="5"/>
        <v>0</v>
      </c>
      <c r="AE66" s="24">
        <f t="shared" si="6"/>
        <v>0</v>
      </c>
      <c r="AF66" s="25">
        <v>0</v>
      </c>
      <c r="AG66" s="26"/>
      <c r="AH66" s="27">
        <v>0</v>
      </c>
      <c r="AI66" s="24" t="e">
        <f t="shared" si="7"/>
        <v>#DIV/0!</v>
      </c>
    </row>
    <row r="67" spans="1:35" ht="96" x14ac:dyDescent="0.2">
      <c r="A67" s="15" t="s">
        <v>42</v>
      </c>
      <c r="B67" s="15" t="s">
        <v>37</v>
      </c>
      <c r="C67" s="15" t="s">
        <v>703</v>
      </c>
      <c r="D67" s="15" t="s">
        <v>645</v>
      </c>
      <c r="E67" s="15" t="s">
        <v>51</v>
      </c>
      <c r="F67" s="15" t="s">
        <v>589</v>
      </c>
      <c r="G67" s="15" t="s">
        <v>561</v>
      </c>
      <c r="H67" s="15">
        <v>84</v>
      </c>
      <c r="I67" s="15" t="s">
        <v>328</v>
      </c>
      <c r="J67" s="16" t="s">
        <v>144</v>
      </c>
      <c r="K67" s="17" t="s">
        <v>804</v>
      </c>
      <c r="L67" s="15" t="s">
        <v>943</v>
      </c>
      <c r="M67" s="18" t="s">
        <v>1168</v>
      </c>
      <c r="N67" s="19">
        <v>0</v>
      </c>
      <c r="O67" s="19" t="s">
        <v>29</v>
      </c>
      <c r="P67" s="19" t="s">
        <v>29</v>
      </c>
      <c r="Q67" s="20">
        <v>2.5000000000000001E-3</v>
      </c>
      <c r="R67" s="19">
        <v>1</v>
      </c>
      <c r="S67" s="21"/>
      <c r="T67" s="22">
        <f t="shared" ref="T67:T130" si="8">+S67/R67</f>
        <v>0</v>
      </c>
      <c r="U67" s="21"/>
      <c r="V67" s="22">
        <f t="shared" ref="V67:V130" si="9">+U67/R67</f>
        <v>0</v>
      </c>
      <c r="W67" s="21"/>
      <c r="X67" s="21"/>
      <c r="Y67" s="21"/>
      <c r="Z67" s="21"/>
      <c r="AA67" s="23">
        <f t="shared" ref="AA67:AA130" si="10">+W67+X67+Y67+Z67</f>
        <v>0</v>
      </c>
      <c r="AB67" s="22">
        <f t="shared" ref="AB67:AB130" si="11">+AA67/R67</f>
        <v>0</v>
      </c>
      <c r="AC67" s="23">
        <f t="shared" ref="AC67:AC130" si="12">U67+AA67</f>
        <v>0</v>
      </c>
      <c r="AD67" s="22">
        <f t="shared" ref="AD67:AD130" si="13">+AA67/Q67</f>
        <v>0</v>
      </c>
      <c r="AE67" s="24">
        <f t="shared" ref="AE67:AE130" si="14">AC67/R67</f>
        <v>0</v>
      </c>
      <c r="AF67" s="25">
        <v>0</v>
      </c>
      <c r="AG67" s="26"/>
      <c r="AH67" s="27">
        <v>0</v>
      </c>
      <c r="AI67" s="24" t="e">
        <f t="shared" ref="AI67:AI130" si="15">+AH67/AF67</f>
        <v>#DIV/0!</v>
      </c>
    </row>
    <row r="68" spans="1:35" ht="128" x14ac:dyDescent="0.2">
      <c r="A68" s="15" t="s">
        <v>42</v>
      </c>
      <c r="B68" s="15" t="s">
        <v>37</v>
      </c>
      <c r="C68" s="15" t="s">
        <v>703</v>
      </c>
      <c r="D68" s="15" t="s">
        <v>645</v>
      </c>
      <c r="E68" s="15" t="s">
        <v>51</v>
      </c>
      <c r="F68" s="15" t="s">
        <v>589</v>
      </c>
      <c r="G68" s="15" t="s">
        <v>561</v>
      </c>
      <c r="H68" s="15">
        <v>85</v>
      </c>
      <c r="I68" s="15" t="s">
        <v>329</v>
      </c>
      <c r="J68" s="16" t="s">
        <v>145</v>
      </c>
      <c r="K68" s="17" t="s">
        <v>805</v>
      </c>
      <c r="L68" s="15" t="s">
        <v>994</v>
      </c>
      <c r="M68" s="18" t="s">
        <v>1164</v>
      </c>
      <c r="N68" s="19">
        <v>0</v>
      </c>
      <c r="O68" s="19" t="s">
        <v>29</v>
      </c>
      <c r="P68" s="19" t="s">
        <v>29</v>
      </c>
      <c r="Q68" s="20">
        <v>2500</v>
      </c>
      <c r="R68" s="19">
        <v>10000</v>
      </c>
      <c r="S68" s="21"/>
      <c r="T68" s="22">
        <f t="shared" si="8"/>
        <v>0</v>
      </c>
      <c r="U68" s="21"/>
      <c r="V68" s="22">
        <f t="shared" si="9"/>
        <v>0</v>
      </c>
      <c r="W68" s="21"/>
      <c r="X68" s="21"/>
      <c r="Y68" s="21"/>
      <c r="Z68" s="21"/>
      <c r="AA68" s="23">
        <f t="shared" si="10"/>
        <v>0</v>
      </c>
      <c r="AB68" s="22">
        <f t="shared" si="11"/>
        <v>0</v>
      </c>
      <c r="AC68" s="23">
        <f t="shared" si="12"/>
        <v>0</v>
      </c>
      <c r="AD68" s="22">
        <f t="shared" si="13"/>
        <v>0</v>
      </c>
      <c r="AE68" s="24">
        <f t="shared" si="14"/>
        <v>0</v>
      </c>
      <c r="AF68" s="25">
        <v>0</v>
      </c>
      <c r="AG68" s="26"/>
      <c r="AH68" s="27">
        <v>0</v>
      </c>
      <c r="AI68" s="24" t="e">
        <f t="shared" si="15"/>
        <v>#DIV/0!</v>
      </c>
    </row>
    <row r="69" spans="1:35" ht="128" x14ac:dyDescent="0.2">
      <c r="A69" s="15" t="s">
        <v>42</v>
      </c>
      <c r="B69" s="15" t="s">
        <v>37</v>
      </c>
      <c r="C69" s="15" t="s">
        <v>703</v>
      </c>
      <c r="D69" s="15" t="s">
        <v>646</v>
      </c>
      <c r="E69" s="15" t="s">
        <v>51</v>
      </c>
      <c r="F69" s="15" t="s">
        <v>589</v>
      </c>
      <c r="G69" s="15" t="s">
        <v>561</v>
      </c>
      <c r="H69" s="15">
        <v>86</v>
      </c>
      <c r="I69" s="15" t="s">
        <v>330</v>
      </c>
      <c r="J69" s="16" t="s">
        <v>146</v>
      </c>
      <c r="K69" s="17" t="s">
        <v>806</v>
      </c>
      <c r="L69" s="15" t="s">
        <v>995</v>
      </c>
      <c r="M69" s="18" t="s">
        <v>1169</v>
      </c>
      <c r="N69" s="19">
        <v>0</v>
      </c>
      <c r="O69" s="19" t="s">
        <v>29</v>
      </c>
      <c r="P69" s="19" t="s">
        <v>29</v>
      </c>
      <c r="Q69" s="20">
        <v>5</v>
      </c>
      <c r="R69" s="19">
        <v>20</v>
      </c>
      <c r="S69" s="21"/>
      <c r="T69" s="22">
        <f t="shared" si="8"/>
        <v>0</v>
      </c>
      <c r="U69" s="21"/>
      <c r="V69" s="22">
        <f t="shared" si="9"/>
        <v>0</v>
      </c>
      <c r="W69" s="21"/>
      <c r="X69" s="21"/>
      <c r="Y69" s="21"/>
      <c r="Z69" s="21"/>
      <c r="AA69" s="23">
        <f t="shared" si="10"/>
        <v>0</v>
      </c>
      <c r="AB69" s="22">
        <f t="shared" si="11"/>
        <v>0</v>
      </c>
      <c r="AC69" s="23">
        <f t="shared" si="12"/>
        <v>0</v>
      </c>
      <c r="AD69" s="22">
        <f t="shared" si="13"/>
        <v>0</v>
      </c>
      <c r="AE69" s="24">
        <f t="shared" si="14"/>
        <v>0</v>
      </c>
      <c r="AF69" s="25">
        <v>0</v>
      </c>
      <c r="AG69" s="26"/>
      <c r="AH69" s="27">
        <v>0</v>
      </c>
      <c r="AI69" s="24" t="e">
        <f t="shared" si="15"/>
        <v>#DIV/0!</v>
      </c>
    </row>
    <row r="70" spans="1:35" ht="96" x14ac:dyDescent="0.2">
      <c r="A70" s="15" t="s">
        <v>42</v>
      </c>
      <c r="B70" s="15" t="s">
        <v>37</v>
      </c>
      <c r="C70" s="15" t="s">
        <v>703</v>
      </c>
      <c r="D70" s="15" t="s">
        <v>646</v>
      </c>
      <c r="E70" s="15" t="s">
        <v>51</v>
      </c>
      <c r="F70" s="15" t="s">
        <v>589</v>
      </c>
      <c r="G70" s="15" t="s">
        <v>561</v>
      </c>
      <c r="H70" s="15">
        <v>87</v>
      </c>
      <c r="I70" s="15" t="s">
        <v>331</v>
      </c>
      <c r="J70" s="16" t="s">
        <v>147</v>
      </c>
      <c r="K70" s="17" t="s">
        <v>788</v>
      </c>
      <c r="L70" s="15" t="s">
        <v>996</v>
      </c>
      <c r="M70" s="18" t="s">
        <v>1170</v>
      </c>
      <c r="N70" s="19">
        <v>0</v>
      </c>
      <c r="O70" s="19" t="s">
        <v>29</v>
      </c>
      <c r="P70" s="19" t="s">
        <v>29</v>
      </c>
      <c r="Q70" s="20">
        <v>2.5000000000000001E-3</v>
      </c>
      <c r="R70" s="19">
        <v>1</v>
      </c>
      <c r="S70" s="21"/>
      <c r="T70" s="22">
        <f t="shared" si="8"/>
        <v>0</v>
      </c>
      <c r="U70" s="21"/>
      <c r="V70" s="22">
        <f t="shared" si="9"/>
        <v>0</v>
      </c>
      <c r="W70" s="21"/>
      <c r="X70" s="21"/>
      <c r="Y70" s="21"/>
      <c r="Z70" s="21"/>
      <c r="AA70" s="23">
        <f t="shared" si="10"/>
        <v>0</v>
      </c>
      <c r="AB70" s="22">
        <f t="shared" si="11"/>
        <v>0</v>
      </c>
      <c r="AC70" s="23">
        <f t="shared" si="12"/>
        <v>0</v>
      </c>
      <c r="AD70" s="22">
        <f t="shared" si="13"/>
        <v>0</v>
      </c>
      <c r="AE70" s="24">
        <f t="shared" si="14"/>
        <v>0</v>
      </c>
      <c r="AF70" s="25">
        <v>0</v>
      </c>
      <c r="AG70" s="26"/>
      <c r="AH70" s="27">
        <v>0</v>
      </c>
      <c r="AI70" s="24" t="e">
        <f t="shared" si="15"/>
        <v>#DIV/0!</v>
      </c>
    </row>
    <row r="71" spans="1:35" ht="80" x14ac:dyDescent="0.2">
      <c r="A71" s="15" t="s">
        <v>42</v>
      </c>
      <c r="B71" s="15" t="s">
        <v>37</v>
      </c>
      <c r="C71" s="15" t="s">
        <v>703</v>
      </c>
      <c r="D71" s="15" t="s">
        <v>646</v>
      </c>
      <c r="E71" s="15" t="s">
        <v>51</v>
      </c>
      <c r="F71" s="15" t="s">
        <v>589</v>
      </c>
      <c r="G71" s="15" t="s">
        <v>561</v>
      </c>
      <c r="H71" s="15">
        <v>88</v>
      </c>
      <c r="I71" s="15" t="s">
        <v>332</v>
      </c>
      <c r="J71" s="16" t="s">
        <v>148</v>
      </c>
      <c r="K71" s="17" t="s">
        <v>807</v>
      </c>
      <c r="L71" s="15" t="s">
        <v>997</v>
      </c>
      <c r="M71" s="18" t="s">
        <v>1168</v>
      </c>
      <c r="N71" s="19">
        <v>0</v>
      </c>
      <c r="O71" s="19" t="s">
        <v>29</v>
      </c>
      <c r="P71" s="19" t="s">
        <v>29</v>
      </c>
      <c r="Q71" s="20">
        <v>2.5000000000000001E-3</v>
      </c>
      <c r="R71" s="19">
        <v>1</v>
      </c>
      <c r="S71" s="21"/>
      <c r="T71" s="22">
        <f t="shared" si="8"/>
        <v>0</v>
      </c>
      <c r="U71" s="21"/>
      <c r="V71" s="22">
        <f t="shared" si="9"/>
        <v>0</v>
      </c>
      <c r="W71" s="21"/>
      <c r="X71" s="21"/>
      <c r="Y71" s="21"/>
      <c r="Z71" s="21"/>
      <c r="AA71" s="23">
        <f t="shared" si="10"/>
        <v>0</v>
      </c>
      <c r="AB71" s="22">
        <f t="shared" si="11"/>
        <v>0</v>
      </c>
      <c r="AC71" s="23">
        <f t="shared" si="12"/>
        <v>0</v>
      </c>
      <c r="AD71" s="22">
        <f t="shared" si="13"/>
        <v>0</v>
      </c>
      <c r="AE71" s="24">
        <f t="shared" si="14"/>
        <v>0</v>
      </c>
      <c r="AF71" s="25">
        <v>0</v>
      </c>
      <c r="AG71" s="26"/>
      <c r="AH71" s="27">
        <v>0</v>
      </c>
      <c r="AI71" s="24" t="e">
        <f t="shared" si="15"/>
        <v>#DIV/0!</v>
      </c>
    </row>
    <row r="72" spans="1:35" ht="176" x14ac:dyDescent="0.2">
      <c r="A72" s="15" t="s">
        <v>41</v>
      </c>
      <c r="B72" s="15" t="s">
        <v>30</v>
      </c>
      <c r="C72" s="15" t="s">
        <v>699</v>
      </c>
      <c r="D72" s="15" t="s">
        <v>35</v>
      </c>
      <c r="E72" s="15">
        <v>3301</v>
      </c>
      <c r="F72" s="15" t="s">
        <v>581</v>
      </c>
      <c r="G72" s="15" t="s">
        <v>74</v>
      </c>
      <c r="H72" s="15">
        <v>89</v>
      </c>
      <c r="I72" s="15" t="s">
        <v>312</v>
      </c>
      <c r="J72" s="16">
        <v>3302044</v>
      </c>
      <c r="K72" s="17" t="s">
        <v>784</v>
      </c>
      <c r="L72" s="15" t="s">
        <v>972</v>
      </c>
      <c r="M72" s="18" t="s">
        <v>1161</v>
      </c>
      <c r="N72" s="19" t="s">
        <v>209</v>
      </c>
      <c r="O72" s="19">
        <v>2003</v>
      </c>
      <c r="P72" s="19" t="s">
        <v>41</v>
      </c>
      <c r="Q72" s="20">
        <v>21</v>
      </c>
      <c r="R72" s="19">
        <v>21</v>
      </c>
      <c r="S72" s="21"/>
      <c r="T72" s="22">
        <f t="shared" si="8"/>
        <v>0</v>
      </c>
      <c r="U72" s="21"/>
      <c r="V72" s="22">
        <f t="shared" si="9"/>
        <v>0</v>
      </c>
      <c r="W72" s="21"/>
      <c r="X72" s="21"/>
      <c r="Y72" s="21"/>
      <c r="Z72" s="21"/>
      <c r="AA72" s="23">
        <f t="shared" si="10"/>
        <v>0</v>
      </c>
      <c r="AB72" s="22">
        <f t="shared" si="11"/>
        <v>0</v>
      </c>
      <c r="AC72" s="23">
        <f t="shared" si="12"/>
        <v>0</v>
      </c>
      <c r="AD72" s="22">
        <f t="shared" si="13"/>
        <v>0</v>
      </c>
      <c r="AE72" s="24">
        <f t="shared" si="14"/>
        <v>0</v>
      </c>
      <c r="AF72" s="25">
        <v>0</v>
      </c>
      <c r="AG72" s="26"/>
      <c r="AH72" s="27">
        <v>0</v>
      </c>
      <c r="AI72" s="24" t="e">
        <f t="shared" si="15"/>
        <v>#DIV/0!</v>
      </c>
    </row>
    <row r="73" spans="1:35" ht="64" x14ac:dyDescent="0.2">
      <c r="A73" s="15" t="s">
        <v>43</v>
      </c>
      <c r="B73" s="15" t="s">
        <v>30</v>
      </c>
      <c r="C73" s="15" t="s">
        <v>704</v>
      </c>
      <c r="D73" s="15" t="s">
        <v>647</v>
      </c>
      <c r="E73" s="15">
        <v>3301</v>
      </c>
      <c r="F73" s="15" t="s">
        <v>581</v>
      </c>
      <c r="G73" s="15" t="s">
        <v>562</v>
      </c>
      <c r="H73" s="15">
        <v>90</v>
      </c>
      <c r="I73" s="15" t="s">
        <v>333</v>
      </c>
      <c r="J73" s="16">
        <v>3301087</v>
      </c>
      <c r="K73" s="17" t="s">
        <v>808</v>
      </c>
      <c r="L73" s="15" t="s">
        <v>991</v>
      </c>
      <c r="M73" s="18" t="s">
        <v>1171</v>
      </c>
      <c r="N73" s="19">
        <v>8206</v>
      </c>
      <c r="O73" s="19">
        <v>2023</v>
      </c>
      <c r="P73" s="19" t="s">
        <v>43</v>
      </c>
      <c r="Q73" s="20">
        <v>2174</v>
      </c>
      <c r="R73" s="19">
        <v>8698</v>
      </c>
      <c r="S73" s="21"/>
      <c r="T73" s="22">
        <f t="shared" si="8"/>
        <v>0</v>
      </c>
      <c r="U73" s="21"/>
      <c r="V73" s="22">
        <f t="shared" si="9"/>
        <v>0</v>
      </c>
      <c r="W73" s="21"/>
      <c r="X73" s="21"/>
      <c r="Y73" s="21"/>
      <c r="Z73" s="21"/>
      <c r="AA73" s="23">
        <f t="shared" si="10"/>
        <v>0</v>
      </c>
      <c r="AB73" s="22">
        <f t="shared" si="11"/>
        <v>0</v>
      </c>
      <c r="AC73" s="23">
        <f t="shared" si="12"/>
        <v>0</v>
      </c>
      <c r="AD73" s="22">
        <f t="shared" si="13"/>
        <v>0</v>
      </c>
      <c r="AE73" s="24">
        <f t="shared" si="14"/>
        <v>0</v>
      </c>
      <c r="AF73" s="25">
        <v>0</v>
      </c>
      <c r="AG73" s="26"/>
      <c r="AH73" s="27">
        <v>0</v>
      </c>
      <c r="AI73" s="24" t="e">
        <f t="shared" si="15"/>
        <v>#DIV/0!</v>
      </c>
    </row>
    <row r="74" spans="1:35" ht="64" x14ac:dyDescent="0.2">
      <c r="A74" s="15" t="s">
        <v>43</v>
      </c>
      <c r="B74" s="15" t="s">
        <v>30</v>
      </c>
      <c r="C74" s="15" t="s">
        <v>704</v>
      </c>
      <c r="D74" s="15" t="s">
        <v>647</v>
      </c>
      <c r="E74" s="15">
        <v>2202</v>
      </c>
      <c r="F74" s="15" t="s">
        <v>590</v>
      </c>
      <c r="G74" s="15" t="s">
        <v>562</v>
      </c>
      <c r="H74" s="15">
        <v>91</v>
      </c>
      <c r="I74" s="15" t="s">
        <v>334</v>
      </c>
      <c r="J74" s="16" t="s">
        <v>149</v>
      </c>
      <c r="K74" s="17" t="s">
        <v>808</v>
      </c>
      <c r="L74" s="15" t="s">
        <v>998</v>
      </c>
      <c r="M74" s="18" t="s">
        <v>1161</v>
      </c>
      <c r="N74" s="19">
        <v>2</v>
      </c>
      <c r="O74" s="19">
        <v>2023</v>
      </c>
      <c r="P74" s="19" t="s">
        <v>43</v>
      </c>
      <c r="Q74" s="20">
        <v>1</v>
      </c>
      <c r="R74" s="19">
        <v>1</v>
      </c>
      <c r="S74" s="21"/>
      <c r="T74" s="22">
        <f t="shared" si="8"/>
        <v>0</v>
      </c>
      <c r="U74" s="21"/>
      <c r="V74" s="22">
        <f t="shared" si="9"/>
        <v>0</v>
      </c>
      <c r="W74" s="21"/>
      <c r="X74" s="21"/>
      <c r="Y74" s="21"/>
      <c r="Z74" s="21"/>
      <c r="AA74" s="23">
        <f t="shared" si="10"/>
        <v>0</v>
      </c>
      <c r="AB74" s="22">
        <f t="shared" si="11"/>
        <v>0</v>
      </c>
      <c r="AC74" s="23">
        <f t="shared" si="12"/>
        <v>0</v>
      </c>
      <c r="AD74" s="22">
        <f t="shared" si="13"/>
        <v>0</v>
      </c>
      <c r="AE74" s="24">
        <f t="shared" si="14"/>
        <v>0</v>
      </c>
      <c r="AF74" s="25">
        <v>0</v>
      </c>
      <c r="AG74" s="26"/>
      <c r="AH74" s="27">
        <v>0</v>
      </c>
      <c r="AI74" s="24" t="e">
        <f t="shared" si="15"/>
        <v>#DIV/0!</v>
      </c>
    </row>
    <row r="75" spans="1:35" ht="80" x14ac:dyDescent="0.2">
      <c r="A75" s="15" t="s">
        <v>43</v>
      </c>
      <c r="B75" s="15" t="s">
        <v>30</v>
      </c>
      <c r="C75" s="15" t="s">
        <v>704</v>
      </c>
      <c r="D75" s="15" t="s">
        <v>647</v>
      </c>
      <c r="E75" s="15">
        <v>2202</v>
      </c>
      <c r="F75" s="15" t="s">
        <v>590</v>
      </c>
      <c r="G75" s="15" t="s">
        <v>562</v>
      </c>
      <c r="H75" s="15">
        <v>93</v>
      </c>
      <c r="I75" s="15" t="s">
        <v>335</v>
      </c>
      <c r="J75" s="16" t="s">
        <v>150</v>
      </c>
      <c r="K75" s="17" t="s">
        <v>809</v>
      </c>
      <c r="L75" s="15" t="s">
        <v>999</v>
      </c>
      <c r="M75" s="18" t="s">
        <v>1171</v>
      </c>
      <c r="N75" s="19">
        <v>0</v>
      </c>
      <c r="O75" s="19">
        <v>2023</v>
      </c>
      <c r="P75" s="19" t="s">
        <v>43</v>
      </c>
      <c r="Q75" s="20">
        <v>1</v>
      </c>
      <c r="R75" s="19">
        <v>1</v>
      </c>
      <c r="S75" s="21"/>
      <c r="T75" s="22">
        <f t="shared" si="8"/>
        <v>0</v>
      </c>
      <c r="U75" s="21"/>
      <c r="V75" s="22">
        <f t="shared" si="9"/>
        <v>0</v>
      </c>
      <c r="W75" s="21"/>
      <c r="X75" s="21"/>
      <c r="Y75" s="21"/>
      <c r="Z75" s="21"/>
      <c r="AA75" s="23">
        <f t="shared" si="10"/>
        <v>0</v>
      </c>
      <c r="AB75" s="22">
        <f t="shared" si="11"/>
        <v>0</v>
      </c>
      <c r="AC75" s="23">
        <f t="shared" si="12"/>
        <v>0</v>
      </c>
      <c r="AD75" s="22">
        <f t="shared" si="13"/>
        <v>0</v>
      </c>
      <c r="AE75" s="24">
        <f t="shared" si="14"/>
        <v>0</v>
      </c>
      <c r="AF75" s="25">
        <v>0</v>
      </c>
      <c r="AG75" s="26"/>
      <c r="AH75" s="27">
        <v>0</v>
      </c>
      <c r="AI75" s="24" t="e">
        <f t="shared" si="15"/>
        <v>#DIV/0!</v>
      </c>
    </row>
    <row r="76" spans="1:35" ht="64" x14ac:dyDescent="0.2">
      <c r="A76" s="15" t="s">
        <v>740</v>
      </c>
      <c r="B76" s="15" t="s">
        <v>30</v>
      </c>
      <c r="C76" s="15" t="s">
        <v>705</v>
      </c>
      <c r="D76" s="15" t="s">
        <v>648</v>
      </c>
      <c r="E76" s="15">
        <v>4103</v>
      </c>
      <c r="F76" s="15" t="s">
        <v>591</v>
      </c>
      <c r="G76" s="15" t="s">
        <v>81</v>
      </c>
      <c r="H76" s="15">
        <v>95</v>
      </c>
      <c r="I76" s="15" t="s">
        <v>336</v>
      </c>
      <c r="J76" s="16">
        <v>4103050</v>
      </c>
      <c r="K76" s="17" t="s">
        <v>810</v>
      </c>
      <c r="L76" s="15" t="s">
        <v>1000</v>
      </c>
      <c r="M76" s="18" t="s">
        <v>1161</v>
      </c>
      <c r="N76" s="19" t="s">
        <v>209</v>
      </c>
      <c r="O76" s="19" t="s">
        <v>209</v>
      </c>
      <c r="P76" s="19" t="s">
        <v>211</v>
      </c>
      <c r="Q76" s="20">
        <v>180</v>
      </c>
      <c r="R76" s="19">
        <v>360</v>
      </c>
      <c r="S76" s="21"/>
      <c r="T76" s="22">
        <f t="shared" si="8"/>
        <v>0</v>
      </c>
      <c r="U76" s="21"/>
      <c r="V76" s="22">
        <f t="shared" si="9"/>
        <v>0</v>
      </c>
      <c r="W76" s="21"/>
      <c r="X76" s="21"/>
      <c r="Y76" s="21"/>
      <c r="Z76" s="21"/>
      <c r="AA76" s="23">
        <f t="shared" si="10"/>
        <v>0</v>
      </c>
      <c r="AB76" s="22">
        <f t="shared" si="11"/>
        <v>0</v>
      </c>
      <c r="AC76" s="23">
        <f t="shared" si="12"/>
        <v>0</v>
      </c>
      <c r="AD76" s="22">
        <f t="shared" si="13"/>
        <v>0</v>
      </c>
      <c r="AE76" s="24">
        <f t="shared" si="14"/>
        <v>0</v>
      </c>
      <c r="AF76" s="25">
        <v>0</v>
      </c>
      <c r="AG76" s="26"/>
      <c r="AH76" s="27">
        <v>0</v>
      </c>
      <c r="AI76" s="24" t="e">
        <f t="shared" si="15"/>
        <v>#DIV/0!</v>
      </c>
    </row>
    <row r="77" spans="1:35" ht="64" x14ac:dyDescent="0.2">
      <c r="A77" s="15" t="s">
        <v>740</v>
      </c>
      <c r="B77" s="15" t="s">
        <v>30</v>
      </c>
      <c r="C77" s="15" t="s">
        <v>705</v>
      </c>
      <c r="D77" s="15" t="s">
        <v>649</v>
      </c>
      <c r="E77" s="15">
        <v>4103</v>
      </c>
      <c r="F77" s="15" t="s">
        <v>591</v>
      </c>
      <c r="G77" s="15" t="s">
        <v>81</v>
      </c>
      <c r="H77" s="15">
        <v>96</v>
      </c>
      <c r="I77" s="15" t="s">
        <v>337</v>
      </c>
      <c r="J77" s="16">
        <v>4103052</v>
      </c>
      <c r="K77" s="17" t="s">
        <v>765</v>
      </c>
      <c r="L77" s="15" t="s">
        <v>955</v>
      </c>
      <c r="M77" s="18" t="s">
        <v>1161</v>
      </c>
      <c r="N77" s="19">
        <v>0</v>
      </c>
      <c r="O77" s="19">
        <v>2023</v>
      </c>
      <c r="P77" s="19" t="s">
        <v>218</v>
      </c>
      <c r="Q77" s="20">
        <v>4</v>
      </c>
      <c r="R77" s="19">
        <v>15</v>
      </c>
      <c r="S77" s="21"/>
      <c r="T77" s="22">
        <f t="shared" si="8"/>
        <v>0</v>
      </c>
      <c r="U77" s="21"/>
      <c r="V77" s="22">
        <f t="shared" si="9"/>
        <v>0</v>
      </c>
      <c r="W77" s="21"/>
      <c r="X77" s="21"/>
      <c r="Y77" s="21"/>
      <c r="Z77" s="21"/>
      <c r="AA77" s="23">
        <f t="shared" si="10"/>
        <v>0</v>
      </c>
      <c r="AB77" s="22">
        <f t="shared" si="11"/>
        <v>0</v>
      </c>
      <c r="AC77" s="23">
        <f t="shared" si="12"/>
        <v>0</v>
      </c>
      <c r="AD77" s="22">
        <f t="shared" si="13"/>
        <v>0</v>
      </c>
      <c r="AE77" s="24">
        <f t="shared" si="14"/>
        <v>0</v>
      </c>
      <c r="AF77" s="25">
        <v>0</v>
      </c>
      <c r="AG77" s="26"/>
      <c r="AH77" s="27">
        <v>0</v>
      </c>
      <c r="AI77" s="24" t="e">
        <f t="shared" si="15"/>
        <v>#DIV/0!</v>
      </c>
    </row>
    <row r="78" spans="1:35" ht="128" x14ac:dyDescent="0.2">
      <c r="A78" s="15" t="s">
        <v>740</v>
      </c>
      <c r="B78" s="15" t="s">
        <v>30</v>
      </c>
      <c r="C78" s="15" t="s">
        <v>706</v>
      </c>
      <c r="D78" s="15" t="s">
        <v>650</v>
      </c>
      <c r="E78" s="15">
        <v>4102</v>
      </c>
      <c r="F78" s="15" t="s">
        <v>592</v>
      </c>
      <c r="G78" s="15" t="s">
        <v>81</v>
      </c>
      <c r="H78" s="15">
        <v>97</v>
      </c>
      <c r="I78" s="15" t="s">
        <v>338</v>
      </c>
      <c r="J78" s="16">
        <v>4102045</v>
      </c>
      <c r="K78" s="17" t="s">
        <v>811</v>
      </c>
      <c r="L78" s="15" t="s">
        <v>1001</v>
      </c>
      <c r="M78" s="18" t="s">
        <v>1161</v>
      </c>
      <c r="N78" s="19">
        <v>1000</v>
      </c>
      <c r="O78" s="19">
        <v>2023</v>
      </c>
      <c r="P78" s="19" t="s">
        <v>219</v>
      </c>
      <c r="Q78" s="20">
        <v>300</v>
      </c>
      <c r="R78" s="19">
        <v>1200</v>
      </c>
      <c r="S78" s="21"/>
      <c r="T78" s="22">
        <f t="shared" si="8"/>
        <v>0</v>
      </c>
      <c r="U78" s="21"/>
      <c r="V78" s="22">
        <f t="shared" si="9"/>
        <v>0</v>
      </c>
      <c r="W78" s="21"/>
      <c r="X78" s="21"/>
      <c r="Y78" s="21"/>
      <c r="Z78" s="21"/>
      <c r="AA78" s="23">
        <f t="shared" si="10"/>
        <v>0</v>
      </c>
      <c r="AB78" s="22">
        <f t="shared" si="11"/>
        <v>0</v>
      </c>
      <c r="AC78" s="23">
        <f t="shared" si="12"/>
        <v>0</v>
      </c>
      <c r="AD78" s="22">
        <f t="shared" si="13"/>
        <v>0</v>
      </c>
      <c r="AE78" s="24">
        <f t="shared" si="14"/>
        <v>0</v>
      </c>
      <c r="AF78" s="25">
        <v>0</v>
      </c>
      <c r="AG78" s="26"/>
      <c r="AH78" s="27">
        <v>0</v>
      </c>
      <c r="AI78" s="24" t="e">
        <f t="shared" si="15"/>
        <v>#DIV/0!</v>
      </c>
    </row>
    <row r="79" spans="1:35" ht="128" x14ac:dyDescent="0.2">
      <c r="A79" s="15" t="s">
        <v>740</v>
      </c>
      <c r="B79" s="15" t="s">
        <v>30</v>
      </c>
      <c r="C79" s="15" t="s">
        <v>706</v>
      </c>
      <c r="D79" s="15" t="s">
        <v>650</v>
      </c>
      <c r="E79" s="15">
        <v>4102</v>
      </c>
      <c r="F79" s="15" t="s">
        <v>592</v>
      </c>
      <c r="G79" s="15" t="s">
        <v>81</v>
      </c>
      <c r="H79" s="15">
        <v>98</v>
      </c>
      <c r="I79" s="15" t="s">
        <v>339</v>
      </c>
      <c r="J79" s="16">
        <v>4102045</v>
      </c>
      <c r="K79" s="17" t="s">
        <v>811</v>
      </c>
      <c r="L79" s="15" t="s">
        <v>991</v>
      </c>
      <c r="M79" s="18" t="s">
        <v>1161</v>
      </c>
      <c r="N79" s="19">
        <v>111</v>
      </c>
      <c r="O79" s="19">
        <v>2023</v>
      </c>
      <c r="P79" s="19" t="s">
        <v>219</v>
      </c>
      <c r="Q79" s="20">
        <v>100</v>
      </c>
      <c r="R79" s="19">
        <v>400</v>
      </c>
      <c r="S79" s="21"/>
      <c r="T79" s="22">
        <f t="shared" si="8"/>
        <v>0</v>
      </c>
      <c r="U79" s="21"/>
      <c r="V79" s="22">
        <f t="shared" si="9"/>
        <v>0</v>
      </c>
      <c r="W79" s="21"/>
      <c r="X79" s="21"/>
      <c r="Y79" s="21"/>
      <c r="Z79" s="21"/>
      <c r="AA79" s="23">
        <f t="shared" si="10"/>
        <v>0</v>
      </c>
      <c r="AB79" s="22">
        <f t="shared" si="11"/>
        <v>0</v>
      </c>
      <c r="AC79" s="23">
        <f t="shared" si="12"/>
        <v>0</v>
      </c>
      <c r="AD79" s="22">
        <f t="shared" si="13"/>
        <v>0</v>
      </c>
      <c r="AE79" s="24">
        <f t="shared" si="14"/>
        <v>0</v>
      </c>
      <c r="AF79" s="25">
        <v>0</v>
      </c>
      <c r="AG79" s="26"/>
      <c r="AH79" s="27">
        <v>0</v>
      </c>
      <c r="AI79" s="24" t="e">
        <f t="shared" si="15"/>
        <v>#DIV/0!</v>
      </c>
    </row>
    <row r="80" spans="1:35" ht="128" x14ac:dyDescent="0.2">
      <c r="A80" s="15" t="s">
        <v>740</v>
      </c>
      <c r="B80" s="15" t="s">
        <v>30</v>
      </c>
      <c r="C80" s="15" t="s">
        <v>706</v>
      </c>
      <c r="D80" s="15" t="s">
        <v>650</v>
      </c>
      <c r="E80" s="15">
        <v>4102</v>
      </c>
      <c r="F80" s="15" t="s">
        <v>592</v>
      </c>
      <c r="G80" s="15" t="s">
        <v>81</v>
      </c>
      <c r="H80" s="15">
        <v>99</v>
      </c>
      <c r="I80" s="15" t="s">
        <v>340</v>
      </c>
      <c r="J80" s="16">
        <v>4102046</v>
      </c>
      <c r="K80" s="17" t="s">
        <v>812</v>
      </c>
      <c r="L80" s="15" t="s">
        <v>1002</v>
      </c>
      <c r="M80" s="18" t="s">
        <v>1161</v>
      </c>
      <c r="N80" s="19">
        <v>4</v>
      </c>
      <c r="O80" s="19">
        <v>2023</v>
      </c>
      <c r="P80" s="19" t="s">
        <v>219</v>
      </c>
      <c r="Q80" s="20">
        <v>3</v>
      </c>
      <c r="R80" s="19">
        <v>12</v>
      </c>
      <c r="S80" s="21"/>
      <c r="T80" s="22">
        <f t="shared" si="8"/>
        <v>0</v>
      </c>
      <c r="U80" s="21"/>
      <c r="V80" s="22">
        <f t="shared" si="9"/>
        <v>0</v>
      </c>
      <c r="W80" s="21"/>
      <c r="X80" s="21"/>
      <c r="Y80" s="21"/>
      <c r="Z80" s="21"/>
      <c r="AA80" s="23">
        <f t="shared" si="10"/>
        <v>0</v>
      </c>
      <c r="AB80" s="22">
        <f t="shared" si="11"/>
        <v>0</v>
      </c>
      <c r="AC80" s="23">
        <f t="shared" si="12"/>
        <v>0</v>
      </c>
      <c r="AD80" s="22">
        <f t="shared" si="13"/>
        <v>0</v>
      </c>
      <c r="AE80" s="24">
        <f t="shared" si="14"/>
        <v>0</v>
      </c>
      <c r="AF80" s="25">
        <v>0</v>
      </c>
      <c r="AG80" s="26"/>
      <c r="AH80" s="27">
        <v>0</v>
      </c>
      <c r="AI80" s="24" t="e">
        <f t="shared" si="15"/>
        <v>#DIV/0!</v>
      </c>
    </row>
    <row r="81" spans="1:35" ht="128" x14ac:dyDescent="0.2">
      <c r="A81" s="15" t="s">
        <v>740</v>
      </c>
      <c r="B81" s="15" t="s">
        <v>30</v>
      </c>
      <c r="C81" s="15" t="s">
        <v>707</v>
      </c>
      <c r="D81" s="15" t="s">
        <v>651</v>
      </c>
      <c r="E81" s="15">
        <v>4104</v>
      </c>
      <c r="F81" s="15" t="s">
        <v>593</v>
      </c>
      <c r="G81" s="15" t="s">
        <v>81</v>
      </c>
      <c r="H81" s="15">
        <v>100</v>
      </c>
      <c r="I81" s="15" t="s">
        <v>341</v>
      </c>
      <c r="J81" s="16">
        <v>4104007</v>
      </c>
      <c r="K81" s="17" t="s">
        <v>813</v>
      </c>
      <c r="L81" s="15" t="s">
        <v>813</v>
      </c>
      <c r="M81" s="18" t="s">
        <v>1161</v>
      </c>
      <c r="N81" s="19">
        <v>8</v>
      </c>
      <c r="O81" s="19">
        <v>2023</v>
      </c>
      <c r="P81" s="19" t="s">
        <v>219</v>
      </c>
      <c r="Q81" s="20">
        <v>8</v>
      </c>
      <c r="R81" s="19">
        <v>8</v>
      </c>
      <c r="S81" s="21"/>
      <c r="T81" s="22">
        <f t="shared" si="8"/>
        <v>0</v>
      </c>
      <c r="U81" s="21"/>
      <c r="V81" s="22">
        <f t="shared" si="9"/>
        <v>0</v>
      </c>
      <c r="W81" s="21"/>
      <c r="X81" s="21"/>
      <c r="Y81" s="21"/>
      <c r="Z81" s="21"/>
      <c r="AA81" s="23">
        <f t="shared" si="10"/>
        <v>0</v>
      </c>
      <c r="AB81" s="22">
        <f t="shared" si="11"/>
        <v>0</v>
      </c>
      <c r="AC81" s="23">
        <f t="shared" si="12"/>
        <v>0</v>
      </c>
      <c r="AD81" s="22">
        <f t="shared" si="13"/>
        <v>0</v>
      </c>
      <c r="AE81" s="24">
        <f t="shared" si="14"/>
        <v>0</v>
      </c>
      <c r="AF81" s="25">
        <v>0</v>
      </c>
      <c r="AG81" s="26"/>
      <c r="AH81" s="27">
        <v>0</v>
      </c>
      <c r="AI81" s="24" t="e">
        <f t="shared" si="15"/>
        <v>#DIV/0!</v>
      </c>
    </row>
    <row r="82" spans="1:35" ht="128" x14ac:dyDescent="0.2">
      <c r="A82" s="15" t="s">
        <v>740</v>
      </c>
      <c r="B82" s="15" t="s">
        <v>30</v>
      </c>
      <c r="C82" s="15" t="s">
        <v>708</v>
      </c>
      <c r="D82" s="15" t="s">
        <v>651</v>
      </c>
      <c r="E82" s="15">
        <v>4104</v>
      </c>
      <c r="F82" s="15" t="s">
        <v>593</v>
      </c>
      <c r="G82" s="15" t="s">
        <v>81</v>
      </c>
      <c r="H82" s="15">
        <v>101</v>
      </c>
      <c r="I82" s="15" t="s">
        <v>342</v>
      </c>
      <c r="J82" s="16">
        <v>4104014</v>
      </c>
      <c r="K82" s="17" t="s">
        <v>814</v>
      </c>
      <c r="L82" s="15" t="s">
        <v>1003</v>
      </c>
      <c r="M82" s="18" t="s">
        <v>1161</v>
      </c>
      <c r="N82" s="19">
        <v>46</v>
      </c>
      <c r="O82" s="19">
        <v>2023</v>
      </c>
      <c r="P82" s="19" t="s">
        <v>219</v>
      </c>
      <c r="Q82" s="20">
        <v>48</v>
      </c>
      <c r="R82" s="19">
        <v>48</v>
      </c>
      <c r="S82" s="21"/>
      <c r="T82" s="22">
        <f t="shared" si="8"/>
        <v>0</v>
      </c>
      <c r="U82" s="21"/>
      <c r="V82" s="22">
        <f t="shared" si="9"/>
        <v>0</v>
      </c>
      <c r="W82" s="21"/>
      <c r="X82" s="21"/>
      <c r="Y82" s="21"/>
      <c r="Z82" s="21"/>
      <c r="AA82" s="23">
        <f t="shared" si="10"/>
        <v>0</v>
      </c>
      <c r="AB82" s="22">
        <f t="shared" si="11"/>
        <v>0</v>
      </c>
      <c r="AC82" s="23">
        <f t="shared" si="12"/>
        <v>0</v>
      </c>
      <c r="AD82" s="22">
        <f t="shared" si="13"/>
        <v>0</v>
      </c>
      <c r="AE82" s="24">
        <f t="shared" si="14"/>
        <v>0</v>
      </c>
      <c r="AF82" s="25">
        <v>0</v>
      </c>
      <c r="AG82" s="26"/>
      <c r="AH82" s="27">
        <v>0</v>
      </c>
      <c r="AI82" s="24" t="e">
        <f t="shared" si="15"/>
        <v>#DIV/0!</v>
      </c>
    </row>
    <row r="83" spans="1:35" ht="128" x14ac:dyDescent="0.2">
      <c r="A83" s="15" t="s">
        <v>740</v>
      </c>
      <c r="B83" s="15" t="s">
        <v>30</v>
      </c>
      <c r="C83" s="15" t="s">
        <v>708</v>
      </c>
      <c r="D83" s="15" t="s">
        <v>651</v>
      </c>
      <c r="E83" s="15">
        <v>4104</v>
      </c>
      <c r="F83" s="15" t="s">
        <v>593</v>
      </c>
      <c r="G83" s="15" t="s">
        <v>81</v>
      </c>
      <c r="H83" s="15">
        <v>102</v>
      </c>
      <c r="I83" s="15" t="s">
        <v>343</v>
      </c>
      <c r="J83" s="16">
        <v>4104010</v>
      </c>
      <c r="K83" s="17" t="s">
        <v>815</v>
      </c>
      <c r="L83" s="15" t="s">
        <v>1004</v>
      </c>
      <c r="M83" s="18" t="s">
        <v>1161</v>
      </c>
      <c r="N83" s="19">
        <v>50</v>
      </c>
      <c r="O83" s="19">
        <v>2023</v>
      </c>
      <c r="P83" s="19" t="s">
        <v>219</v>
      </c>
      <c r="Q83" s="20">
        <v>50</v>
      </c>
      <c r="R83" s="19">
        <v>200</v>
      </c>
      <c r="S83" s="21"/>
      <c r="T83" s="22">
        <f t="shared" si="8"/>
        <v>0</v>
      </c>
      <c r="U83" s="21"/>
      <c r="V83" s="22">
        <f t="shared" si="9"/>
        <v>0</v>
      </c>
      <c r="W83" s="21"/>
      <c r="X83" s="21"/>
      <c r="Y83" s="21"/>
      <c r="Z83" s="21"/>
      <c r="AA83" s="23">
        <f t="shared" si="10"/>
        <v>0</v>
      </c>
      <c r="AB83" s="22">
        <f t="shared" si="11"/>
        <v>0</v>
      </c>
      <c r="AC83" s="23">
        <f t="shared" si="12"/>
        <v>0</v>
      </c>
      <c r="AD83" s="22">
        <f t="shared" si="13"/>
        <v>0</v>
      </c>
      <c r="AE83" s="24">
        <f t="shared" si="14"/>
        <v>0</v>
      </c>
      <c r="AF83" s="25">
        <v>0</v>
      </c>
      <c r="AG83" s="26"/>
      <c r="AH83" s="27">
        <v>0</v>
      </c>
      <c r="AI83" s="24" t="e">
        <f t="shared" si="15"/>
        <v>#DIV/0!</v>
      </c>
    </row>
    <row r="84" spans="1:35" ht="128" x14ac:dyDescent="0.2">
      <c r="A84" s="15" t="s">
        <v>740</v>
      </c>
      <c r="B84" s="15" t="s">
        <v>30</v>
      </c>
      <c r="C84" s="15" t="s">
        <v>708</v>
      </c>
      <c r="D84" s="15" t="s">
        <v>651</v>
      </c>
      <c r="E84" s="15">
        <v>4104</v>
      </c>
      <c r="F84" s="15" t="s">
        <v>593</v>
      </c>
      <c r="G84" s="15" t="s">
        <v>81</v>
      </c>
      <c r="H84" s="15">
        <v>103</v>
      </c>
      <c r="I84" s="15" t="s">
        <v>344</v>
      </c>
      <c r="J84" s="16">
        <v>4104008</v>
      </c>
      <c r="K84" s="17" t="s">
        <v>816</v>
      </c>
      <c r="L84" s="15" t="s">
        <v>1005</v>
      </c>
      <c r="M84" s="18" t="s">
        <v>1161</v>
      </c>
      <c r="N84" s="19">
        <v>1200</v>
      </c>
      <c r="O84" s="19">
        <v>2023</v>
      </c>
      <c r="P84" s="19" t="s">
        <v>219</v>
      </c>
      <c r="Q84" s="20">
        <v>100</v>
      </c>
      <c r="R84" s="19">
        <v>1600</v>
      </c>
      <c r="S84" s="21"/>
      <c r="T84" s="22">
        <f t="shared" si="8"/>
        <v>0</v>
      </c>
      <c r="U84" s="21"/>
      <c r="V84" s="22">
        <f t="shared" si="9"/>
        <v>0</v>
      </c>
      <c r="W84" s="21"/>
      <c r="X84" s="21"/>
      <c r="Y84" s="21"/>
      <c r="Z84" s="21"/>
      <c r="AA84" s="23">
        <f t="shared" si="10"/>
        <v>0</v>
      </c>
      <c r="AB84" s="22">
        <f t="shared" si="11"/>
        <v>0</v>
      </c>
      <c r="AC84" s="23">
        <f t="shared" si="12"/>
        <v>0</v>
      </c>
      <c r="AD84" s="22">
        <f t="shared" si="13"/>
        <v>0</v>
      </c>
      <c r="AE84" s="24">
        <f t="shared" si="14"/>
        <v>0</v>
      </c>
      <c r="AF84" s="25">
        <v>0</v>
      </c>
      <c r="AG84" s="26"/>
      <c r="AH84" s="27">
        <v>0</v>
      </c>
      <c r="AI84" s="24" t="e">
        <f t="shared" si="15"/>
        <v>#DIV/0!</v>
      </c>
    </row>
    <row r="85" spans="1:35" ht="128" x14ac:dyDescent="0.2">
      <c r="A85" s="15" t="s">
        <v>740</v>
      </c>
      <c r="B85" s="15" t="s">
        <v>30</v>
      </c>
      <c r="C85" s="15" t="s">
        <v>708</v>
      </c>
      <c r="D85" s="15" t="s">
        <v>651</v>
      </c>
      <c r="E85" s="15">
        <v>4501</v>
      </c>
      <c r="F85" s="15" t="s">
        <v>594</v>
      </c>
      <c r="G85" s="15" t="s">
        <v>78</v>
      </c>
      <c r="H85" s="15">
        <v>105</v>
      </c>
      <c r="I85" s="15" t="s">
        <v>345</v>
      </c>
      <c r="J85" s="16">
        <v>4501006</v>
      </c>
      <c r="K85" s="17" t="s">
        <v>817</v>
      </c>
      <c r="L85" s="15" t="s">
        <v>1006</v>
      </c>
      <c r="M85" s="18" t="s">
        <v>1171</v>
      </c>
      <c r="N85" s="19">
        <v>1</v>
      </c>
      <c r="O85" s="19">
        <v>2023</v>
      </c>
      <c r="P85" s="19" t="s">
        <v>219</v>
      </c>
      <c r="Q85" s="20">
        <v>50</v>
      </c>
      <c r="R85" s="19">
        <v>200</v>
      </c>
      <c r="S85" s="21"/>
      <c r="T85" s="22">
        <f t="shared" si="8"/>
        <v>0</v>
      </c>
      <c r="U85" s="21"/>
      <c r="V85" s="22">
        <f t="shared" si="9"/>
        <v>0</v>
      </c>
      <c r="W85" s="21"/>
      <c r="X85" s="21"/>
      <c r="Y85" s="21"/>
      <c r="Z85" s="21"/>
      <c r="AA85" s="23">
        <f t="shared" si="10"/>
        <v>0</v>
      </c>
      <c r="AB85" s="22">
        <f t="shared" si="11"/>
        <v>0</v>
      </c>
      <c r="AC85" s="23">
        <f t="shared" si="12"/>
        <v>0</v>
      </c>
      <c r="AD85" s="22">
        <f t="shared" si="13"/>
        <v>0</v>
      </c>
      <c r="AE85" s="24">
        <f t="shared" si="14"/>
        <v>0</v>
      </c>
      <c r="AF85" s="25">
        <v>0</v>
      </c>
      <c r="AG85" s="26"/>
      <c r="AH85" s="27">
        <v>0</v>
      </c>
      <c r="AI85" s="24" t="e">
        <f t="shared" si="15"/>
        <v>#DIV/0!</v>
      </c>
    </row>
    <row r="86" spans="1:35" ht="80" x14ac:dyDescent="0.2">
      <c r="A86" s="15" t="s">
        <v>740</v>
      </c>
      <c r="B86" s="15" t="s">
        <v>30</v>
      </c>
      <c r="C86" s="15" t="s">
        <v>708</v>
      </c>
      <c r="D86" s="15" t="s">
        <v>651</v>
      </c>
      <c r="E86" s="15">
        <v>4502</v>
      </c>
      <c r="F86" s="15" t="s">
        <v>572</v>
      </c>
      <c r="G86" s="15" t="s">
        <v>78</v>
      </c>
      <c r="H86" s="15">
        <v>106</v>
      </c>
      <c r="I86" s="15" t="s">
        <v>346</v>
      </c>
      <c r="J86" s="16">
        <v>4502024</v>
      </c>
      <c r="K86" s="17" t="s">
        <v>818</v>
      </c>
      <c r="L86" s="15" t="s">
        <v>1007</v>
      </c>
      <c r="M86" s="18" t="s">
        <v>1171</v>
      </c>
      <c r="N86" s="19">
        <v>0</v>
      </c>
      <c r="O86" s="19">
        <v>2023</v>
      </c>
      <c r="P86" s="19" t="s">
        <v>220</v>
      </c>
      <c r="Q86" s="20">
        <v>2</v>
      </c>
      <c r="R86" s="19">
        <v>2</v>
      </c>
      <c r="S86" s="21"/>
      <c r="T86" s="22">
        <f t="shared" si="8"/>
        <v>0</v>
      </c>
      <c r="U86" s="21"/>
      <c r="V86" s="22">
        <f t="shared" si="9"/>
        <v>0</v>
      </c>
      <c r="W86" s="21"/>
      <c r="X86" s="21"/>
      <c r="Y86" s="21"/>
      <c r="Z86" s="21"/>
      <c r="AA86" s="23">
        <f t="shared" si="10"/>
        <v>0</v>
      </c>
      <c r="AB86" s="22">
        <f t="shared" si="11"/>
        <v>0</v>
      </c>
      <c r="AC86" s="23">
        <f t="shared" si="12"/>
        <v>0</v>
      </c>
      <c r="AD86" s="22">
        <f t="shared" si="13"/>
        <v>0</v>
      </c>
      <c r="AE86" s="24">
        <f t="shared" si="14"/>
        <v>0</v>
      </c>
      <c r="AF86" s="25">
        <v>0</v>
      </c>
      <c r="AG86" s="26"/>
      <c r="AH86" s="27">
        <v>0</v>
      </c>
      <c r="AI86" s="24" t="e">
        <f t="shared" si="15"/>
        <v>#DIV/0!</v>
      </c>
    </row>
    <row r="87" spans="1:35" ht="128" x14ac:dyDescent="0.2">
      <c r="A87" s="15" t="s">
        <v>740</v>
      </c>
      <c r="B87" s="15" t="s">
        <v>30</v>
      </c>
      <c r="C87" s="15" t="s">
        <v>709</v>
      </c>
      <c r="D87" s="15" t="s">
        <v>652</v>
      </c>
      <c r="E87" s="15">
        <v>4502</v>
      </c>
      <c r="F87" s="15" t="s">
        <v>572</v>
      </c>
      <c r="G87" s="15" t="s">
        <v>78</v>
      </c>
      <c r="H87" s="15">
        <v>107</v>
      </c>
      <c r="I87" s="15" t="s">
        <v>347</v>
      </c>
      <c r="J87" s="16">
        <v>4502038</v>
      </c>
      <c r="K87" s="17" t="s">
        <v>819</v>
      </c>
      <c r="L87" s="15" t="s">
        <v>1008</v>
      </c>
      <c r="M87" s="18" t="s">
        <v>1172</v>
      </c>
      <c r="N87" s="19">
        <v>1</v>
      </c>
      <c r="O87" s="19">
        <v>2023</v>
      </c>
      <c r="P87" s="19" t="s">
        <v>219</v>
      </c>
      <c r="Q87" s="20">
        <v>1</v>
      </c>
      <c r="R87" s="19">
        <v>4</v>
      </c>
      <c r="S87" s="21"/>
      <c r="T87" s="22">
        <f t="shared" si="8"/>
        <v>0</v>
      </c>
      <c r="U87" s="21"/>
      <c r="V87" s="22">
        <f t="shared" si="9"/>
        <v>0</v>
      </c>
      <c r="W87" s="21"/>
      <c r="X87" s="21"/>
      <c r="Y87" s="21"/>
      <c r="Z87" s="21"/>
      <c r="AA87" s="23">
        <f t="shared" si="10"/>
        <v>0</v>
      </c>
      <c r="AB87" s="22">
        <f t="shared" si="11"/>
        <v>0</v>
      </c>
      <c r="AC87" s="23">
        <f t="shared" si="12"/>
        <v>0</v>
      </c>
      <c r="AD87" s="22">
        <f t="shared" si="13"/>
        <v>0</v>
      </c>
      <c r="AE87" s="24">
        <f t="shared" si="14"/>
        <v>0</v>
      </c>
      <c r="AF87" s="25">
        <v>0</v>
      </c>
      <c r="AG87" s="26"/>
      <c r="AH87" s="27">
        <v>0</v>
      </c>
      <c r="AI87" s="24" t="e">
        <f t="shared" si="15"/>
        <v>#DIV/0!</v>
      </c>
    </row>
    <row r="88" spans="1:35" ht="128" x14ac:dyDescent="0.2">
      <c r="A88" s="15" t="s">
        <v>740</v>
      </c>
      <c r="B88" s="15" t="s">
        <v>30</v>
      </c>
      <c r="C88" s="15" t="s">
        <v>710</v>
      </c>
      <c r="D88" s="15" t="s">
        <v>652</v>
      </c>
      <c r="E88" s="15">
        <v>4502</v>
      </c>
      <c r="F88" s="15" t="s">
        <v>572</v>
      </c>
      <c r="G88" s="15" t="s">
        <v>78</v>
      </c>
      <c r="H88" s="15">
        <v>109</v>
      </c>
      <c r="I88" s="15" t="s">
        <v>348</v>
      </c>
      <c r="J88" s="16">
        <v>4502034</v>
      </c>
      <c r="K88" s="17" t="s">
        <v>820</v>
      </c>
      <c r="L88" s="15" t="s">
        <v>1009</v>
      </c>
      <c r="M88" s="18" t="s">
        <v>1164</v>
      </c>
      <c r="N88" s="19">
        <v>0</v>
      </c>
      <c r="O88" s="19">
        <v>2023</v>
      </c>
      <c r="P88" s="19" t="s">
        <v>219</v>
      </c>
      <c r="Q88" s="20">
        <v>300</v>
      </c>
      <c r="R88" s="19">
        <v>1200</v>
      </c>
      <c r="S88" s="21"/>
      <c r="T88" s="22">
        <f t="shared" si="8"/>
        <v>0</v>
      </c>
      <c r="U88" s="21"/>
      <c r="V88" s="22">
        <f t="shared" si="9"/>
        <v>0</v>
      </c>
      <c r="W88" s="21"/>
      <c r="X88" s="21"/>
      <c r="Y88" s="21"/>
      <c r="Z88" s="21"/>
      <c r="AA88" s="23">
        <f t="shared" si="10"/>
        <v>0</v>
      </c>
      <c r="AB88" s="22">
        <f t="shared" si="11"/>
        <v>0</v>
      </c>
      <c r="AC88" s="23">
        <f t="shared" si="12"/>
        <v>0</v>
      </c>
      <c r="AD88" s="22">
        <f t="shared" si="13"/>
        <v>0</v>
      </c>
      <c r="AE88" s="24">
        <f t="shared" si="14"/>
        <v>0</v>
      </c>
      <c r="AF88" s="25">
        <v>0</v>
      </c>
      <c r="AG88" s="26"/>
      <c r="AH88" s="27">
        <v>0</v>
      </c>
      <c r="AI88" s="24" t="e">
        <f t="shared" si="15"/>
        <v>#DIV/0!</v>
      </c>
    </row>
    <row r="89" spans="1:35" ht="160" x14ac:dyDescent="0.2">
      <c r="A89" s="15" t="s">
        <v>740</v>
      </c>
      <c r="B89" s="15" t="s">
        <v>30</v>
      </c>
      <c r="C89" s="15" t="s">
        <v>710</v>
      </c>
      <c r="D89" s="15" t="s">
        <v>652</v>
      </c>
      <c r="E89" s="15">
        <v>4502</v>
      </c>
      <c r="F89" s="15" t="s">
        <v>572</v>
      </c>
      <c r="G89" s="15" t="s">
        <v>78</v>
      </c>
      <c r="H89" s="15">
        <v>110</v>
      </c>
      <c r="I89" s="15" t="s">
        <v>349</v>
      </c>
      <c r="J89" s="16">
        <v>4502033</v>
      </c>
      <c r="K89" s="17" t="s">
        <v>765</v>
      </c>
      <c r="L89" s="15" t="s">
        <v>955</v>
      </c>
      <c r="M89" s="18" t="s">
        <v>1173</v>
      </c>
      <c r="N89" s="19">
        <v>0</v>
      </c>
      <c r="O89" s="19">
        <v>2023</v>
      </c>
      <c r="P89" s="19" t="s">
        <v>220</v>
      </c>
      <c r="Q89" s="20">
        <v>2</v>
      </c>
      <c r="R89" s="19">
        <v>8</v>
      </c>
      <c r="S89" s="21"/>
      <c r="T89" s="22">
        <f t="shared" si="8"/>
        <v>0</v>
      </c>
      <c r="U89" s="21"/>
      <c r="V89" s="22">
        <f t="shared" si="9"/>
        <v>0</v>
      </c>
      <c r="W89" s="21"/>
      <c r="X89" s="21"/>
      <c r="Y89" s="21"/>
      <c r="Z89" s="21"/>
      <c r="AA89" s="23">
        <f t="shared" si="10"/>
        <v>0</v>
      </c>
      <c r="AB89" s="22">
        <f t="shared" si="11"/>
        <v>0</v>
      </c>
      <c r="AC89" s="23">
        <f t="shared" si="12"/>
        <v>0</v>
      </c>
      <c r="AD89" s="22">
        <f t="shared" si="13"/>
        <v>0</v>
      </c>
      <c r="AE89" s="24">
        <f t="shared" si="14"/>
        <v>0</v>
      </c>
      <c r="AF89" s="25">
        <v>0</v>
      </c>
      <c r="AG89" s="26"/>
      <c r="AH89" s="27">
        <v>0</v>
      </c>
      <c r="AI89" s="24" t="e">
        <f t="shared" si="15"/>
        <v>#DIV/0!</v>
      </c>
    </row>
    <row r="90" spans="1:35" ht="128" x14ac:dyDescent="0.2">
      <c r="A90" s="15" t="s">
        <v>740</v>
      </c>
      <c r="B90" s="15" t="s">
        <v>30</v>
      </c>
      <c r="C90" s="15" t="s">
        <v>710</v>
      </c>
      <c r="D90" s="15" t="s">
        <v>652</v>
      </c>
      <c r="E90" s="15">
        <v>4502</v>
      </c>
      <c r="F90" s="15" t="s">
        <v>572</v>
      </c>
      <c r="G90" s="15" t="s">
        <v>78</v>
      </c>
      <c r="H90" s="15">
        <v>111</v>
      </c>
      <c r="I90" s="15" t="s">
        <v>350</v>
      </c>
      <c r="J90" s="16">
        <v>4502022</v>
      </c>
      <c r="K90" s="17" t="s">
        <v>819</v>
      </c>
      <c r="L90" s="15" t="s">
        <v>1008</v>
      </c>
      <c r="M90" s="18" t="s">
        <v>1174</v>
      </c>
      <c r="N90" s="19">
        <v>1</v>
      </c>
      <c r="O90" s="19">
        <v>2023</v>
      </c>
      <c r="P90" s="19" t="s">
        <v>219</v>
      </c>
      <c r="Q90" s="20">
        <v>1</v>
      </c>
      <c r="R90" s="19">
        <v>1</v>
      </c>
      <c r="S90" s="21"/>
      <c r="T90" s="22">
        <f t="shared" si="8"/>
        <v>0</v>
      </c>
      <c r="U90" s="21"/>
      <c r="V90" s="22">
        <f t="shared" si="9"/>
        <v>0</v>
      </c>
      <c r="W90" s="21"/>
      <c r="X90" s="21"/>
      <c r="Y90" s="21"/>
      <c r="Z90" s="21"/>
      <c r="AA90" s="23">
        <f t="shared" si="10"/>
        <v>0</v>
      </c>
      <c r="AB90" s="22">
        <f t="shared" si="11"/>
        <v>0</v>
      </c>
      <c r="AC90" s="23">
        <f t="shared" si="12"/>
        <v>0</v>
      </c>
      <c r="AD90" s="22">
        <f t="shared" si="13"/>
        <v>0</v>
      </c>
      <c r="AE90" s="24">
        <f t="shared" si="14"/>
        <v>0</v>
      </c>
      <c r="AF90" s="25">
        <v>0</v>
      </c>
      <c r="AG90" s="26"/>
      <c r="AH90" s="27">
        <v>0</v>
      </c>
      <c r="AI90" s="24" t="e">
        <f t="shared" si="15"/>
        <v>#DIV/0!</v>
      </c>
    </row>
    <row r="91" spans="1:35" ht="128" x14ac:dyDescent="0.2">
      <c r="A91" s="15" t="s">
        <v>740</v>
      </c>
      <c r="B91" s="15" t="s">
        <v>30</v>
      </c>
      <c r="C91" s="15" t="s">
        <v>710</v>
      </c>
      <c r="D91" s="15" t="s">
        <v>652</v>
      </c>
      <c r="E91" s="15">
        <v>4502</v>
      </c>
      <c r="F91" s="15" t="s">
        <v>572</v>
      </c>
      <c r="G91" s="15" t="s">
        <v>78</v>
      </c>
      <c r="H91" s="15">
        <v>112</v>
      </c>
      <c r="I91" s="15" t="s">
        <v>351</v>
      </c>
      <c r="J91" s="16">
        <v>4502034</v>
      </c>
      <c r="K91" s="17" t="s">
        <v>820</v>
      </c>
      <c r="L91" s="15" t="s">
        <v>1010</v>
      </c>
      <c r="M91" s="18" t="s">
        <v>1175</v>
      </c>
      <c r="N91" s="19">
        <v>320</v>
      </c>
      <c r="O91" s="19">
        <v>2023</v>
      </c>
      <c r="P91" s="19" t="s">
        <v>219</v>
      </c>
      <c r="Q91" s="20">
        <v>300</v>
      </c>
      <c r="R91" s="19">
        <v>1000</v>
      </c>
      <c r="S91" s="21"/>
      <c r="T91" s="22">
        <f t="shared" si="8"/>
        <v>0</v>
      </c>
      <c r="U91" s="21"/>
      <c r="V91" s="22">
        <f t="shared" si="9"/>
        <v>0</v>
      </c>
      <c r="W91" s="21"/>
      <c r="X91" s="21"/>
      <c r="Y91" s="21"/>
      <c r="Z91" s="21"/>
      <c r="AA91" s="23">
        <f t="shared" si="10"/>
        <v>0</v>
      </c>
      <c r="AB91" s="22">
        <f t="shared" si="11"/>
        <v>0</v>
      </c>
      <c r="AC91" s="23">
        <f t="shared" si="12"/>
        <v>0</v>
      </c>
      <c r="AD91" s="22">
        <f t="shared" si="13"/>
        <v>0</v>
      </c>
      <c r="AE91" s="24">
        <f t="shared" si="14"/>
        <v>0</v>
      </c>
      <c r="AF91" s="25">
        <v>0</v>
      </c>
      <c r="AG91" s="26"/>
      <c r="AH91" s="27">
        <v>0</v>
      </c>
      <c r="AI91" s="24" t="e">
        <f t="shared" si="15"/>
        <v>#DIV/0!</v>
      </c>
    </row>
    <row r="92" spans="1:35" ht="128" x14ac:dyDescent="0.2">
      <c r="A92" s="15" t="s">
        <v>740</v>
      </c>
      <c r="B92" s="15" t="s">
        <v>30</v>
      </c>
      <c r="C92" s="15" t="s">
        <v>710</v>
      </c>
      <c r="D92" s="15" t="s">
        <v>652</v>
      </c>
      <c r="E92" s="15">
        <v>4502</v>
      </c>
      <c r="F92" s="15" t="s">
        <v>572</v>
      </c>
      <c r="G92" s="15" t="s">
        <v>78</v>
      </c>
      <c r="H92" s="15">
        <v>113</v>
      </c>
      <c r="I92" s="15" t="s">
        <v>352</v>
      </c>
      <c r="J92" s="16">
        <v>4502001</v>
      </c>
      <c r="K92" s="17" t="s">
        <v>754</v>
      </c>
      <c r="L92" s="15" t="s">
        <v>1011</v>
      </c>
      <c r="M92" s="18" t="s">
        <v>1176</v>
      </c>
      <c r="N92" s="19">
        <v>1</v>
      </c>
      <c r="O92" s="19">
        <v>2023</v>
      </c>
      <c r="P92" s="19" t="s">
        <v>219</v>
      </c>
      <c r="Q92" s="20">
        <v>3</v>
      </c>
      <c r="R92" s="19">
        <v>4</v>
      </c>
      <c r="S92" s="21"/>
      <c r="T92" s="22">
        <f t="shared" si="8"/>
        <v>0</v>
      </c>
      <c r="U92" s="21"/>
      <c r="V92" s="22">
        <f t="shared" si="9"/>
        <v>0</v>
      </c>
      <c r="W92" s="21"/>
      <c r="X92" s="21"/>
      <c r="Y92" s="21"/>
      <c r="Z92" s="21"/>
      <c r="AA92" s="23">
        <f t="shared" si="10"/>
        <v>0</v>
      </c>
      <c r="AB92" s="22">
        <f t="shared" si="11"/>
        <v>0</v>
      </c>
      <c r="AC92" s="23">
        <f t="shared" si="12"/>
        <v>0</v>
      </c>
      <c r="AD92" s="22">
        <f t="shared" si="13"/>
        <v>0</v>
      </c>
      <c r="AE92" s="24">
        <f t="shared" si="14"/>
        <v>0</v>
      </c>
      <c r="AF92" s="25">
        <v>0</v>
      </c>
      <c r="AG92" s="26"/>
      <c r="AH92" s="27">
        <v>0</v>
      </c>
      <c r="AI92" s="24" t="e">
        <f t="shared" si="15"/>
        <v>#DIV/0!</v>
      </c>
    </row>
    <row r="93" spans="1:35" ht="128" x14ac:dyDescent="0.2">
      <c r="A93" s="15" t="s">
        <v>740</v>
      </c>
      <c r="B93" s="15" t="s">
        <v>30</v>
      </c>
      <c r="C93" s="15" t="s">
        <v>710</v>
      </c>
      <c r="D93" s="15" t="s">
        <v>652</v>
      </c>
      <c r="E93" s="15">
        <v>4502</v>
      </c>
      <c r="F93" s="15" t="s">
        <v>572</v>
      </c>
      <c r="G93" s="15" t="s">
        <v>78</v>
      </c>
      <c r="H93" s="15">
        <v>114</v>
      </c>
      <c r="I93" s="15" t="s">
        <v>353</v>
      </c>
      <c r="J93" s="16">
        <v>4502022</v>
      </c>
      <c r="K93" s="17" t="s">
        <v>819</v>
      </c>
      <c r="L93" s="15" t="s">
        <v>1008</v>
      </c>
      <c r="M93" s="18" t="s">
        <v>1172</v>
      </c>
      <c r="N93" s="19">
        <v>0</v>
      </c>
      <c r="O93" s="19">
        <v>2023</v>
      </c>
      <c r="P93" s="19" t="s">
        <v>219</v>
      </c>
      <c r="Q93" s="20">
        <v>1</v>
      </c>
      <c r="R93" s="19">
        <v>1</v>
      </c>
      <c r="S93" s="21"/>
      <c r="T93" s="22">
        <f t="shared" si="8"/>
        <v>0</v>
      </c>
      <c r="U93" s="21"/>
      <c r="V93" s="22">
        <f t="shared" si="9"/>
        <v>0</v>
      </c>
      <c r="W93" s="21"/>
      <c r="X93" s="21"/>
      <c r="Y93" s="21"/>
      <c r="Z93" s="21"/>
      <c r="AA93" s="23">
        <f t="shared" si="10"/>
        <v>0</v>
      </c>
      <c r="AB93" s="22">
        <f t="shared" si="11"/>
        <v>0</v>
      </c>
      <c r="AC93" s="23">
        <f t="shared" si="12"/>
        <v>0</v>
      </c>
      <c r="AD93" s="22">
        <f t="shared" si="13"/>
        <v>0</v>
      </c>
      <c r="AE93" s="24">
        <f t="shared" si="14"/>
        <v>0</v>
      </c>
      <c r="AF93" s="25">
        <v>0</v>
      </c>
      <c r="AG93" s="26"/>
      <c r="AH93" s="27">
        <v>0</v>
      </c>
      <c r="AI93" s="24" t="e">
        <f t="shared" si="15"/>
        <v>#DIV/0!</v>
      </c>
    </row>
    <row r="94" spans="1:35" ht="48" x14ac:dyDescent="0.2">
      <c r="A94" s="15" t="s">
        <v>741</v>
      </c>
      <c r="B94" s="15" t="s">
        <v>38</v>
      </c>
      <c r="C94" s="15" t="s">
        <v>23</v>
      </c>
      <c r="D94" s="15" t="s">
        <v>24</v>
      </c>
      <c r="E94" s="15" t="s">
        <v>25</v>
      </c>
      <c r="F94" s="15" t="s">
        <v>24</v>
      </c>
      <c r="G94" s="15" t="s">
        <v>82</v>
      </c>
      <c r="H94" s="15">
        <v>116</v>
      </c>
      <c r="I94" s="15" t="s">
        <v>354</v>
      </c>
      <c r="J94" s="16">
        <v>410102507</v>
      </c>
      <c r="K94" s="17" t="s">
        <v>821</v>
      </c>
      <c r="L94" s="15" t="s">
        <v>1012</v>
      </c>
      <c r="M94" s="18" t="s">
        <v>1177</v>
      </c>
      <c r="N94" s="19">
        <v>500000000</v>
      </c>
      <c r="O94" s="19">
        <v>2023</v>
      </c>
      <c r="P94" s="19" t="s">
        <v>221</v>
      </c>
      <c r="Q94" s="20">
        <v>250000000</v>
      </c>
      <c r="R94" s="19">
        <v>1000000000</v>
      </c>
      <c r="S94" s="21"/>
      <c r="T94" s="22">
        <f t="shared" si="8"/>
        <v>0</v>
      </c>
      <c r="U94" s="21"/>
      <c r="V94" s="22">
        <f t="shared" si="9"/>
        <v>0</v>
      </c>
      <c r="W94" s="21"/>
      <c r="X94" s="21"/>
      <c r="Y94" s="21"/>
      <c r="Z94" s="21"/>
      <c r="AA94" s="23">
        <f t="shared" si="10"/>
        <v>0</v>
      </c>
      <c r="AB94" s="22">
        <f t="shared" si="11"/>
        <v>0</v>
      </c>
      <c r="AC94" s="23">
        <f t="shared" si="12"/>
        <v>0</v>
      </c>
      <c r="AD94" s="22">
        <f t="shared" si="13"/>
        <v>0</v>
      </c>
      <c r="AE94" s="24">
        <f t="shared" si="14"/>
        <v>0</v>
      </c>
      <c r="AF94" s="25">
        <v>0</v>
      </c>
      <c r="AG94" s="26"/>
      <c r="AH94" s="27">
        <v>0</v>
      </c>
      <c r="AI94" s="24" t="e">
        <f t="shared" si="15"/>
        <v>#DIV/0!</v>
      </c>
    </row>
    <row r="95" spans="1:35" ht="80" x14ac:dyDescent="0.2">
      <c r="A95" s="15" t="s">
        <v>741</v>
      </c>
      <c r="B95" s="15" t="s">
        <v>38</v>
      </c>
      <c r="C95" s="15" t="s">
        <v>23</v>
      </c>
      <c r="D95" s="15" t="s">
        <v>24</v>
      </c>
      <c r="E95" s="15" t="s">
        <v>25</v>
      </c>
      <c r="F95" s="15" t="s">
        <v>24</v>
      </c>
      <c r="G95" s="15" t="s">
        <v>26</v>
      </c>
      <c r="H95" s="15">
        <v>117</v>
      </c>
      <c r="I95" s="15" t="s">
        <v>355</v>
      </c>
      <c r="J95" s="16">
        <v>4101082</v>
      </c>
      <c r="K95" s="17" t="s">
        <v>822</v>
      </c>
      <c r="L95" s="15" t="s">
        <v>1013</v>
      </c>
      <c r="M95" s="18" t="s">
        <v>27</v>
      </c>
      <c r="N95" s="19">
        <v>2</v>
      </c>
      <c r="O95" s="19">
        <v>2023</v>
      </c>
      <c r="P95" s="19" t="s">
        <v>222</v>
      </c>
      <c r="Q95" s="20">
        <v>1</v>
      </c>
      <c r="R95" s="19">
        <v>2</v>
      </c>
      <c r="S95" s="21"/>
      <c r="T95" s="22">
        <f t="shared" si="8"/>
        <v>0</v>
      </c>
      <c r="U95" s="21"/>
      <c r="V95" s="22">
        <f t="shared" si="9"/>
        <v>0</v>
      </c>
      <c r="W95" s="21"/>
      <c r="X95" s="21"/>
      <c r="Y95" s="21"/>
      <c r="Z95" s="21"/>
      <c r="AA95" s="23">
        <f t="shared" si="10"/>
        <v>0</v>
      </c>
      <c r="AB95" s="22">
        <f t="shared" si="11"/>
        <v>0</v>
      </c>
      <c r="AC95" s="23">
        <f t="shared" si="12"/>
        <v>0</v>
      </c>
      <c r="AD95" s="22">
        <f t="shared" si="13"/>
        <v>0</v>
      </c>
      <c r="AE95" s="24">
        <f t="shared" si="14"/>
        <v>0</v>
      </c>
      <c r="AF95" s="25">
        <v>0</v>
      </c>
      <c r="AG95" s="26"/>
      <c r="AH95" s="27">
        <v>0</v>
      </c>
      <c r="AI95" s="24" t="e">
        <f t="shared" si="15"/>
        <v>#DIV/0!</v>
      </c>
    </row>
    <row r="96" spans="1:35" ht="48" x14ac:dyDescent="0.2">
      <c r="A96" s="15" t="s">
        <v>742</v>
      </c>
      <c r="B96" s="15" t="s">
        <v>38</v>
      </c>
      <c r="C96" s="15" t="s">
        <v>23</v>
      </c>
      <c r="D96" s="15" t="s">
        <v>24</v>
      </c>
      <c r="E96" s="15" t="s">
        <v>25</v>
      </c>
      <c r="F96" s="15" t="s">
        <v>24</v>
      </c>
      <c r="G96" s="15" t="s">
        <v>82</v>
      </c>
      <c r="H96" s="15">
        <v>118</v>
      </c>
      <c r="I96" s="15" t="s">
        <v>356</v>
      </c>
      <c r="J96" s="16">
        <v>4101027</v>
      </c>
      <c r="K96" s="17" t="s">
        <v>823</v>
      </c>
      <c r="L96" s="15" t="s">
        <v>1014</v>
      </c>
      <c r="M96" s="18" t="s">
        <v>27</v>
      </c>
      <c r="N96" s="19">
        <v>0</v>
      </c>
      <c r="O96" s="19">
        <v>2023</v>
      </c>
      <c r="P96" s="19" t="s">
        <v>221</v>
      </c>
      <c r="Q96" s="20">
        <v>1</v>
      </c>
      <c r="R96" s="19">
        <v>4</v>
      </c>
      <c r="S96" s="21"/>
      <c r="T96" s="22">
        <f t="shared" si="8"/>
        <v>0</v>
      </c>
      <c r="U96" s="21"/>
      <c r="V96" s="22">
        <f t="shared" si="9"/>
        <v>0</v>
      </c>
      <c r="W96" s="21"/>
      <c r="X96" s="21"/>
      <c r="Y96" s="21"/>
      <c r="Z96" s="21"/>
      <c r="AA96" s="23">
        <f t="shared" si="10"/>
        <v>0</v>
      </c>
      <c r="AB96" s="22">
        <f t="shared" si="11"/>
        <v>0</v>
      </c>
      <c r="AC96" s="23">
        <f t="shared" si="12"/>
        <v>0</v>
      </c>
      <c r="AD96" s="22">
        <f t="shared" si="13"/>
        <v>0</v>
      </c>
      <c r="AE96" s="24">
        <f t="shared" si="14"/>
        <v>0</v>
      </c>
      <c r="AF96" s="25">
        <v>0</v>
      </c>
      <c r="AG96" s="26"/>
      <c r="AH96" s="27">
        <v>0</v>
      </c>
      <c r="AI96" s="24" t="e">
        <f t="shared" si="15"/>
        <v>#DIV/0!</v>
      </c>
    </row>
    <row r="97" spans="1:35" ht="64" x14ac:dyDescent="0.2">
      <c r="A97" s="15" t="s">
        <v>741</v>
      </c>
      <c r="B97" s="15" t="s">
        <v>38</v>
      </c>
      <c r="C97" s="15" t="s">
        <v>23</v>
      </c>
      <c r="D97" s="15" t="s">
        <v>595</v>
      </c>
      <c r="E97" s="15" t="s">
        <v>52</v>
      </c>
      <c r="F97" s="15" t="s">
        <v>595</v>
      </c>
      <c r="G97" s="15" t="s">
        <v>82</v>
      </c>
      <c r="H97" s="15">
        <v>119</v>
      </c>
      <c r="I97" s="15" t="s">
        <v>357</v>
      </c>
      <c r="J97" s="16">
        <v>1204016</v>
      </c>
      <c r="K97" s="17" t="s">
        <v>824</v>
      </c>
      <c r="L97" s="15" t="s">
        <v>1015</v>
      </c>
      <c r="M97" s="18" t="s">
        <v>27</v>
      </c>
      <c r="N97" s="19">
        <v>60</v>
      </c>
      <c r="O97" s="19">
        <v>2023</v>
      </c>
      <c r="P97" s="19" t="s">
        <v>221</v>
      </c>
      <c r="Q97" s="20">
        <v>15</v>
      </c>
      <c r="R97" s="19">
        <v>60</v>
      </c>
      <c r="S97" s="21"/>
      <c r="T97" s="22">
        <f t="shared" si="8"/>
        <v>0</v>
      </c>
      <c r="U97" s="21"/>
      <c r="V97" s="22">
        <f t="shared" si="9"/>
        <v>0</v>
      </c>
      <c r="W97" s="21"/>
      <c r="X97" s="21"/>
      <c r="Y97" s="21"/>
      <c r="Z97" s="21"/>
      <c r="AA97" s="23">
        <f t="shared" si="10"/>
        <v>0</v>
      </c>
      <c r="AB97" s="22">
        <f t="shared" si="11"/>
        <v>0</v>
      </c>
      <c r="AC97" s="23">
        <f t="shared" si="12"/>
        <v>0</v>
      </c>
      <c r="AD97" s="22">
        <f t="shared" si="13"/>
        <v>0</v>
      </c>
      <c r="AE97" s="24">
        <f t="shared" si="14"/>
        <v>0</v>
      </c>
      <c r="AF97" s="25">
        <v>0</v>
      </c>
      <c r="AG97" s="26"/>
      <c r="AH97" s="27">
        <v>0</v>
      </c>
      <c r="AI97" s="24" t="e">
        <f t="shared" si="15"/>
        <v>#DIV/0!</v>
      </c>
    </row>
    <row r="98" spans="1:35" ht="64" x14ac:dyDescent="0.2">
      <c r="A98" s="15" t="s">
        <v>743</v>
      </c>
      <c r="B98" s="15" t="s">
        <v>38</v>
      </c>
      <c r="C98" s="15" t="s">
        <v>23</v>
      </c>
      <c r="D98" s="15" t="s">
        <v>24</v>
      </c>
      <c r="E98" s="15" t="s">
        <v>25</v>
      </c>
      <c r="F98" s="15" t="s">
        <v>24</v>
      </c>
      <c r="G98" s="15" t="s">
        <v>82</v>
      </c>
      <c r="H98" s="15">
        <v>122</v>
      </c>
      <c r="I98" s="15" t="s">
        <v>358</v>
      </c>
      <c r="J98" s="16">
        <v>4101018</v>
      </c>
      <c r="K98" s="17" t="s">
        <v>825</v>
      </c>
      <c r="L98" s="15" t="s">
        <v>1016</v>
      </c>
      <c r="M98" s="18" t="s">
        <v>27</v>
      </c>
      <c r="N98" s="19">
        <v>0</v>
      </c>
      <c r="O98" s="19">
        <v>2023</v>
      </c>
      <c r="P98" s="19" t="s">
        <v>221</v>
      </c>
      <c r="Q98" s="20">
        <v>1</v>
      </c>
      <c r="R98" s="19">
        <v>4</v>
      </c>
      <c r="S98" s="21"/>
      <c r="T98" s="22">
        <f t="shared" si="8"/>
        <v>0</v>
      </c>
      <c r="U98" s="21"/>
      <c r="V98" s="22">
        <f t="shared" si="9"/>
        <v>0</v>
      </c>
      <c r="W98" s="21"/>
      <c r="X98" s="21"/>
      <c r="Y98" s="21"/>
      <c r="Z98" s="21"/>
      <c r="AA98" s="23">
        <f t="shared" si="10"/>
        <v>0</v>
      </c>
      <c r="AB98" s="22">
        <f t="shared" si="11"/>
        <v>0</v>
      </c>
      <c r="AC98" s="23">
        <f t="shared" si="12"/>
        <v>0</v>
      </c>
      <c r="AD98" s="22">
        <f t="shared" si="13"/>
        <v>0</v>
      </c>
      <c r="AE98" s="24">
        <f t="shared" si="14"/>
        <v>0</v>
      </c>
      <c r="AF98" s="25">
        <v>0</v>
      </c>
      <c r="AG98" s="26"/>
      <c r="AH98" s="27">
        <v>0</v>
      </c>
      <c r="AI98" s="24" t="e">
        <f t="shared" si="15"/>
        <v>#DIV/0!</v>
      </c>
    </row>
    <row r="99" spans="1:35" ht="80" x14ac:dyDescent="0.2">
      <c r="A99" s="15" t="s">
        <v>744</v>
      </c>
      <c r="B99" s="15" t="s">
        <v>30</v>
      </c>
      <c r="C99" s="15" t="s">
        <v>23</v>
      </c>
      <c r="D99" s="15" t="s">
        <v>596</v>
      </c>
      <c r="E99" s="15" t="s">
        <v>53</v>
      </c>
      <c r="F99" s="15" t="s">
        <v>596</v>
      </c>
      <c r="G99" s="15" t="s">
        <v>83</v>
      </c>
      <c r="H99" s="15">
        <v>123</v>
      </c>
      <c r="I99" s="15" t="s">
        <v>359</v>
      </c>
      <c r="J99" s="16">
        <v>2202061</v>
      </c>
      <c r="K99" s="17" t="s">
        <v>826</v>
      </c>
      <c r="L99" s="15" t="s">
        <v>1017</v>
      </c>
      <c r="M99" s="18" t="s">
        <v>27</v>
      </c>
      <c r="N99" s="19">
        <v>321</v>
      </c>
      <c r="O99" s="19">
        <v>2023</v>
      </c>
      <c r="P99" s="19" t="s">
        <v>223</v>
      </c>
      <c r="Q99" s="20">
        <v>100</v>
      </c>
      <c r="R99" s="19">
        <v>400</v>
      </c>
      <c r="S99" s="21"/>
      <c r="T99" s="22">
        <f t="shared" si="8"/>
        <v>0</v>
      </c>
      <c r="U99" s="21"/>
      <c r="V99" s="22">
        <f t="shared" si="9"/>
        <v>0</v>
      </c>
      <c r="W99" s="21"/>
      <c r="X99" s="21"/>
      <c r="Y99" s="21"/>
      <c r="Z99" s="21"/>
      <c r="AA99" s="23">
        <f t="shared" si="10"/>
        <v>0</v>
      </c>
      <c r="AB99" s="22">
        <f t="shared" si="11"/>
        <v>0</v>
      </c>
      <c r="AC99" s="23">
        <f t="shared" si="12"/>
        <v>0</v>
      </c>
      <c r="AD99" s="22">
        <f t="shared" si="13"/>
        <v>0</v>
      </c>
      <c r="AE99" s="24">
        <f t="shared" si="14"/>
        <v>0</v>
      </c>
      <c r="AF99" s="25">
        <v>0</v>
      </c>
      <c r="AG99" s="26"/>
      <c r="AH99" s="27">
        <v>0</v>
      </c>
      <c r="AI99" s="24" t="e">
        <f t="shared" si="15"/>
        <v>#DIV/0!</v>
      </c>
    </row>
    <row r="100" spans="1:35" ht="64" x14ac:dyDescent="0.2">
      <c r="A100" s="15" t="s">
        <v>733</v>
      </c>
      <c r="B100" s="15" t="s">
        <v>38</v>
      </c>
      <c r="C100" s="15" t="s">
        <v>23</v>
      </c>
      <c r="D100" s="15" t="s">
        <v>591</v>
      </c>
      <c r="E100" s="15" t="s">
        <v>54</v>
      </c>
      <c r="F100" s="15" t="s">
        <v>591</v>
      </c>
      <c r="G100" s="15" t="s">
        <v>84</v>
      </c>
      <c r="H100" s="15">
        <v>124</v>
      </c>
      <c r="I100" s="15" t="s">
        <v>360</v>
      </c>
      <c r="J100" s="16">
        <v>4103005</v>
      </c>
      <c r="K100" s="17" t="s">
        <v>827</v>
      </c>
      <c r="L100" s="15" t="s">
        <v>1018</v>
      </c>
      <c r="M100" s="18" t="s">
        <v>27</v>
      </c>
      <c r="N100" s="19">
        <v>1364</v>
      </c>
      <c r="O100" s="19">
        <v>2023</v>
      </c>
      <c r="P100" s="19" t="s">
        <v>221</v>
      </c>
      <c r="Q100" s="20">
        <v>50</v>
      </c>
      <c r="R100" s="19">
        <v>200</v>
      </c>
      <c r="S100" s="21"/>
      <c r="T100" s="22">
        <f t="shared" si="8"/>
        <v>0</v>
      </c>
      <c r="U100" s="21"/>
      <c r="V100" s="22">
        <f t="shared" si="9"/>
        <v>0</v>
      </c>
      <c r="W100" s="21"/>
      <c r="X100" s="21"/>
      <c r="Y100" s="21"/>
      <c r="Z100" s="21"/>
      <c r="AA100" s="23">
        <f t="shared" si="10"/>
        <v>0</v>
      </c>
      <c r="AB100" s="22">
        <f t="shared" si="11"/>
        <v>0</v>
      </c>
      <c r="AC100" s="23">
        <f t="shared" si="12"/>
        <v>0</v>
      </c>
      <c r="AD100" s="22">
        <f t="shared" si="13"/>
        <v>0</v>
      </c>
      <c r="AE100" s="24">
        <f t="shared" si="14"/>
        <v>0</v>
      </c>
      <c r="AF100" s="25">
        <v>0</v>
      </c>
      <c r="AG100" s="26"/>
      <c r="AH100" s="27">
        <v>0</v>
      </c>
      <c r="AI100" s="24" t="e">
        <f t="shared" si="15"/>
        <v>#DIV/0!</v>
      </c>
    </row>
    <row r="101" spans="1:35" ht="48" x14ac:dyDescent="0.2">
      <c r="A101" s="15" t="s">
        <v>733</v>
      </c>
      <c r="B101" s="15" t="s">
        <v>38</v>
      </c>
      <c r="C101" s="15" t="s">
        <v>23</v>
      </c>
      <c r="D101" s="15" t="s">
        <v>24</v>
      </c>
      <c r="E101" s="15" t="s">
        <v>25</v>
      </c>
      <c r="F101" s="15" t="s">
        <v>24</v>
      </c>
      <c r="G101" s="15" t="s">
        <v>84</v>
      </c>
      <c r="H101" s="15">
        <v>125</v>
      </c>
      <c r="I101" s="15" t="s">
        <v>361</v>
      </c>
      <c r="J101" s="16">
        <v>4101073</v>
      </c>
      <c r="K101" s="17" t="s">
        <v>828</v>
      </c>
      <c r="L101" s="15" t="s">
        <v>1019</v>
      </c>
      <c r="M101" s="18" t="s">
        <v>27</v>
      </c>
      <c r="N101" s="19">
        <v>10</v>
      </c>
      <c r="O101" s="19">
        <v>2023</v>
      </c>
      <c r="P101" s="19" t="s">
        <v>221</v>
      </c>
      <c r="Q101" s="20">
        <v>10</v>
      </c>
      <c r="R101" s="19">
        <v>50</v>
      </c>
      <c r="S101" s="21"/>
      <c r="T101" s="22">
        <f t="shared" si="8"/>
        <v>0</v>
      </c>
      <c r="U101" s="21"/>
      <c r="V101" s="22">
        <f t="shared" si="9"/>
        <v>0</v>
      </c>
      <c r="W101" s="21"/>
      <c r="X101" s="21"/>
      <c r="Y101" s="21"/>
      <c r="Z101" s="21"/>
      <c r="AA101" s="23">
        <f t="shared" si="10"/>
        <v>0</v>
      </c>
      <c r="AB101" s="22">
        <f t="shared" si="11"/>
        <v>0</v>
      </c>
      <c r="AC101" s="23">
        <f t="shared" si="12"/>
        <v>0</v>
      </c>
      <c r="AD101" s="22">
        <f t="shared" si="13"/>
        <v>0</v>
      </c>
      <c r="AE101" s="24">
        <f t="shared" si="14"/>
        <v>0</v>
      </c>
      <c r="AF101" s="25">
        <v>0</v>
      </c>
      <c r="AG101" s="26"/>
      <c r="AH101" s="27">
        <v>0</v>
      </c>
      <c r="AI101" s="24" t="e">
        <f t="shared" si="15"/>
        <v>#DIV/0!</v>
      </c>
    </row>
    <row r="102" spans="1:35" ht="48" x14ac:dyDescent="0.2">
      <c r="A102" s="15" t="s">
        <v>741</v>
      </c>
      <c r="B102" s="15" t="s">
        <v>38</v>
      </c>
      <c r="C102" s="15" t="s">
        <v>23</v>
      </c>
      <c r="D102" s="15" t="s">
        <v>591</v>
      </c>
      <c r="E102" s="15" t="s">
        <v>54</v>
      </c>
      <c r="F102" s="15" t="s">
        <v>591</v>
      </c>
      <c r="G102" s="15" t="s">
        <v>82</v>
      </c>
      <c r="H102" s="15">
        <v>126</v>
      </c>
      <c r="I102" s="15" t="s">
        <v>362</v>
      </c>
      <c r="J102" s="16">
        <v>4103005</v>
      </c>
      <c r="K102" s="17" t="s">
        <v>827</v>
      </c>
      <c r="L102" s="15" t="s">
        <v>973</v>
      </c>
      <c r="M102" s="18" t="s">
        <v>27</v>
      </c>
      <c r="N102" s="19">
        <v>250</v>
      </c>
      <c r="O102" s="19">
        <v>2023</v>
      </c>
      <c r="P102" s="19" t="s">
        <v>221</v>
      </c>
      <c r="Q102" s="20">
        <v>100</v>
      </c>
      <c r="R102" s="19">
        <v>450</v>
      </c>
      <c r="S102" s="21"/>
      <c r="T102" s="22">
        <f t="shared" si="8"/>
        <v>0</v>
      </c>
      <c r="U102" s="21"/>
      <c r="V102" s="22">
        <f t="shared" si="9"/>
        <v>0</v>
      </c>
      <c r="W102" s="21"/>
      <c r="X102" s="21"/>
      <c r="Y102" s="21"/>
      <c r="Z102" s="21"/>
      <c r="AA102" s="23">
        <f t="shared" si="10"/>
        <v>0</v>
      </c>
      <c r="AB102" s="22">
        <f t="shared" si="11"/>
        <v>0</v>
      </c>
      <c r="AC102" s="23">
        <f t="shared" si="12"/>
        <v>0</v>
      </c>
      <c r="AD102" s="22">
        <f t="shared" si="13"/>
        <v>0</v>
      </c>
      <c r="AE102" s="24">
        <f t="shared" si="14"/>
        <v>0</v>
      </c>
      <c r="AF102" s="25">
        <v>0</v>
      </c>
      <c r="AG102" s="26"/>
      <c r="AH102" s="27">
        <v>0</v>
      </c>
      <c r="AI102" s="24" t="e">
        <f t="shared" si="15"/>
        <v>#DIV/0!</v>
      </c>
    </row>
    <row r="103" spans="1:35" ht="48" x14ac:dyDescent="0.2">
      <c r="A103" s="15" t="s">
        <v>741</v>
      </c>
      <c r="B103" s="15" t="s">
        <v>38</v>
      </c>
      <c r="C103" s="15" t="s">
        <v>23</v>
      </c>
      <c r="D103" s="15" t="s">
        <v>591</v>
      </c>
      <c r="E103" s="15" t="s">
        <v>54</v>
      </c>
      <c r="F103" s="15" t="s">
        <v>591</v>
      </c>
      <c r="G103" s="15" t="s">
        <v>82</v>
      </c>
      <c r="H103" s="15">
        <v>127</v>
      </c>
      <c r="I103" s="15" t="s">
        <v>363</v>
      </c>
      <c r="J103" s="16">
        <v>4103010</v>
      </c>
      <c r="K103" s="17" t="s">
        <v>829</v>
      </c>
      <c r="L103" s="15" t="s">
        <v>1020</v>
      </c>
      <c r="M103" s="18" t="s">
        <v>27</v>
      </c>
      <c r="N103" s="19">
        <v>2411</v>
      </c>
      <c r="O103" s="19">
        <v>2023</v>
      </c>
      <c r="P103" s="19" t="s">
        <v>224</v>
      </c>
      <c r="Q103" s="20">
        <v>750</v>
      </c>
      <c r="R103" s="19">
        <v>3000</v>
      </c>
      <c r="S103" s="21"/>
      <c r="T103" s="22">
        <f t="shared" si="8"/>
        <v>0</v>
      </c>
      <c r="U103" s="21"/>
      <c r="V103" s="22">
        <f t="shared" si="9"/>
        <v>0</v>
      </c>
      <c r="W103" s="21"/>
      <c r="X103" s="21"/>
      <c r="Y103" s="21"/>
      <c r="Z103" s="21"/>
      <c r="AA103" s="23">
        <f t="shared" si="10"/>
        <v>0</v>
      </c>
      <c r="AB103" s="22">
        <f t="shared" si="11"/>
        <v>0</v>
      </c>
      <c r="AC103" s="23">
        <f t="shared" si="12"/>
        <v>0</v>
      </c>
      <c r="AD103" s="22">
        <f t="shared" si="13"/>
        <v>0</v>
      </c>
      <c r="AE103" s="24">
        <f t="shared" si="14"/>
        <v>0</v>
      </c>
      <c r="AF103" s="25">
        <v>0</v>
      </c>
      <c r="AG103" s="26"/>
      <c r="AH103" s="27">
        <v>0</v>
      </c>
      <c r="AI103" s="24" t="e">
        <f t="shared" si="15"/>
        <v>#DIV/0!</v>
      </c>
    </row>
    <row r="104" spans="1:35" ht="80" x14ac:dyDescent="0.2">
      <c r="A104" s="15" t="s">
        <v>741</v>
      </c>
      <c r="B104" s="15" t="s">
        <v>38</v>
      </c>
      <c r="C104" s="15" t="s">
        <v>23</v>
      </c>
      <c r="D104" s="15" t="s">
        <v>591</v>
      </c>
      <c r="E104" s="15" t="s">
        <v>54</v>
      </c>
      <c r="F104" s="15" t="s">
        <v>591</v>
      </c>
      <c r="G104" s="15" t="s">
        <v>83</v>
      </c>
      <c r="H104" s="15">
        <v>128</v>
      </c>
      <c r="I104" s="15" t="s">
        <v>364</v>
      </c>
      <c r="J104" s="16">
        <v>4103004</v>
      </c>
      <c r="K104" s="17" t="s">
        <v>830</v>
      </c>
      <c r="L104" s="15" t="s">
        <v>1021</v>
      </c>
      <c r="M104" s="18" t="s">
        <v>27</v>
      </c>
      <c r="N104" s="19">
        <v>10047</v>
      </c>
      <c r="O104" s="19">
        <v>2023</v>
      </c>
      <c r="P104" s="19" t="s">
        <v>225</v>
      </c>
      <c r="Q104" s="20">
        <v>3750</v>
      </c>
      <c r="R104" s="19">
        <v>15000</v>
      </c>
      <c r="S104" s="21"/>
      <c r="T104" s="22">
        <f t="shared" si="8"/>
        <v>0</v>
      </c>
      <c r="U104" s="21"/>
      <c r="V104" s="22">
        <f t="shared" si="9"/>
        <v>0</v>
      </c>
      <c r="W104" s="21"/>
      <c r="X104" s="21"/>
      <c r="Y104" s="21"/>
      <c r="Z104" s="21"/>
      <c r="AA104" s="23">
        <f t="shared" si="10"/>
        <v>0</v>
      </c>
      <c r="AB104" s="22">
        <f t="shared" si="11"/>
        <v>0</v>
      </c>
      <c r="AC104" s="23">
        <f t="shared" si="12"/>
        <v>0</v>
      </c>
      <c r="AD104" s="22">
        <f t="shared" si="13"/>
        <v>0</v>
      </c>
      <c r="AE104" s="24">
        <f t="shared" si="14"/>
        <v>0</v>
      </c>
      <c r="AF104" s="25">
        <v>0</v>
      </c>
      <c r="AG104" s="26"/>
      <c r="AH104" s="27">
        <v>0</v>
      </c>
      <c r="AI104" s="24" t="e">
        <f t="shared" si="15"/>
        <v>#DIV/0!</v>
      </c>
    </row>
    <row r="105" spans="1:35" ht="80" x14ac:dyDescent="0.2">
      <c r="A105" s="15" t="s">
        <v>741</v>
      </c>
      <c r="B105" s="15" t="s">
        <v>38</v>
      </c>
      <c r="C105" s="15" t="s">
        <v>23</v>
      </c>
      <c r="D105" s="15" t="s">
        <v>591</v>
      </c>
      <c r="E105" s="15" t="s">
        <v>54</v>
      </c>
      <c r="F105" s="15" t="s">
        <v>591</v>
      </c>
      <c r="G105" s="15" t="s">
        <v>82</v>
      </c>
      <c r="H105" s="15">
        <v>129</v>
      </c>
      <c r="I105" s="15" t="s">
        <v>365</v>
      </c>
      <c r="J105" s="16" t="s">
        <v>151</v>
      </c>
      <c r="K105" s="17" t="s">
        <v>831</v>
      </c>
      <c r="L105" s="15" t="s">
        <v>1022</v>
      </c>
      <c r="M105" s="18" t="s">
        <v>27</v>
      </c>
      <c r="N105" s="19">
        <v>30</v>
      </c>
      <c r="O105" s="19">
        <v>2023</v>
      </c>
      <c r="P105" s="19" t="s">
        <v>221</v>
      </c>
      <c r="Q105" s="20">
        <v>15</v>
      </c>
      <c r="R105" s="19">
        <v>50</v>
      </c>
      <c r="S105" s="21"/>
      <c r="T105" s="22">
        <f t="shared" si="8"/>
        <v>0</v>
      </c>
      <c r="U105" s="21"/>
      <c r="V105" s="22">
        <f t="shared" si="9"/>
        <v>0</v>
      </c>
      <c r="W105" s="21"/>
      <c r="X105" s="21"/>
      <c r="Y105" s="21"/>
      <c r="Z105" s="21"/>
      <c r="AA105" s="23">
        <f t="shared" si="10"/>
        <v>0</v>
      </c>
      <c r="AB105" s="22">
        <f t="shared" si="11"/>
        <v>0</v>
      </c>
      <c r="AC105" s="23">
        <f t="shared" si="12"/>
        <v>0</v>
      </c>
      <c r="AD105" s="22">
        <f t="shared" si="13"/>
        <v>0</v>
      </c>
      <c r="AE105" s="24">
        <f t="shared" si="14"/>
        <v>0</v>
      </c>
      <c r="AF105" s="25">
        <v>0</v>
      </c>
      <c r="AG105" s="26"/>
      <c r="AH105" s="27">
        <v>0</v>
      </c>
      <c r="AI105" s="24" t="e">
        <f t="shared" si="15"/>
        <v>#DIV/0!</v>
      </c>
    </row>
    <row r="106" spans="1:35" ht="48" x14ac:dyDescent="0.2">
      <c r="A106" s="15" t="s">
        <v>733</v>
      </c>
      <c r="B106" s="15" t="s">
        <v>38</v>
      </c>
      <c r="C106" s="15" t="s">
        <v>23</v>
      </c>
      <c r="D106" s="15" t="s">
        <v>591</v>
      </c>
      <c r="E106" s="15" t="s">
        <v>54</v>
      </c>
      <c r="F106" s="15" t="s">
        <v>591</v>
      </c>
      <c r="G106" s="15" t="s">
        <v>82</v>
      </c>
      <c r="H106" s="15">
        <v>130</v>
      </c>
      <c r="I106" s="15" t="s">
        <v>366</v>
      </c>
      <c r="J106" s="16">
        <v>4101042</v>
      </c>
      <c r="K106" s="17" t="s">
        <v>832</v>
      </c>
      <c r="L106" s="15" t="s">
        <v>1023</v>
      </c>
      <c r="M106" s="18" t="s">
        <v>27</v>
      </c>
      <c r="N106" s="19">
        <v>926</v>
      </c>
      <c r="O106" s="19">
        <v>2023</v>
      </c>
      <c r="P106" s="19" t="s">
        <v>226</v>
      </c>
      <c r="Q106" s="20">
        <v>500</v>
      </c>
      <c r="R106" s="19">
        <v>1500</v>
      </c>
      <c r="S106" s="21"/>
      <c r="T106" s="22">
        <f t="shared" si="8"/>
        <v>0</v>
      </c>
      <c r="U106" s="21"/>
      <c r="V106" s="22">
        <f t="shared" si="9"/>
        <v>0</v>
      </c>
      <c r="W106" s="21"/>
      <c r="X106" s="21"/>
      <c r="Y106" s="21"/>
      <c r="Z106" s="21"/>
      <c r="AA106" s="23">
        <f t="shared" si="10"/>
        <v>0</v>
      </c>
      <c r="AB106" s="22">
        <f t="shared" si="11"/>
        <v>0</v>
      </c>
      <c r="AC106" s="23">
        <f t="shared" si="12"/>
        <v>0</v>
      </c>
      <c r="AD106" s="22">
        <f t="shared" si="13"/>
        <v>0</v>
      </c>
      <c r="AE106" s="24">
        <f t="shared" si="14"/>
        <v>0</v>
      </c>
      <c r="AF106" s="25">
        <v>0</v>
      </c>
      <c r="AG106" s="26"/>
      <c r="AH106" s="27">
        <v>0</v>
      </c>
      <c r="AI106" s="24" t="e">
        <f t="shared" si="15"/>
        <v>#DIV/0!</v>
      </c>
    </row>
    <row r="107" spans="1:35" ht="80" x14ac:dyDescent="0.2">
      <c r="A107" s="15" t="s">
        <v>737</v>
      </c>
      <c r="B107" s="15" t="s">
        <v>38</v>
      </c>
      <c r="C107" s="15" t="s">
        <v>23</v>
      </c>
      <c r="D107" s="15" t="s">
        <v>591</v>
      </c>
      <c r="E107" s="15" t="s">
        <v>54</v>
      </c>
      <c r="F107" s="15" t="s">
        <v>591</v>
      </c>
      <c r="G107" s="15" t="s">
        <v>82</v>
      </c>
      <c r="H107" s="15">
        <v>131</v>
      </c>
      <c r="I107" s="15" t="s">
        <v>367</v>
      </c>
      <c r="J107" s="16" t="s">
        <v>151</v>
      </c>
      <c r="K107" s="17" t="s">
        <v>831</v>
      </c>
      <c r="L107" s="15" t="s">
        <v>1024</v>
      </c>
      <c r="M107" s="18" t="s">
        <v>27</v>
      </c>
      <c r="N107" s="19">
        <v>40</v>
      </c>
      <c r="O107" s="19">
        <v>2023</v>
      </c>
      <c r="P107" s="19" t="s">
        <v>221</v>
      </c>
      <c r="Q107" s="20">
        <v>10</v>
      </c>
      <c r="R107" s="19">
        <v>40</v>
      </c>
      <c r="S107" s="21"/>
      <c r="T107" s="22">
        <f t="shared" si="8"/>
        <v>0</v>
      </c>
      <c r="U107" s="21"/>
      <c r="V107" s="22">
        <f t="shared" si="9"/>
        <v>0</v>
      </c>
      <c r="W107" s="21"/>
      <c r="X107" s="21"/>
      <c r="Y107" s="21"/>
      <c r="Z107" s="21"/>
      <c r="AA107" s="23">
        <f t="shared" si="10"/>
        <v>0</v>
      </c>
      <c r="AB107" s="22">
        <f t="shared" si="11"/>
        <v>0</v>
      </c>
      <c r="AC107" s="23">
        <f t="shared" si="12"/>
        <v>0</v>
      </c>
      <c r="AD107" s="22">
        <f t="shared" si="13"/>
        <v>0</v>
      </c>
      <c r="AE107" s="24">
        <f t="shared" si="14"/>
        <v>0</v>
      </c>
      <c r="AF107" s="25">
        <v>0</v>
      </c>
      <c r="AG107" s="26"/>
      <c r="AH107" s="27">
        <v>0</v>
      </c>
      <c r="AI107" s="24" t="e">
        <f t="shared" si="15"/>
        <v>#DIV/0!</v>
      </c>
    </row>
    <row r="108" spans="1:35" ht="96" x14ac:dyDescent="0.2">
      <c r="A108" s="15" t="s">
        <v>741</v>
      </c>
      <c r="B108" s="15" t="s">
        <v>38</v>
      </c>
      <c r="C108" s="15" t="s">
        <v>23</v>
      </c>
      <c r="D108" s="15" t="s">
        <v>24</v>
      </c>
      <c r="E108" s="15" t="s">
        <v>47</v>
      </c>
      <c r="F108" s="15" t="s">
        <v>572</v>
      </c>
      <c r="G108" s="15" t="s">
        <v>82</v>
      </c>
      <c r="H108" s="15">
        <v>132</v>
      </c>
      <c r="I108" s="15" t="s">
        <v>368</v>
      </c>
      <c r="J108" s="16">
        <v>4502038</v>
      </c>
      <c r="K108" s="17" t="s">
        <v>819</v>
      </c>
      <c r="L108" s="15" t="s">
        <v>1008</v>
      </c>
      <c r="M108" s="18" t="s">
        <v>27</v>
      </c>
      <c r="N108" s="19">
        <v>4</v>
      </c>
      <c r="O108" s="19">
        <v>2023</v>
      </c>
      <c r="P108" s="19" t="s">
        <v>221</v>
      </c>
      <c r="Q108" s="20">
        <v>1</v>
      </c>
      <c r="R108" s="19">
        <v>4</v>
      </c>
      <c r="S108" s="21"/>
      <c r="T108" s="22">
        <f t="shared" si="8"/>
        <v>0</v>
      </c>
      <c r="U108" s="21"/>
      <c r="V108" s="22">
        <f t="shared" si="9"/>
        <v>0</v>
      </c>
      <c r="W108" s="21"/>
      <c r="X108" s="21"/>
      <c r="Y108" s="21"/>
      <c r="Z108" s="21"/>
      <c r="AA108" s="23">
        <f t="shared" si="10"/>
        <v>0</v>
      </c>
      <c r="AB108" s="22">
        <f t="shared" si="11"/>
        <v>0</v>
      </c>
      <c r="AC108" s="23">
        <f t="shared" si="12"/>
        <v>0</v>
      </c>
      <c r="AD108" s="22">
        <f t="shared" si="13"/>
        <v>0</v>
      </c>
      <c r="AE108" s="24">
        <f t="shared" si="14"/>
        <v>0</v>
      </c>
      <c r="AF108" s="25">
        <v>0</v>
      </c>
      <c r="AG108" s="26"/>
      <c r="AH108" s="27">
        <v>0</v>
      </c>
      <c r="AI108" s="24" t="e">
        <f t="shared" si="15"/>
        <v>#DIV/0!</v>
      </c>
    </row>
    <row r="109" spans="1:35" ht="64" x14ac:dyDescent="0.2">
      <c r="A109" s="15" t="s">
        <v>741</v>
      </c>
      <c r="B109" s="15" t="s">
        <v>38</v>
      </c>
      <c r="C109" s="15" t="s">
        <v>23</v>
      </c>
      <c r="D109" s="15" t="s">
        <v>24</v>
      </c>
      <c r="E109" s="15">
        <v>4502</v>
      </c>
      <c r="F109" s="15" t="s">
        <v>572</v>
      </c>
      <c r="G109" s="15" t="s">
        <v>82</v>
      </c>
      <c r="H109" s="15">
        <v>133</v>
      </c>
      <c r="I109" s="15" t="s">
        <v>369</v>
      </c>
      <c r="J109" s="16">
        <v>4502038</v>
      </c>
      <c r="K109" s="17" t="s">
        <v>819</v>
      </c>
      <c r="L109" s="15" t="s">
        <v>1025</v>
      </c>
      <c r="M109" s="18" t="s">
        <v>27</v>
      </c>
      <c r="N109" s="19">
        <v>4</v>
      </c>
      <c r="O109" s="19">
        <v>2023</v>
      </c>
      <c r="P109" s="19" t="s">
        <v>221</v>
      </c>
      <c r="Q109" s="20">
        <v>1</v>
      </c>
      <c r="R109" s="19">
        <v>4</v>
      </c>
      <c r="S109" s="21"/>
      <c r="T109" s="22">
        <f t="shared" si="8"/>
        <v>0</v>
      </c>
      <c r="U109" s="21"/>
      <c r="V109" s="22">
        <f t="shared" si="9"/>
        <v>0</v>
      </c>
      <c r="W109" s="21"/>
      <c r="X109" s="21"/>
      <c r="Y109" s="21"/>
      <c r="Z109" s="21"/>
      <c r="AA109" s="23">
        <f t="shared" si="10"/>
        <v>0</v>
      </c>
      <c r="AB109" s="22">
        <f t="shared" si="11"/>
        <v>0</v>
      </c>
      <c r="AC109" s="23">
        <f t="shared" si="12"/>
        <v>0</v>
      </c>
      <c r="AD109" s="22">
        <f t="shared" si="13"/>
        <v>0</v>
      </c>
      <c r="AE109" s="24">
        <f t="shared" si="14"/>
        <v>0</v>
      </c>
      <c r="AF109" s="25">
        <v>0</v>
      </c>
      <c r="AG109" s="26"/>
      <c r="AH109" s="27">
        <v>0</v>
      </c>
      <c r="AI109" s="24" t="e">
        <f t="shared" si="15"/>
        <v>#DIV/0!</v>
      </c>
    </row>
    <row r="110" spans="1:35" ht="144" x14ac:dyDescent="0.2">
      <c r="A110" s="15" t="s">
        <v>741</v>
      </c>
      <c r="B110" s="15" t="s">
        <v>38</v>
      </c>
      <c r="C110" s="15" t="s">
        <v>23</v>
      </c>
      <c r="D110" s="15" t="s">
        <v>24</v>
      </c>
      <c r="E110" s="15" t="s">
        <v>55</v>
      </c>
      <c r="F110" s="15" t="s">
        <v>597</v>
      </c>
      <c r="G110" s="15" t="s">
        <v>82</v>
      </c>
      <c r="H110" s="15">
        <v>134</v>
      </c>
      <c r="I110" s="15" t="s">
        <v>370</v>
      </c>
      <c r="J110" s="16">
        <v>3702026</v>
      </c>
      <c r="K110" s="17" t="s">
        <v>833</v>
      </c>
      <c r="L110" s="15" t="s">
        <v>1026</v>
      </c>
      <c r="M110" s="18" t="s">
        <v>27</v>
      </c>
      <c r="N110" s="19">
        <v>0</v>
      </c>
      <c r="O110" s="19">
        <v>2023</v>
      </c>
      <c r="P110" s="19" t="s">
        <v>221</v>
      </c>
      <c r="Q110" s="20">
        <v>1</v>
      </c>
      <c r="R110" s="19">
        <v>4</v>
      </c>
      <c r="S110" s="21"/>
      <c r="T110" s="22">
        <f t="shared" si="8"/>
        <v>0</v>
      </c>
      <c r="U110" s="21"/>
      <c r="V110" s="22">
        <f t="shared" si="9"/>
        <v>0</v>
      </c>
      <c r="W110" s="21"/>
      <c r="X110" s="21"/>
      <c r="Y110" s="21"/>
      <c r="Z110" s="21"/>
      <c r="AA110" s="23">
        <f t="shared" si="10"/>
        <v>0</v>
      </c>
      <c r="AB110" s="22">
        <f t="shared" si="11"/>
        <v>0</v>
      </c>
      <c r="AC110" s="23">
        <f t="shared" si="12"/>
        <v>0</v>
      </c>
      <c r="AD110" s="22">
        <f t="shared" si="13"/>
        <v>0</v>
      </c>
      <c r="AE110" s="24">
        <f t="shared" si="14"/>
        <v>0</v>
      </c>
      <c r="AF110" s="25">
        <v>0</v>
      </c>
      <c r="AG110" s="26"/>
      <c r="AH110" s="27">
        <v>0</v>
      </c>
      <c r="AI110" s="24" t="e">
        <f t="shared" si="15"/>
        <v>#DIV/0!</v>
      </c>
    </row>
    <row r="111" spans="1:35" ht="160" x14ac:dyDescent="0.2">
      <c r="A111" s="15" t="s">
        <v>741</v>
      </c>
      <c r="B111" s="15" t="s">
        <v>38</v>
      </c>
      <c r="C111" s="15" t="s">
        <v>23</v>
      </c>
      <c r="D111" s="15" t="s">
        <v>24</v>
      </c>
      <c r="E111" s="15" t="s">
        <v>47</v>
      </c>
      <c r="F111" s="15" t="s">
        <v>572</v>
      </c>
      <c r="G111" s="15" t="s">
        <v>82</v>
      </c>
      <c r="H111" s="15">
        <v>135</v>
      </c>
      <c r="I111" s="15" t="s">
        <v>371</v>
      </c>
      <c r="J111" s="16">
        <v>4502038</v>
      </c>
      <c r="K111" s="17" t="s">
        <v>819</v>
      </c>
      <c r="L111" s="15" t="s">
        <v>1008</v>
      </c>
      <c r="M111" s="18" t="s">
        <v>27</v>
      </c>
      <c r="N111" s="19">
        <v>0</v>
      </c>
      <c r="O111" s="19">
        <v>2023</v>
      </c>
      <c r="P111" s="19" t="s">
        <v>221</v>
      </c>
      <c r="Q111" s="20">
        <v>1</v>
      </c>
      <c r="R111" s="19">
        <v>4</v>
      </c>
      <c r="S111" s="21"/>
      <c r="T111" s="22">
        <f t="shared" si="8"/>
        <v>0</v>
      </c>
      <c r="U111" s="21"/>
      <c r="V111" s="22">
        <f t="shared" si="9"/>
        <v>0</v>
      </c>
      <c r="W111" s="21"/>
      <c r="X111" s="21"/>
      <c r="Y111" s="21"/>
      <c r="Z111" s="21"/>
      <c r="AA111" s="23">
        <f t="shared" si="10"/>
        <v>0</v>
      </c>
      <c r="AB111" s="22">
        <f t="shared" si="11"/>
        <v>0</v>
      </c>
      <c r="AC111" s="23">
        <f t="shared" si="12"/>
        <v>0</v>
      </c>
      <c r="AD111" s="22">
        <f t="shared" si="13"/>
        <v>0</v>
      </c>
      <c r="AE111" s="24">
        <f t="shared" si="14"/>
        <v>0</v>
      </c>
      <c r="AF111" s="25">
        <v>0</v>
      </c>
      <c r="AG111" s="26"/>
      <c r="AH111" s="27">
        <v>0</v>
      </c>
      <c r="AI111" s="24" t="e">
        <f t="shared" si="15"/>
        <v>#DIV/0!</v>
      </c>
    </row>
    <row r="112" spans="1:35" ht="80" x14ac:dyDescent="0.2">
      <c r="A112" s="15" t="s">
        <v>741</v>
      </c>
      <c r="B112" s="15" t="s">
        <v>38</v>
      </c>
      <c r="C112" s="15" t="s">
        <v>23</v>
      </c>
      <c r="D112" s="15" t="s">
        <v>24</v>
      </c>
      <c r="E112" s="15" t="s">
        <v>47</v>
      </c>
      <c r="F112" s="15" t="s">
        <v>572</v>
      </c>
      <c r="G112" s="15" t="s">
        <v>82</v>
      </c>
      <c r="H112" s="15">
        <v>136</v>
      </c>
      <c r="I112" s="15" t="s">
        <v>372</v>
      </c>
      <c r="J112" s="16">
        <v>4502038</v>
      </c>
      <c r="K112" s="17" t="s">
        <v>819</v>
      </c>
      <c r="L112" s="15" t="s">
        <v>1008</v>
      </c>
      <c r="M112" s="18" t="s">
        <v>27</v>
      </c>
      <c r="N112" s="19">
        <v>12</v>
      </c>
      <c r="O112" s="19">
        <v>2023</v>
      </c>
      <c r="P112" s="19" t="s">
        <v>221</v>
      </c>
      <c r="Q112" s="20">
        <v>6</v>
      </c>
      <c r="R112" s="19">
        <v>28</v>
      </c>
      <c r="S112" s="21"/>
      <c r="T112" s="22">
        <f t="shared" si="8"/>
        <v>0</v>
      </c>
      <c r="U112" s="21"/>
      <c r="V112" s="22">
        <f t="shared" si="9"/>
        <v>0</v>
      </c>
      <c r="W112" s="21"/>
      <c r="X112" s="21"/>
      <c r="Y112" s="21"/>
      <c r="Z112" s="21"/>
      <c r="AA112" s="23">
        <f t="shared" si="10"/>
        <v>0</v>
      </c>
      <c r="AB112" s="22">
        <f t="shared" si="11"/>
        <v>0</v>
      </c>
      <c r="AC112" s="23">
        <f t="shared" si="12"/>
        <v>0</v>
      </c>
      <c r="AD112" s="22">
        <f t="shared" si="13"/>
        <v>0</v>
      </c>
      <c r="AE112" s="24">
        <f t="shared" si="14"/>
        <v>0</v>
      </c>
      <c r="AF112" s="25">
        <v>0</v>
      </c>
      <c r="AG112" s="26"/>
      <c r="AH112" s="27">
        <v>0</v>
      </c>
      <c r="AI112" s="24" t="e">
        <f t="shared" si="15"/>
        <v>#DIV/0!</v>
      </c>
    </row>
    <row r="113" spans="1:35" ht="64" x14ac:dyDescent="0.2">
      <c r="A113" s="15" t="s">
        <v>741</v>
      </c>
      <c r="B113" s="15" t="s">
        <v>38</v>
      </c>
      <c r="C113" s="15" t="s">
        <v>23</v>
      </c>
      <c r="D113" s="15" t="s">
        <v>24</v>
      </c>
      <c r="E113" s="15" t="s">
        <v>25</v>
      </c>
      <c r="F113" s="15" t="s">
        <v>24</v>
      </c>
      <c r="G113" s="15" t="s">
        <v>82</v>
      </c>
      <c r="H113" s="15">
        <v>137</v>
      </c>
      <c r="I113" s="15" t="s">
        <v>373</v>
      </c>
      <c r="J113" s="16">
        <v>4101100</v>
      </c>
      <c r="K113" s="17" t="s">
        <v>834</v>
      </c>
      <c r="L113" s="15" t="s">
        <v>1027</v>
      </c>
      <c r="M113" s="18" t="s">
        <v>27</v>
      </c>
      <c r="N113" s="19">
        <v>1996</v>
      </c>
      <c r="O113" s="19">
        <v>2023</v>
      </c>
      <c r="P113" s="19" t="s">
        <v>221</v>
      </c>
      <c r="Q113" s="20">
        <v>1000</v>
      </c>
      <c r="R113" s="19">
        <v>3000</v>
      </c>
      <c r="S113" s="21"/>
      <c r="T113" s="22">
        <f t="shared" si="8"/>
        <v>0</v>
      </c>
      <c r="U113" s="21"/>
      <c r="V113" s="22">
        <f t="shared" si="9"/>
        <v>0</v>
      </c>
      <c r="W113" s="21"/>
      <c r="X113" s="21"/>
      <c r="Y113" s="21"/>
      <c r="Z113" s="21"/>
      <c r="AA113" s="23">
        <f t="shared" si="10"/>
        <v>0</v>
      </c>
      <c r="AB113" s="22">
        <f t="shared" si="11"/>
        <v>0</v>
      </c>
      <c r="AC113" s="23">
        <f t="shared" si="12"/>
        <v>0</v>
      </c>
      <c r="AD113" s="22">
        <f t="shared" si="13"/>
        <v>0</v>
      </c>
      <c r="AE113" s="24">
        <f t="shared" si="14"/>
        <v>0</v>
      </c>
      <c r="AF113" s="25">
        <v>0</v>
      </c>
      <c r="AG113" s="26"/>
      <c r="AH113" s="27">
        <v>0</v>
      </c>
      <c r="AI113" s="24" t="e">
        <f t="shared" si="15"/>
        <v>#DIV/0!</v>
      </c>
    </row>
    <row r="114" spans="1:35" ht="64" x14ac:dyDescent="0.2">
      <c r="A114" s="15" t="s">
        <v>741</v>
      </c>
      <c r="B114" s="15" t="s">
        <v>38</v>
      </c>
      <c r="C114" s="15" t="s">
        <v>23</v>
      </c>
      <c r="D114" s="15" t="s">
        <v>24</v>
      </c>
      <c r="E114" s="15" t="s">
        <v>47</v>
      </c>
      <c r="F114" s="15" t="s">
        <v>572</v>
      </c>
      <c r="G114" s="15" t="s">
        <v>82</v>
      </c>
      <c r="H114" s="15">
        <v>138</v>
      </c>
      <c r="I114" s="15" t="s">
        <v>374</v>
      </c>
      <c r="J114" s="16">
        <v>4502038</v>
      </c>
      <c r="K114" s="17" t="s">
        <v>819</v>
      </c>
      <c r="L114" s="15" t="s">
        <v>1008</v>
      </c>
      <c r="M114" s="18" t="s">
        <v>27</v>
      </c>
      <c r="N114" s="19">
        <v>8</v>
      </c>
      <c r="O114" s="19">
        <v>2023</v>
      </c>
      <c r="P114" s="19" t="s">
        <v>221</v>
      </c>
      <c r="Q114" s="20">
        <v>2</v>
      </c>
      <c r="R114" s="19">
        <v>8</v>
      </c>
      <c r="S114" s="21"/>
      <c r="T114" s="22">
        <f t="shared" si="8"/>
        <v>0</v>
      </c>
      <c r="U114" s="21"/>
      <c r="V114" s="22">
        <f t="shared" si="9"/>
        <v>0</v>
      </c>
      <c r="W114" s="21"/>
      <c r="X114" s="21"/>
      <c r="Y114" s="21"/>
      <c r="Z114" s="21"/>
      <c r="AA114" s="23">
        <f t="shared" si="10"/>
        <v>0</v>
      </c>
      <c r="AB114" s="22">
        <f t="shared" si="11"/>
        <v>0</v>
      </c>
      <c r="AC114" s="23">
        <f t="shared" si="12"/>
        <v>0</v>
      </c>
      <c r="AD114" s="22">
        <f t="shared" si="13"/>
        <v>0</v>
      </c>
      <c r="AE114" s="24">
        <f t="shared" si="14"/>
        <v>0</v>
      </c>
      <c r="AF114" s="25">
        <v>0</v>
      </c>
      <c r="AG114" s="26"/>
      <c r="AH114" s="27">
        <v>0</v>
      </c>
      <c r="AI114" s="24" t="e">
        <f t="shared" si="15"/>
        <v>#DIV/0!</v>
      </c>
    </row>
    <row r="115" spans="1:35" ht="64" x14ac:dyDescent="0.2">
      <c r="A115" s="15" t="s">
        <v>741</v>
      </c>
      <c r="B115" s="15" t="s">
        <v>38</v>
      </c>
      <c r="C115" s="15" t="s">
        <v>23</v>
      </c>
      <c r="D115" s="15" t="s">
        <v>24</v>
      </c>
      <c r="E115" s="15" t="s">
        <v>47</v>
      </c>
      <c r="F115" s="15" t="s">
        <v>572</v>
      </c>
      <c r="G115" s="15" t="s">
        <v>82</v>
      </c>
      <c r="H115" s="15">
        <v>139</v>
      </c>
      <c r="I115" s="15" t="s">
        <v>375</v>
      </c>
      <c r="J115" s="16">
        <v>4502038</v>
      </c>
      <c r="K115" s="17" t="s">
        <v>819</v>
      </c>
      <c r="L115" s="15" t="s">
        <v>1025</v>
      </c>
      <c r="M115" s="18" t="s">
        <v>27</v>
      </c>
      <c r="N115" s="19">
        <v>40</v>
      </c>
      <c r="O115" s="19">
        <v>2023</v>
      </c>
      <c r="P115" s="19" t="s">
        <v>221</v>
      </c>
      <c r="Q115" s="20">
        <v>10</v>
      </c>
      <c r="R115" s="19">
        <v>40</v>
      </c>
      <c r="S115" s="21"/>
      <c r="T115" s="22">
        <f t="shared" si="8"/>
        <v>0</v>
      </c>
      <c r="U115" s="21"/>
      <c r="V115" s="22">
        <f t="shared" si="9"/>
        <v>0</v>
      </c>
      <c r="W115" s="21"/>
      <c r="X115" s="21"/>
      <c r="Y115" s="21"/>
      <c r="Z115" s="21"/>
      <c r="AA115" s="23">
        <f t="shared" si="10"/>
        <v>0</v>
      </c>
      <c r="AB115" s="22">
        <f t="shared" si="11"/>
        <v>0</v>
      </c>
      <c r="AC115" s="23">
        <f t="shared" si="12"/>
        <v>0</v>
      </c>
      <c r="AD115" s="22">
        <f t="shared" si="13"/>
        <v>0</v>
      </c>
      <c r="AE115" s="24">
        <f t="shared" si="14"/>
        <v>0</v>
      </c>
      <c r="AF115" s="25">
        <v>0</v>
      </c>
      <c r="AG115" s="26"/>
      <c r="AH115" s="27">
        <v>0</v>
      </c>
      <c r="AI115" s="24" t="e">
        <f t="shared" si="15"/>
        <v>#DIV/0!</v>
      </c>
    </row>
    <row r="116" spans="1:35" ht="64" x14ac:dyDescent="0.2">
      <c r="A116" s="15" t="s">
        <v>741</v>
      </c>
      <c r="B116" s="15" t="s">
        <v>38</v>
      </c>
      <c r="C116" s="15" t="s">
        <v>23</v>
      </c>
      <c r="D116" s="15" t="s">
        <v>24</v>
      </c>
      <c r="E116" s="15" t="s">
        <v>47</v>
      </c>
      <c r="F116" s="15" t="s">
        <v>572</v>
      </c>
      <c r="G116" s="15" t="s">
        <v>82</v>
      </c>
      <c r="H116" s="15">
        <v>140</v>
      </c>
      <c r="I116" s="15" t="s">
        <v>376</v>
      </c>
      <c r="J116" s="16">
        <v>4502039</v>
      </c>
      <c r="K116" s="17" t="s">
        <v>819</v>
      </c>
      <c r="L116" s="15" t="s">
        <v>1008</v>
      </c>
      <c r="M116" s="18" t="s">
        <v>27</v>
      </c>
      <c r="N116" s="19">
        <v>20</v>
      </c>
      <c r="O116" s="19">
        <v>2023</v>
      </c>
      <c r="P116" s="19" t="s">
        <v>221</v>
      </c>
      <c r="Q116" s="20">
        <v>10</v>
      </c>
      <c r="R116" s="19">
        <v>30</v>
      </c>
      <c r="S116" s="21"/>
      <c r="T116" s="22">
        <f t="shared" si="8"/>
        <v>0</v>
      </c>
      <c r="U116" s="21"/>
      <c r="V116" s="22">
        <f t="shared" si="9"/>
        <v>0</v>
      </c>
      <c r="W116" s="21"/>
      <c r="X116" s="21"/>
      <c r="Y116" s="21"/>
      <c r="Z116" s="21"/>
      <c r="AA116" s="23">
        <f t="shared" si="10"/>
        <v>0</v>
      </c>
      <c r="AB116" s="22">
        <f t="shared" si="11"/>
        <v>0</v>
      </c>
      <c r="AC116" s="23">
        <f t="shared" si="12"/>
        <v>0</v>
      </c>
      <c r="AD116" s="22">
        <f t="shared" si="13"/>
        <v>0</v>
      </c>
      <c r="AE116" s="24">
        <f t="shared" si="14"/>
        <v>0</v>
      </c>
      <c r="AF116" s="25">
        <v>0</v>
      </c>
      <c r="AG116" s="26"/>
      <c r="AH116" s="27">
        <v>0</v>
      </c>
      <c r="AI116" s="24" t="e">
        <f t="shared" si="15"/>
        <v>#DIV/0!</v>
      </c>
    </row>
    <row r="117" spans="1:35" ht="64" x14ac:dyDescent="0.2">
      <c r="A117" s="15" t="s">
        <v>745</v>
      </c>
      <c r="B117" s="15" t="s">
        <v>38</v>
      </c>
      <c r="C117" s="15" t="s">
        <v>23</v>
      </c>
      <c r="D117" s="15" t="s">
        <v>24</v>
      </c>
      <c r="E117" s="15" t="s">
        <v>25</v>
      </c>
      <c r="F117" s="15" t="s">
        <v>24</v>
      </c>
      <c r="G117" s="15" t="s">
        <v>82</v>
      </c>
      <c r="H117" s="15">
        <v>141</v>
      </c>
      <c r="I117" s="15" t="s">
        <v>377</v>
      </c>
      <c r="J117" s="16">
        <v>4101031</v>
      </c>
      <c r="K117" s="17" t="s">
        <v>835</v>
      </c>
      <c r="L117" s="15" t="s">
        <v>1028</v>
      </c>
      <c r="M117" s="18" t="s">
        <v>27</v>
      </c>
      <c r="N117" s="19">
        <v>0</v>
      </c>
      <c r="O117" s="19">
        <v>2023</v>
      </c>
      <c r="P117" s="19" t="s">
        <v>221</v>
      </c>
      <c r="Q117" s="20">
        <v>1</v>
      </c>
      <c r="R117" s="19">
        <v>4</v>
      </c>
      <c r="S117" s="21"/>
      <c r="T117" s="22">
        <f t="shared" si="8"/>
        <v>0</v>
      </c>
      <c r="U117" s="21"/>
      <c r="V117" s="22">
        <f t="shared" si="9"/>
        <v>0</v>
      </c>
      <c r="W117" s="21"/>
      <c r="X117" s="21"/>
      <c r="Y117" s="21"/>
      <c r="Z117" s="21"/>
      <c r="AA117" s="23">
        <f t="shared" si="10"/>
        <v>0</v>
      </c>
      <c r="AB117" s="22">
        <f t="shared" si="11"/>
        <v>0</v>
      </c>
      <c r="AC117" s="23">
        <f t="shared" si="12"/>
        <v>0</v>
      </c>
      <c r="AD117" s="22">
        <f t="shared" si="13"/>
        <v>0</v>
      </c>
      <c r="AE117" s="24">
        <f t="shared" si="14"/>
        <v>0</v>
      </c>
      <c r="AF117" s="25">
        <v>0</v>
      </c>
      <c r="AG117" s="26"/>
      <c r="AH117" s="27">
        <v>0</v>
      </c>
      <c r="AI117" s="24" t="e">
        <f t="shared" si="15"/>
        <v>#DIV/0!</v>
      </c>
    </row>
    <row r="118" spans="1:35" ht="80" x14ac:dyDescent="0.2">
      <c r="A118" s="15" t="s">
        <v>741</v>
      </c>
      <c r="B118" s="15" t="s">
        <v>38</v>
      </c>
      <c r="C118" s="15" t="s">
        <v>23</v>
      </c>
      <c r="D118" s="15" t="s">
        <v>24</v>
      </c>
      <c r="E118" s="15" t="s">
        <v>25</v>
      </c>
      <c r="F118" s="15" t="s">
        <v>24</v>
      </c>
      <c r="G118" s="15" t="s">
        <v>82</v>
      </c>
      <c r="H118" s="15">
        <v>142</v>
      </c>
      <c r="I118" s="15" t="s">
        <v>378</v>
      </c>
      <c r="J118" s="16">
        <v>4101031</v>
      </c>
      <c r="K118" s="17" t="s">
        <v>835</v>
      </c>
      <c r="L118" s="15" t="s">
        <v>1029</v>
      </c>
      <c r="M118" s="18" t="s">
        <v>27</v>
      </c>
      <c r="N118" s="19">
        <v>30</v>
      </c>
      <c r="O118" s="19">
        <v>2023</v>
      </c>
      <c r="P118" s="19" t="s">
        <v>221</v>
      </c>
      <c r="Q118" s="20">
        <v>10</v>
      </c>
      <c r="R118" s="19">
        <v>40</v>
      </c>
      <c r="S118" s="21"/>
      <c r="T118" s="22">
        <f t="shared" si="8"/>
        <v>0</v>
      </c>
      <c r="U118" s="21"/>
      <c r="V118" s="22">
        <f t="shared" si="9"/>
        <v>0</v>
      </c>
      <c r="W118" s="21"/>
      <c r="X118" s="21"/>
      <c r="Y118" s="21"/>
      <c r="Z118" s="21"/>
      <c r="AA118" s="23">
        <f t="shared" si="10"/>
        <v>0</v>
      </c>
      <c r="AB118" s="22">
        <f t="shared" si="11"/>
        <v>0</v>
      </c>
      <c r="AC118" s="23">
        <f t="shared" si="12"/>
        <v>0</v>
      </c>
      <c r="AD118" s="22">
        <f t="shared" si="13"/>
        <v>0</v>
      </c>
      <c r="AE118" s="24">
        <f t="shared" si="14"/>
        <v>0</v>
      </c>
      <c r="AF118" s="25">
        <v>0</v>
      </c>
      <c r="AG118" s="26"/>
      <c r="AH118" s="27">
        <v>0</v>
      </c>
      <c r="AI118" s="24" t="e">
        <f t="shared" si="15"/>
        <v>#DIV/0!</v>
      </c>
    </row>
    <row r="119" spans="1:35" ht="64" x14ac:dyDescent="0.2">
      <c r="A119" s="15" t="s">
        <v>741</v>
      </c>
      <c r="B119" s="15" t="s">
        <v>38</v>
      </c>
      <c r="C119" s="15" t="s">
        <v>23</v>
      </c>
      <c r="D119" s="15" t="s">
        <v>24</v>
      </c>
      <c r="E119" s="15" t="s">
        <v>47</v>
      </c>
      <c r="F119" s="15" t="s">
        <v>572</v>
      </c>
      <c r="G119" s="15" t="s">
        <v>82</v>
      </c>
      <c r="H119" s="15">
        <v>143</v>
      </c>
      <c r="I119" s="15" t="s">
        <v>379</v>
      </c>
      <c r="J119" s="16">
        <v>4502038</v>
      </c>
      <c r="K119" s="17" t="s">
        <v>819</v>
      </c>
      <c r="L119" s="15" t="s">
        <v>1008</v>
      </c>
      <c r="M119" s="18" t="s">
        <v>27</v>
      </c>
      <c r="N119" s="19">
        <v>1</v>
      </c>
      <c r="O119" s="19">
        <v>2023</v>
      </c>
      <c r="P119" s="19" t="s">
        <v>221</v>
      </c>
      <c r="Q119" s="20">
        <v>0.25</v>
      </c>
      <c r="R119" s="19">
        <v>1</v>
      </c>
      <c r="S119" s="21"/>
      <c r="T119" s="22">
        <f t="shared" si="8"/>
        <v>0</v>
      </c>
      <c r="U119" s="21"/>
      <c r="V119" s="22">
        <f t="shared" si="9"/>
        <v>0</v>
      </c>
      <c r="W119" s="21"/>
      <c r="X119" s="21"/>
      <c r="Y119" s="21"/>
      <c r="Z119" s="21"/>
      <c r="AA119" s="23">
        <f t="shared" si="10"/>
        <v>0</v>
      </c>
      <c r="AB119" s="22">
        <f t="shared" si="11"/>
        <v>0</v>
      </c>
      <c r="AC119" s="23">
        <f t="shared" si="12"/>
        <v>0</v>
      </c>
      <c r="AD119" s="22">
        <f t="shared" si="13"/>
        <v>0</v>
      </c>
      <c r="AE119" s="24">
        <f t="shared" si="14"/>
        <v>0</v>
      </c>
      <c r="AF119" s="25">
        <v>0</v>
      </c>
      <c r="AG119" s="26"/>
      <c r="AH119" s="27">
        <v>0</v>
      </c>
      <c r="AI119" s="24" t="e">
        <f t="shared" si="15"/>
        <v>#DIV/0!</v>
      </c>
    </row>
    <row r="120" spans="1:35" ht="48" x14ac:dyDescent="0.2">
      <c r="A120" s="15" t="s">
        <v>741</v>
      </c>
      <c r="B120" s="15" t="s">
        <v>38</v>
      </c>
      <c r="C120" s="15" t="s">
        <v>23</v>
      </c>
      <c r="D120" s="15" t="s">
        <v>24</v>
      </c>
      <c r="E120" s="15" t="s">
        <v>56</v>
      </c>
      <c r="F120" s="15" t="s">
        <v>583</v>
      </c>
      <c r="G120" s="15" t="s">
        <v>82</v>
      </c>
      <c r="H120" s="15">
        <v>144</v>
      </c>
      <c r="I120" s="15" t="s">
        <v>380</v>
      </c>
      <c r="J120" s="16">
        <v>3502019</v>
      </c>
      <c r="K120" s="17" t="s">
        <v>836</v>
      </c>
      <c r="L120" s="15" t="s">
        <v>1030</v>
      </c>
      <c r="M120" s="18" t="s">
        <v>27</v>
      </c>
      <c r="N120" s="19">
        <v>0</v>
      </c>
      <c r="O120" s="19">
        <v>2023</v>
      </c>
      <c r="P120" s="19" t="s">
        <v>221</v>
      </c>
      <c r="Q120" s="20">
        <v>1</v>
      </c>
      <c r="R120" s="19">
        <v>4</v>
      </c>
      <c r="S120" s="21"/>
      <c r="T120" s="22">
        <f t="shared" si="8"/>
        <v>0</v>
      </c>
      <c r="U120" s="21"/>
      <c r="V120" s="22">
        <f t="shared" si="9"/>
        <v>0</v>
      </c>
      <c r="W120" s="21"/>
      <c r="X120" s="21"/>
      <c r="Y120" s="21"/>
      <c r="Z120" s="21"/>
      <c r="AA120" s="23">
        <f t="shared" si="10"/>
        <v>0</v>
      </c>
      <c r="AB120" s="22">
        <f t="shared" si="11"/>
        <v>0</v>
      </c>
      <c r="AC120" s="23">
        <f t="shared" si="12"/>
        <v>0</v>
      </c>
      <c r="AD120" s="22">
        <f t="shared" si="13"/>
        <v>0</v>
      </c>
      <c r="AE120" s="24">
        <f t="shared" si="14"/>
        <v>0</v>
      </c>
      <c r="AF120" s="25">
        <v>0</v>
      </c>
      <c r="AG120" s="26"/>
      <c r="AH120" s="27">
        <v>0</v>
      </c>
      <c r="AI120" s="24" t="e">
        <f t="shared" si="15"/>
        <v>#DIV/0!</v>
      </c>
    </row>
    <row r="121" spans="1:35" ht="64" x14ac:dyDescent="0.2">
      <c r="A121" s="15" t="s">
        <v>741</v>
      </c>
      <c r="B121" s="15" t="s">
        <v>38</v>
      </c>
      <c r="C121" s="15" t="s">
        <v>23</v>
      </c>
      <c r="D121" s="15" t="s">
        <v>24</v>
      </c>
      <c r="E121" s="15" t="s">
        <v>47</v>
      </c>
      <c r="F121" s="15" t="s">
        <v>572</v>
      </c>
      <c r="G121" s="15" t="s">
        <v>82</v>
      </c>
      <c r="H121" s="15">
        <v>145</v>
      </c>
      <c r="I121" s="15" t="s">
        <v>381</v>
      </c>
      <c r="J121" s="16">
        <v>4502038</v>
      </c>
      <c r="K121" s="17" t="s">
        <v>819</v>
      </c>
      <c r="L121" s="15" t="s">
        <v>1008</v>
      </c>
      <c r="M121" s="18" t="s">
        <v>27</v>
      </c>
      <c r="N121" s="19">
        <v>1</v>
      </c>
      <c r="O121" s="19">
        <v>2023</v>
      </c>
      <c r="P121" s="19" t="s">
        <v>221</v>
      </c>
      <c r="Q121" s="20">
        <v>1</v>
      </c>
      <c r="R121" s="19">
        <v>1</v>
      </c>
      <c r="S121" s="21"/>
      <c r="T121" s="22">
        <f t="shared" si="8"/>
        <v>0</v>
      </c>
      <c r="U121" s="21"/>
      <c r="V121" s="22">
        <f t="shared" si="9"/>
        <v>0</v>
      </c>
      <c r="W121" s="21"/>
      <c r="X121" s="21"/>
      <c r="Y121" s="21"/>
      <c r="Z121" s="21"/>
      <c r="AA121" s="23">
        <f t="shared" si="10"/>
        <v>0</v>
      </c>
      <c r="AB121" s="22">
        <f t="shared" si="11"/>
        <v>0</v>
      </c>
      <c r="AC121" s="23">
        <f t="shared" si="12"/>
        <v>0</v>
      </c>
      <c r="AD121" s="22">
        <f t="shared" si="13"/>
        <v>0</v>
      </c>
      <c r="AE121" s="24">
        <f t="shared" si="14"/>
        <v>0</v>
      </c>
      <c r="AF121" s="25">
        <v>0</v>
      </c>
      <c r="AG121" s="26"/>
      <c r="AH121" s="27">
        <v>0</v>
      </c>
      <c r="AI121" s="24" t="e">
        <f t="shared" si="15"/>
        <v>#DIV/0!</v>
      </c>
    </row>
    <row r="122" spans="1:35" ht="112" x14ac:dyDescent="0.2">
      <c r="A122" s="15" t="s">
        <v>741</v>
      </c>
      <c r="B122" s="15" t="s">
        <v>38</v>
      </c>
      <c r="C122" s="15" t="s">
        <v>23</v>
      </c>
      <c r="D122" s="15" t="s">
        <v>24</v>
      </c>
      <c r="E122" s="15" t="s">
        <v>45</v>
      </c>
      <c r="F122" s="15" t="s">
        <v>570</v>
      </c>
      <c r="G122" s="15" t="s">
        <v>82</v>
      </c>
      <c r="H122" s="15">
        <v>146</v>
      </c>
      <c r="I122" s="15" t="s">
        <v>382</v>
      </c>
      <c r="J122" s="16">
        <v>4001031</v>
      </c>
      <c r="K122" s="17" t="s">
        <v>837</v>
      </c>
      <c r="L122" s="15" t="s">
        <v>1031</v>
      </c>
      <c r="M122" s="18" t="s">
        <v>27</v>
      </c>
      <c r="N122" s="19">
        <v>0</v>
      </c>
      <c r="O122" s="19">
        <v>2023</v>
      </c>
      <c r="P122" s="19" t="s">
        <v>221</v>
      </c>
      <c r="Q122" s="20">
        <v>10</v>
      </c>
      <c r="R122" s="19">
        <v>40</v>
      </c>
      <c r="S122" s="21"/>
      <c r="T122" s="22">
        <f t="shared" si="8"/>
        <v>0</v>
      </c>
      <c r="U122" s="21"/>
      <c r="V122" s="22">
        <f t="shared" si="9"/>
        <v>0</v>
      </c>
      <c r="W122" s="21"/>
      <c r="X122" s="21"/>
      <c r="Y122" s="21"/>
      <c r="Z122" s="21"/>
      <c r="AA122" s="23">
        <f t="shared" si="10"/>
        <v>0</v>
      </c>
      <c r="AB122" s="22">
        <f t="shared" si="11"/>
        <v>0</v>
      </c>
      <c r="AC122" s="23">
        <f t="shared" si="12"/>
        <v>0</v>
      </c>
      <c r="AD122" s="22">
        <f t="shared" si="13"/>
        <v>0</v>
      </c>
      <c r="AE122" s="24">
        <f t="shared" si="14"/>
        <v>0</v>
      </c>
      <c r="AF122" s="25">
        <v>0</v>
      </c>
      <c r="AG122" s="26"/>
      <c r="AH122" s="27">
        <v>0</v>
      </c>
      <c r="AI122" s="24" t="e">
        <f t="shared" si="15"/>
        <v>#DIV/0!</v>
      </c>
    </row>
    <row r="123" spans="1:35" ht="112" x14ac:dyDescent="0.2">
      <c r="A123" s="15" t="s">
        <v>737</v>
      </c>
      <c r="B123" s="15" t="s">
        <v>38</v>
      </c>
      <c r="C123" s="15" t="s">
        <v>23</v>
      </c>
      <c r="D123" s="15" t="s">
        <v>24</v>
      </c>
      <c r="E123" s="15" t="s">
        <v>45</v>
      </c>
      <c r="F123" s="15" t="s">
        <v>570</v>
      </c>
      <c r="G123" s="15" t="s">
        <v>82</v>
      </c>
      <c r="H123" s="15">
        <v>147</v>
      </c>
      <c r="I123" s="15" t="s">
        <v>383</v>
      </c>
      <c r="J123" s="16">
        <v>4001032</v>
      </c>
      <c r="K123" s="17" t="s">
        <v>774</v>
      </c>
      <c r="L123" s="15" t="s">
        <v>966</v>
      </c>
      <c r="M123" s="18" t="s">
        <v>27</v>
      </c>
      <c r="N123" s="19">
        <v>0</v>
      </c>
      <c r="O123" s="19">
        <v>2023</v>
      </c>
      <c r="P123" s="19" t="s">
        <v>221</v>
      </c>
      <c r="Q123" s="20">
        <v>10</v>
      </c>
      <c r="R123" s="19">
        <v>40</v>
      </c>
      <c r="S123" s="21"/>
      <c r="T123" s="22">
        <f t="shared" si="8"/>
        <v>0</v>
      </c>
      <c r="U123" s="21"/>
      <c r="V123" s="22">
        <f t="shared" si="9"/>
        <v>0</v>
      </c>
      <c r="W123" s="21"/>
      <c r="X123" s="21"/>
      <c r="Y123" s="21"/>
      <c r="Z123" s="21"/>
      <c r="AA123" s="23">
        <f t="shared" si="10"/>
        <v>0</v>
      </c>
      <c r="AB123" s="22">
        <f t="shared" si="11"/>
        <v>0</v>
      </c>
      <c r="AC123" s="23">
        <f t="shared" si="12"/>
        <v>0</v>
      </c>
      <c r="AD123" s="22">
        <f t="shared" si="13"/>
        <v>0</v>
      </c>
      <c r="AE123" s="24">
        <f t="shared" si="14"/>
        <v>0</v>
      </c>
      <c r="AF123" s="25">
        <v>0</v>
      </c>
      <c r="AG123" s="26"/>
      <c r="AH123" s="27">
        <v>0</v>
      </c>
      <c r="AI123" s="24" t="e">
        <f t="shared" si="15"/>
        <v>#DIV/0!</v>
      </c>
    </row>
    <row r="124" spans="1:35" ht="144" x14ac:dyDescent="0.2">
      <c r="A124" s="15" t="s">
        <v>741</v>
      </c>
      <c r="B124" s="15" t="s">
        <v>38</v>
      </c>
      <c r="C124" s="15" t="s">
        <v>23</v>
      </c>
      <c r="D124" s="15" t="s">
        <v>24</v>
      </c>
      <c r="E124" s="15" t="s">
        <v>57</v>
      </c>
      <c r="F124" s="15" t="s">
        <v>598</v>
      </c>
      <c r="G124" s="15" t="s">
        <v>82</v>
      </c>
      <c r="H124" s="15">
        <v>148</v>
      </c>
      <c r="I124" s="15" t="s">
        <v>384</v>
      </c>
      <c r="J124" s="16">
        <v>1704017</v>
      </c>
      <c r="K124" s="17" t="s">
        <v>838</v>
      </c>
      <c r="L124" s="15" t="s">
        <v>1032</v>
      </c>
      <c r="M124" s="18" t="s">
        <v>27</v>
      </c>
      <c r="N124" s="19">
        <v>4</v>
      </c>
      <c r="O124" s="19">
        <v>2023</v>
      </c>
      <c r="P124" s="19" t="s">
        <v>221</v>
      </c>
      <c r="Q124" s="20">
        <v>2</v>
      </c>
      <c r="R124" s="19">
        <v>8</v>
      </c>
      <c r="S124" s="21"/>
      <c r="T124" s="22">
        <f t="shared" si="8"/>
        <v>0</v>
      </c>
      <c r="U124" s="21"/>
      <c r="V124" s="22">
        <f t="shared" si="9"/>
        <v>0</v>
      </c>
      <c r="W124" s="21"/>
      <c r="X124" s="21"/>
      <c r="Y124" s="21"/>
      <c r="Z124" s="21"/>
      <c r="AA124" s="23">
        <f t="shared" si="10"/>
        <v>0</v>
      </c>
      <c r="AB124" s="22">
        <f t="shared" si="11"/>
        <v>0</v>
      </c>
      <c r="AC124" s="23">
        <f t="shared" si="12"/>
        <v>0</v>
      </c>
      <c r="AD124" s="22">
        <f t="shared" si="13"/>
        <v>0</v>
      </c>
      <c r="AE124" s="24">
        <f t="shared" si="14"/>
        <v>0</v>
      </c>
      <c r="AF124" s="25">
        <v>0</v>
      </c>
      <c r="AG124" s="26"/>
      <c r="AH124" s="27">
        <v>0</v>
      </c>
      <c r="AI124" s="24" t="e">
        <f t="shared" si="15"/>
        <v>#DIV/0!</v>
      </c>
    </row>
    <row r="125" spans="1:35" ht="96" x14ac:dyDescent="0.2">
      <c r="A125" s="15" t="s">
        <v>741</v>
      </c>
      <c r="B125" s="15" t="s">
        <v>38</v>
      </c>
      <c r="C125" s="15" t="s">
        <v>23</v>
      </c>
      <c r="D125" s="15" t="s">
        <v>24</v>
      </c>
      <c r="E125" s="15" t="s">
        <v>25</v>
      </c>
      <c r="F125" s="15" t="s">
        <v>24</v>
      </c>
      <c r="G125" s="15" t="s">
        <v>82</v>
      </c>
      <c r="H125" s="15">
        <v>149</v>
      </c>
      <c r="I125" s="15" t="s">
        <v>385</v>
      </c>
      <c r="J125" s="16" t="s">
        <v>152</v>
      </c>
      <c r="K125" s="17" t="s">
        <v>839</v>
      </c>
      <c r="L125" s="15" t="s">
        <v>1033</v>
      </c>
      <c r="M125" s="18" t="s">
        <v>1161</v>
      </c>
      <c r="N125" s="19">
        <v>140</v>
      </c>
      <c r="O125" s="19">
        <v>2023</v>
      </c>
      <c r="P125" s="19" t="s">
        <v>221</v>
      </c>
      <c r="Q125" s="20">
        <v>36</v>
      </c>
      <c r="R125" s="19">
        <v>140</v>
      </c>
      <c r="S125" s="21"/>
      <c r="T125" s="22">
        <f t="shared" si="8"/>
        <v>0</v>
      </c>
      <c r="U125" s="21"/>
      <c r="V125" s="22">
        <f t="shared" si="9"/>
        <v>0</v>
      </c>
      <c r="W125" s="21"/>
      <c r="X125" s="21"/>
      <c r="Y125" s="21"/>
      <c r="Z125" s="21"/>
      <c r="AA125" s="23">
        <f t="shared" si="10"/>
        <v>0</v>
      </c>
      <c r="AB125" s="22">
        <f t="shared" si="11"/>
        <v>0</v>
      </c>
      <c r="AC125" s="23">
        <f t="shared" si="12"/>
        <v>0</v>
      </c>
      <c r="AD125" s="22">
        <f t="shared" si="13"/>
        <v>0</v>
      </c>
      <c r="AE125" s="24">
        <f t="shared" si="14"/>
        <v>0</v>
      </c>
      <c r="AF125" s="25">
        <v>0</v>
      </c>
      <c r="AG125" s="26"/>
      <c r="AH125" s="27">
        <v>0</v>
      </c>
      <c r="AI125" s="24" t="e">
        <f t="shared" si="15"/>
        <v>#DIV/0!</v>
      </c>
    </row>
    <row r="126" spans="1:35" ht="48" x14ac:dyDescent="0.2">
      <c r="A126" s="15" t="s">
        <v>741</v>
      </c>
      <c r="B126" s="15" t="s">
        <v>38</v>
      </c>
      <c r="C126" s="15" t="s">
        <v>23</v>
      </c>
      <c r="D126" s="15" t="s">
        <v>24</v>
      </c>
      <c r="E126" s="15" t="s">
        <v>25</v>
      </c>
      <c r="F126" s="15" t="s">
        <v>24</v>
      </c>
      <c r="G126" s="15" t="s">
        <v>82</v>
      </c>
      <c r="H126" s="15">
        <v>150</v>
      </c>
      <c r="I126" s="15" t="s">
        <v>386</v>
      </c>
      <c r="J126" s="16" t="s">
        <v>152</v>
      </c>
      <c r="K126" s="17" t="s">
        <v>839</v>
      </c>
      <c r="L126" s="15" t="s">
        <v>1033</v>
      </c>
      <c r="M126" s="18" t="s">
        <v>1161</v>
      </c>
      <c r="N126" s="19">
        <v>40</v>
      </c>
      <c r="O126" s="19">
        <v>2023</v>
      </c>
      <c r="P126" s="19" t="s">
        <v>221</v>
      </c>
      <c r="Q126" s="20">
        <v>10</v>
      </c>
      <c r="R126" s="19">
        <v>45</v>
      </c>
      <c r="S126" s="21"/>
      <c r="T126" s="22">
        <f t="shared" si="8"/>
        <v>0</v>
      </c>
      <c r="U126" s="21"/>
      <c r="V126" s="22">
        <f t="shared" si="9"/>
        <v>0</v>
      </c>
      <c r="W126" s="21"/>
      <c r="X126" s="21"/>
      <c r="Y126" s="21"/>
      <c r="Z126" s="21"/>
      <c r="AA126" s="23">
        <f t="shared" si="10"/>
        <v>0</v>
      </c>
      <c r="AB126" s="22">
        <f t="shared" si="11"/>
        <v>0</v>
      </c>
      <c r="AC126" s="23">
        <f t="shared" si="12"/>
        <v>0</v>
      </c>
      <c r="AD126" s="22">
        <f t="shared" si="13"/>
        <v>0</v>
      </c>
      <c r="AE126" s="24">
        <f t="shared" si="14"/>
        <v>0</v>
      </c>
      <c r="AF126" s="25">
        <v>0</v>
      </c>
      <c r="AG126" s="26"/>
      <c r="AH126" s="27">
        <v>0</v>
      </c>
      <c r="AI126" s="24" t="e">
        <f t="shared" si="15"/>
        <v>#DIV/0!</v>
      </c>
    </row>
    <row r="127" spans="1:35" ht="48" x14ac:dyDescent="0.2">
      <c r="A127" s="15" t="s">
        <v>741</v>
      </c>
      <c r="B127" s="15" t="s">
        <v>38</v>
      </c>
      <c r="C127" s="15" t="s">
        <v>23</v>
      </c>
      <c r="D127" s="15" t="s">
        <v>24</v>
      </c>
      <c r="E127" s="15" t="s">
        <v>25</v>
      </c>
      <c r="F127" s="15" t="s">
        <v>24</v>
      </c>
      <c r="G127" s="15" t="s">
        <v>82</v>
      </c>
      <c r="H127" s="15">
        <v>151</v>
      </c>
      <c r="I127" s="15" t="s">
        <v>387</v>
      </c>
      <c r="J127" s="16" t="s">
        <v>152</v>
      </c>
      <c r="K127" s="17" t="s">
        <v>839</v>
      </c>
      <c r="L127" s="15" t="s">
        <v>1034</v>
      </c>
      <c r="M127" s="18" t="s">
        <v>1161</v>
      </c>
      <c r="N127" s="19">
        <v>4</v>
      </c>
      <c r="O127" s="19">
        <v>2023</v>
      </c>
      <c r="P127" s="19" t="s">
        <v>221</v>
      </c>
      <c r="Q127" s="20">
        <v>1</v>
      </c>
      <c r="R127" s="19">
        <v>4</v>
      </c>
      <c r="S127" s="21"/>
      <c r="T127" s="22">
        <f t="shared" si="8"/>
        <v>0</v>
      </c>
      <c r="U127" s="21"/>
      <c r="V127" s="22">
        <f t="shared" si="9"/>
        <v>0</v>
      </c>
      <c r="W127" s="21"/>
      <c r="X127" s="21"/>
      <c r="Y127" s="21"/>
      <c r="Z127" s="21"/>
      <c r="AA127" s="23">
        <f t="shared" si="10"/>
        <v>0</v>
      </c>
      <c r="AB127" s="22">
        <f t="shared" si="11"/>
        <v>0</v>
      </c>
      <c r="AC127" s="23">
        <f t="shared" si="12"/>
        <v>0</v>
      </c>
      <c r="AD127" s="22">
        <f t="shared" si="13"/>
        <v>0</v>
      </c>
      <c r="AE127" s="24">
        <f t="shared" si="14"/>
        <v>0</v>
      </c>
      <c r="AF127" s="25">
        <v>0</v>
      </c>
      <c r="AG127" s="26"/>
      <c r="AH127" s="27">
        <v>0</v>
      </c>
      <c r="AI127" s="24" t="e">
        <f t="shared" si="15"/>
        <v>#DIV/0!</v>
      </c>
    </row>
    <row r="128" spans="1:35" ht="64" x14ac:dyDescent="0.2">
      <c r="A128" s="15" t="s">
        <v>741</v>
      </c>
      <c r="B128" s="15" t="s">
        <v>38</v>
      </c>
      <c r="C128" s="15" t="s">
        <v>23</v>
      </c>
      <c r="D128" s="15" t="s">
        <v>24</v>
      </c>
      <c r="E128" s="15" t="s">
        <v>25</v>
      </c>
      <c r="F128" s="15" t="s">
        <v>24</v>
      </c>
      <c r="G128" s="15" t="s">
        <v>82</v>
      </c>
      <c r="H128" s="15">
        <v>152</v>
      </c>
      <c r="I128" s="15" t="s">
        <v>388</v>
      </c>
      <c r="J128" s="16" t="s">
        <v>152</v>
      </c>
      <c r="K128" s="17" t="s">
        <v>839</v>
      </c>
      <c r="L128" s="15" t="s">
        <v>1033</v>
      </c>
      <c r="M128" s="18" t="s">
        <v>1161</v>
      </c>
      <c r="N128" s="19">
        <v>60</v>
      </c>
      <c r="O128" s="19">
        <v>2023</v>
      </c>
      <c r="P128" s="19" t="s">
        <v>221</v>
      </c>
      <c r="Q128" s="20">
        <v>15</v>
      </c>
      <c r="R128" s="19">
        <v>60</v>
      </c>
      <c r="S128" s="21"/>
      <c r="T128" s="22">
        <f t="shared" si="8"/>
        <v>0</v>
      </c>
      <c r="U128" s="21"/>
      <c r="V128" s="22">
        <f t="shared" si="9"/>
        <v>0</v>
      </c>
      <c r="W128" s="21"/>
      <c r="X128" s="21"/>
      <c r="Y128" s="21"/>
      <c r="Z128" s="21"/>
      <c r="AA128" s="23">
        <f t="shared" si="10"/>
        <v>0</v>
      </c>
      <c r="AB128" s="22">
        <f t="shared" si="11"/>
        <v>0</v>
      </c>
      <c r="AC128" s="23">
        <f t="shared" si="12"/>
        <v>0</v>
      </c>
      <c r="AD128" s="22">
        <f t="shared" si="13"/>
        <v>0</v>
      </c>
      <c r="AE128" s="24">
        <f t="shared" si="14"/>
        <v>0</v>
      </c>
      <c r="AF128" s="25">
        <v>0</v>
      </c>
      <c r="AG128" s="26"/>
      <c r="AH128" s="27">
        <v>0</v>
      </c>
      <c r="AI128" s="24" t="e">
        <f t="shared" si="15"/>
        <v>#DIV/0!</v>
      </c>
    </row>
    <row r="129" spans="1:35" ht="80" x14ac:dyDescent="0.2">
      <c r="A129" s="15" t="s">
        <v>741</v>
      </c>
      <c r="B129" s="15" t="s">
        <v>38</v>
      </c>
      <c r="C129" s="15" t="s">
        <v>23</v>
      </c>
      <c r="D129" s="15" t="s">
        <v>24</v>
      </c>
      <c r="E129" s="15" t="s">
        <v>25</v>
      </c>
      <c r="F129" s="15" t="s">
        <v>24</v>
      </c>
      <c r="G129" s="15" t="s">
        <v>82</v>
      </c>
      <c r="H129" s="15">
        <v>153</v>
      </c>
      <c r="I129" s="15" t="s">
        <v>389</v>
      </c>
      <c r="J129" s="16" t="s">
        <v>152</v>
      </c>
      <c r="K129" s="17" t="s">
        <v>839</v>
      </c>
      <c r="L129" s="15" t="s">
        <v>1033</v>
      </c>
      <c r="M129" s="18" t="s">
        <v>1161</v>
      </c>
      <c r="N129" s="19">
        <v>35</v>
      </c>
      <c r="O129" s="19">
        <v>2023</v>
      </c>
      <c r="P129" s="19" t="s">
        <v>221</v>
      </c>
      <c r="Q129" s="20">
        <v>12</v>
      </c>
      <c r="R129" s="19">
        <v>46</v>
      </c>
      <c r="S129" s="21"/>
      <c r="T129" s="22">
        <f t="shared" si="8"/>
        <v>0</v>
      </c>
      <c r="U129" s="21"/>
      <c r="V129" s="22">
        <f t="shared" si="9"/>
        <v>0</v>
      </c>
      <c r="W129" s="21"/>
      <c r="X129" s="21"/>
      <c r="Y129" s="21"/>
      <c r="Z129" s="21"/>
      <c r="AA129" s="23">
        <f t="shared" si="10"/>
        <v>0</v>
      </c>
      <c r="AB129" s="22">
        <f t="shared" si="11"/>
        <v>0</v>
      </c>
      <c r="AC129" s="23">
        <f t="shared" si="12"/>
        <v>0</v>
      </c>
      <c r="AD129" s="22">
        <f t="shared" si="13"/>
        <v>0</v>
      </c>
      <c r="AE129" s="24">
        <f t="shared" si="14"/>
        <v>0</v>
      </c>
      <c r="AF129" s="25">
        <v>0</v>
      </c>
      <c r="AG129" s="26"/>
      <c r="AH129" s="27">
        <v>0</v>
      </c>
      <c r="AI129" s="24" t="e">
        <f t="shared" si="15"/>
        <v>#DIV/0!</v>
      </c>
    </row>
    <row r="130" spans="1:35" ht="64" x14ac:dyDescent="0.2">
      <c r="A130" s="15" t="s">
        <v>741</v>
      </c>
      <c r="B130" s="15" t="s">
        <v>38</v>
      </c>
      <c r="C130" s="15" t="s">
        <v>23</v>
      </c>
      <c r="D130" s="15" t="s">
        <v>24</v>
      </c>
      <c r="E130" s="15" t="s">
        <v>25</v>
      </c>
      <c r="F130" s="15" t="s">
        <v>24</v>
      </c>
      <c r="G130" s="15" t="s">
        <v>82</v>
      </c>
      <c r="H130" s="15">
        <v>156</v>
      </c>
      <c r="I130" s="15" t="s">
        <v>390</v>
      </c>
      <c r="J130" s="16">
        <v>4101014</v>
      </c>
      <c r="K130" s="17" t="s">
        <v>840</v>
      </c>
      <c r="L130" s="15" t="s">
        <v>1035</v>
      </c>
      <c r="M130" s="18" t="s">
        <v>1161</v>
      </c>
      <c r="N130" s="19">
        <v>0</v>
      </c>
      <c r="O130" s="19">
        <v>2023</v>
      </c>
      <c r="P130" s="19" t="s">
        <v>221</v>
      </c>
      <c r="Q130" s="20">
        <v>5</v>
      </c>
      <c r="R130" s="19">
        <v>20</v>
      </c>
      <c r="S130" s="21"/>
      <c r="T130" s="22">
        <f t="shared" si="8"/>
        <v>0</v>
      </c>
      <c r="U130" s="21"/>
      <c r="V130" s="22">
        <f t="shared" si="9"/>
        <v>0</v>
      </c>
      <c r="W130" s="21"/>
      <c r="X130" s="21"/>
      <c r="Y130" s="21"/>
      <c r="Z130" s="21"/>
      <c r="AA130" s="23">
        <f t="shared" si="10"/>
        <v>0</v>
      </c>
      <c r="AB130" s="22">
        <f t="shared" si="11"/>
        <v>0</v>
      </c>
      <c r="AC130" s="23">
        <f t="shared" si="12"/>
        <v>0</v>
      </c>
      <c r="AD130" s="22">
        <f t="shared" si="13"/>
        <v>0</v>
      </c>
      <c r="AE130" s="24">
        <f t="shared" si="14"/>
        <v>0</v>
      </c>
      <c r="AF130" s="25">
        <v>0</v>
      </c>
      <c r="AG130" s="26"/>
      <c r="AH130" s="27">
        <v>0</v>
      </c>
      <c r="AI130" s="24" t="e">
        <f t="shared" si="15"/>
        <v>#DIV/0!</v>
      </c>
    </row>
    <row r="131" spans="1:35" ht="96" x14ac:dyDescent="0.2">
      <c r="A131" s="15" t="s">
        <v>741</v>
      </c>
      <c r="B131" s="15" t="s">
        <v>38</v>
      </c>
      <c r="C131" s="15" t="s">
        <v>23</v>
      </c>
      <c r="D131" s="15" t="s">
        <v>24</v>
      </c>
      <c r="E131" s="15" t="s">
        <v>54</v>
      </c>
      <c r="F131" s="15" t="s">
        <v>591</v>
      </c>
      <c r="G131" s="15" t="s">
        <v>82</v>
      </c>
      <c r="H131" s="15">
        <v>158</v>
      </c>
      <c r="I131" s="15" t="s">
        <v>391</v>
      </c>
      <c r="J131" s="16">
        <v>4103054</v>
      </c>
      <c r="K131" s="17" t="s">
        <v>841</v>
      </c>
      <c r="L131" s="15" t="s">
        <v>1036</v>
      </c>
      <c r="M131" s="18" t="s">
        <v>27</v>
      </c>
      <c r="N131" s="19">
        <v>1</v>
      </c>
      <c r="O131" s="19">
        <v>2023</v>
      </c>
      <c r="P131" s="19" t="s">
        <v>221</v>
      </c>
      <c r="Q131" s="20">
        <v>1</v>
      </c>
      <c r="R131" s="19">
        <v>1</v>
      </c>
      <c r="S131" s="21"/>
      <c r="T131" s="22">
        <f t="shared" ref="T131:T194" si="16">+S131/R131</f>
        <v>0</v>
      </c>
      <c r="U131" s="21"/>
      <c r="V131" s="22">
        <f t="shared" ref="V131:V194" si="17">+U131/R131</f>
        <v>0</v>
      </c>
      <c r="W131" s="21"/>
      <c r="X131" s="21"/>
      <c r="Y131" s="21"/>
      <c r="Z131" s="21"/>
      <c r="AA131" s="23">
        <f t="shared" ref="AA131:AA194" si="18">+W131+X131+Y131+Z131</f>
        <v>0</v>
      </c>
      <c r="AB131" s="22">
        <f t="shared" ref="AB131:AB194" si="19">+AA131/R131</f>
        <v>0</v>
      </c>
      <c r="AC131" s="23">
        <f t="shared" ref="AC131:AC194" si="20">U131+AA131</f>
        <v>0</v>
      </c>
      <c r="AD131" s="22">
        <f t="shared" ref="AD131:AD194" si="21">+AA131/Q131</f>
        <v>0</v>
      </c>
      <c r="AE131" s="24">
        <f t="shared" ref="AE131:AE194" si="22">AC131/R131</f>
        <v>0</v>
      </c>
      <c r="AF131" s="25">
        <v>0</v>
      </c>
      <c r="AG131" s="26"/>
      <c r="AH131" s="27">
        <v>0</v>
      </c>
      <c r="AI131" s="24" t="e">
        <f t="shared" ref="AI131:AI194" si="23">+AH131/AF131</f>
        <v>#DIV/0!</v>
      </c>
    </row>
    <row r="132" spans="1:35" ht="96" x14ac:dyDescent="0.2">
      <c r="A132" s="15" t="s">
        <v>741</v>
      </c>
      <c r="B132" s="15" t="s">
        <v>38</v>
      </c>
      <c r="C132" s="15" t="s">
        <v>23</v>
      </c>
      <c r="D132" s="15" t="s">
        <v>24</v>
      </c>
      <c r="E132" s="15" t="s">
        <v>54</v>
      </c>
      <c r="F132" s="15" t="s">
        <v>591</v>
      </c>
      <c r="G132" s="15" t="s">
        <v>82</v>
      </c>
      <c r="H132" s="15">
        <v>159</v>
      </c>
      <c r="I132" s="15" t="s">
        <v>392</v>
      </c>
      <c r="J132" s="16" t="s">
        <v>153</v>
      </c>
      <c r="K132" s="17" t="s">
        <v>841</v>
      </c>
      <c r="L132" s="15" t="s">
        <v>943</v>
      </c>
      <c r="M132" s="18" t="s">
        <v>27</v>
      </c>
      <c r="N132" s="19">
        <v>1</v>
      </c>
      <c r="O132" s="19">
        <v>2023</v>
      </c>
      <c r="P132" s="19" t="s">
        <v>221</v>
      </c>
      <c r="Q132" s="20">
        <v>1</v>
      </c>
      <c r="R132" s="19">
        <v>1</v>
      </c>
      <c r="S132" s="21"/>
      <c r="T132" s="22">
        <f t="shared" si="16"/>
        <v>0</v>
      </c>
      <c r="U132" s="21"/>
      <c r="V132" s="22">
        <f t="shared" si="17"/>
        <v>0</v>
      </c>
      <c r="W132" s="21"/>
      <c r="X132" s="21"/>
      <c r="Y132" s="21"/>
      <c r="Z132" s="21"/>
      <c r="AA132" s="23">
        <f t="shared" si="18"/>
        <v>0</v>
      </c>
      <c r="AB132" s="22">
        <f t="shared" si="19"/>
        <v>0</v>
      </c>
      <c r="AC132" s="23">
        <f t="shared" si="20"/>
        <v>0</v>
      </c>
      <c r="AD132" s="22">
        <f t="shared" si="21"/>
        <v>0</v>
      </c>
      <c r="AE132" s="24">
        <f t="shared" si="22"/>
        <v>0</v>
      </c>
      <c r="AF132" s="25">
        <v>0</v>
      </c>
      <c r="AG132" s="26"/>
      <c r="AH132" s="27">
        <v>0</v>
      </c>
      <c r="AI132" s="24" t="e">
        <f t="shared" si="23"/>
        <v>#DIV/0!</v>
      </c>
    </row>
    <row r="133" spans="1:35" ht="112" x14ac:dyDescent="0.2">
      <c r="A133" s="15" t="s">
        <v>741</v>
      </c>
      <c r="B133" s="15" t="s">
        <v>38</v>
      </c>
      <c r="C133" s="15" t="s">
        <v>23</v>
      </c>
      <c r="D133" s="15" t="s">
        <v>24</v>
      </c>
      <c r="E133" s="15" t="s">
        <v>54</v>
      </c>
      <c r="F133" s="15" t="s">
        <v>591</v>
      </c>
      <c r="G133" s="15" t="s">
        <v>82</v>
      </c>
      <c r="H133" s="15">
        <v>161</v>
      </c>
      <c r="I133" s="15" t="s">
        <v>393</v>
      </c>
      <c r="J133" s="16" t="s">
        <v>153</v>
      </c>
      <c r="K133" s="17" t="s">
        <v>841</v>
      </c>
      <c r="L133" s="15" t="s">
        <v>1036</v>
      </c>
      <c r="M133" s="18" t="s">
        <v>1161</v>
      </c>
      <c r="N133" s="19">
        <v>11</v>
      </c>
      <c r="O133" s="19">
        <v>2023</v>
      </c>
      <c r="P133" s="19" t="s">
        <v>221</v>
      </c>
      <c r="Q133" s="20">
        <v>5</v>
      </c>
      <c r="R133" s="19">
        <v>20</v>
      </c>
      <c r="S133" s="21"/>
      <c r="T133" s="22">
        <f t="shared" si="16"/>
        <v>0</v>
      </c>
      <c r="U133" s="21"/>
      <c r="V133" s="22">
        <f t="shared" si="17"/>
        <v>0</v>
      </c>
      <c r="W133" s="21"/>
      <c r="X133" s="21"/>
      <c r="Y133" s="21"/>
      <c r="Z133" s="21"/>
      <c r="AA133" s="23">
        <f t="shared" si="18"/>
        <v>0</v>
      </c>
      <c r="AB133" s="22">
        <f t="shared" si="19"/>
        <v>0</v>
      </c>
      <c r="AC133" s="23">
        <f t="shared" si="20"/>
        <v>0</v>
      </c>
      <c r="AD133" s="22">
        <f t="shared" si="21"/>
        <v>0</v>
      </c>
      <c r="AE133" s="24">
        <f t="shared" si="22"/>
        <v>0</v>
      </c>
      <c r="AF133" s="25">
        <v>0</v>
      </c>
      <c r="AG133" s="26"/>
      <c r="AH133" s="27">
        <v>0</v>
      </c>
      <c r="AI133" s="24" t="e">
        <f t="shared" si="23"/>
        <v>#DIV/0!</v>
      </c>
    </row>
    <row r="134" spans="1:35" ht="64" x14ac:dyDescent="0.2">
      <c r="A134" s="15" t="s">
        <v>741</v>
      </c>
      <c r="B134" s="15" t="s">
        <v>38</v>
      </c>
      <c r="C134" s="15" t="s">
        <v>23</v>
      </c>
      <c r="D134" s="15" t="s">
        <v>591</v>
      </c>
      <c r="E134" s="15">
        <v>1204</v>
      </c>
      <c r="F134" s="15" t="s">
        <v>599</v>
      </c>
      <c r="G134" s="15" t="s">
        <v>82</v>
      </c>
      <c r="H134" s="15">
        <v>162</v>
      </c>
      <c r="I134" s="15" t="s">
        <v>394</v>
      </c>
      <c r="J134" s="16">
        <v>1204009</v>
      </c>
      <c r="K134" s="17" t="s">
        <v>842</v>
      </c>
      <c r="L134" s="15" t="s">
        <v>1037</v>
      </c>
      <c r="M134" s="18" t="s">
        <v>27</v>
      </c>
      <c r="N134" s="19">
        <v>300</v>
      </c>
      <c r="O134" s="19">
        <v>2023</v>
      </c>
      <c r="P134" s="19" t="s">
        <v>221</v>
      </c>
      <c r="Q134" s="20">
        <v>50</v>
      </c>
      <c r="R134" s="19">
        <v>300</v>
      </c>
      <c r="S134" s="21"/>
      <c r="T134" s="22">
        <f t="shared" si="16"/>
        <v>0</v>
      </c>
      <c r="U134" s="21"/>
      <c r="V134" s="22">
        <f t="shared" si="17"/>
        <v>0</v>
      </c>
      <c r="W134" s="21"/>
      <c r="X134" s="21"/>
      <c r="Y134" s="21"/>
      <c r="Z134" s="21"/>
      <c r="AA134" s="23">
        <f t="shared" si="18"/>
        <v>0</v>
      </c>
      <c r="AB134" s="22">
        <f t="shared" si="19"/>
        <v>0</v>
      </c>
      <c r="AC134" s="23">
        <f t="shared" si="20"/>
        <v>0</v>
      </c>
      <c r="AD134" s="22">
        <f t="shared" si="21"/>
        <v>0</v>
      </c>
      <c r="AE134" s="24">
        <f t="shared" si="22"/>
        <v>0</v>
      </c>
      <c r="AF134" s="25">
        <v>0</v>
      </c>
      <c r="AG134" s="26"/>
      <c r="AH134" s="27">
        <v>0</v>
      </c>
      <c r="AI134" s="24" t="e">
        <f t="shared" si="23"/>
        <v>#DIV/0!</v>
      </c>
    </row>
    <row r="135" spans="1:35" ht="80" x14ac:dyDescent="0.2">
      <c r="A135" s="15" t="s">
        <v>741</v>
      </c>
      <c r="B135" s="15" t="s">
        <v>38</v>
      </c>
      <c r="C135" s="15" t="s">
        <v>23</v>
      </c>
      <c r="D135" s="15" t="s">
        <v>591</v>
      </c>
      <c r="E135" s="15" t="s">
        <v>52</v>
      </c>
      <c r="F135" s="15" t="s">
        <v>595</v>
      </c>
      <c r="G135" s="15" t="s">
        <v>82</v>
      </c>
      <c r="H135" s="15">
        <v>163</v>
      </c>
      <c r="I135" s="15" t="s">
        <v>395</v>
      </c>
      <c r="J135" s="16">
        <v>1204009</v>
      </c>
      <c r="K135" s="17" t="s">
        <v>842</v>
      </c>
      <c r="L135" s="15" t="s">
        <v>1038</v>
      </c>
      <c r="M135" s="18" t="s">
        <v>27</v>
      </c>
      <c r="N135" s="19">
        <v>10</v>
      </c>
      <c r="O135" s="19">
        <v>2023</v>
      </c>
      <c r="P135" s="19" t="s">
        <v>221</v>
      </c>
      <c r="Q135" s="20">
        <v>12</v>
      </c>
      <c r="R135" s="19">
        <v>46</v>
      </c>
      <c r="S135" s="21"/>
      <c r="T135" s="22">
        <f t="shared" si="16"/>
        <v>0</v>
      </c>
      <c r="U135" s="21"/>
      <c r="V135" s="22">
        <f t="shared" si="17"/>
        <v>0</v>
      </c>
      <c r="W135" s="21"/>
      <c r="X135" s="21"/>
      <c r="Y135" s="21"/>
      <c r="Z135" s="21"/>
      <c r="AA135" s="23">
        <f t="shared" si="18"/>
        <v>0</v>
      </c>
      <c r="AB135" s="22">
        <f t="shared" si="19"/>
        <v>0</v>
      </c>
      <c r="AC135" s="23">
        <f t="shared" si="20"/>
        <v>0</v>
      </c>
      <c r="AD135" s="22">
        <f t="shared" si="21"/>
        <v>0</v>
      </c>
      <c r="AE135" s="24">
        <f t="shared" si="22"/>
        <v>0</v>
      </c>
      <c r="AF135" s="25">
        <v>0</v>
      </c>
      <c r="AG135" s="26"/>
      <c r="AH135" s="27">
        <v>0</v>
      </c>
      <c r="AI135" s="24" t="e">
        <f t="shared" si="23"/>
        <v>#DIV/0!</v>
      </c>
    </row>
    <row r="136" spans="1:35" ht="64" x14ac:dyDescent="0.2">
      <c r="A136" s="15" t="s">
        <v>741</v>
      </c>
      <c r="B136" s="15" t="s">
        <v>38</v>
      </c>
      <c r="C136" s="15" t="s">
        <v>23</v>
      </c>
      <c r="D136" s="15" t="s">
        <v>591</v>
      </c>
      <c r="E136" s="15" t="s">
        <v>52</v>
      </c>
      <c r="F136" s="15" t="s">
        <v>595</v>
      </c>
      <c r="G136" s="15" t="s">
        <v>82</v>
      </c>
      <c r="H136" s="15">
        <v>164</v>
      </c>
      <c r="I136" s="15" t="s">
        <v>396</v>
      </c>
      <c r="J136" s="16">
        <v>1204018</v>
      </c>
      <c r="K136" s="17" t="s">
        <v>843</v>
      </c>
      <c r="L136" s="15" t="s">
        <v>965</v>
      </c>
      <c r="M136" s="18" t="s">
        <v>27</v>
      </c>
      <c r="N136" s="19">
        <v>0</v>
      </c>
      <c r="O136" s="19">
        <v>2023</v>
      </c>
      <c r="P136" s="19" t="s">
        <v>221</v>
      </c>
      <c r="Q136" s="20">
        <v>1</v>
      </c>
      <c r="R136" s="19">
        <v>4</v>
      </c>
      <c r="S136" s="21"/>
      <c r="T136" s="22">
        <f t="shared" si="16"/>
        <v>0</v>
      </c>
      <c r="U136" s="21"/>
      <c r="V136" s="22">
        <f t="shared" si="17"/>
        <v>0</v>
      </c>
      <c r="W136" s="21"/>
      <c r="X136" s="21"/>
      <c r="Y136" s="21"/>
      <c r="Z136" s="21"/>
      <c r="AA136" s="23">
        <f t="shared" si="18"/>
        <v>0</v>
      </c>
      <c r="AB136" s="22">
        <f t="shared" si="19"/>
        <v>0</v>
      </c>
      <c r="AC136" s="23">
        <f t="shared" si="20"/>
        <v>0</v>
      </c>
      <c r="AD136" s="22">
        <f t="shared" si="21"/>
        <v>0</v>
      </c>
      <c r="AE136" s="24">
        <f t="shared" si="22"/>
        <v>0</v>
      </c>
      <c r="AF136" s="25">
        <v>0</v>
      </c>
      <c r="AG136" s="26"/>
      <c r="AH136" s="27">
        <v>0</v>
      </c>
      <c r="AI136" s="24" t="e">
        <f t="shared" si="23"/>
        <v>#DIV/0!</v>
      </c>
    </row>
    <row r="137" spans="1:35" ht="80" x14ac:dyDescent="0.2">
      <c r="A137" s="15" t="s">
        <v>741</v>
      </c>
      <c r="B137" s="15" t="s">
        <v>38</v>
      </c>
      <c r="C137" s="15" t="s">
        <v>23</v>
      </c>
      <c r="D137" s="15" t="s">
        <v>591</v>
      </c>
      <c r="E137" s="15" t="s">
        <v>58</v>
      </c>
      <c r="F137" s="15" t="s">
        <v>592</v>
      </c>
      <c r="G137" s="15" t="s">
        <v>82</v>
      </c>
      <c r="H137" s="15">
        <v>165</v>
      </c>
      <c r="I137" s="15" t="s">
        <v>397</v>
      </c>
      <c r="J137" s="16">
        <v>4102052</v>
      </c>
      <c r="K137" s="17" t="s">
        <v>844</v>
      </c>
      <c r="L137" s="15" t="s">
        <v>1039</v>
      </c>
      <c r="M137" s="18" t="s">
        <v>27</v>
      </c>
      <c r="N137" s="19">
        <v>0</v>
      </c>
      <c r="O137" s="19">
        <v>2023</v>
      </c>
      <c r="P137" s="19" t="s">
        <v>221</v>
      </c>
      <c r="Q137" s="20">
        <v>1</v>
      </c>
      <c r="R137" s="19">
        <v>4</v>
      </c>
      <c r="S137" s="21"/>
      <c r="T137" s="22">
        <f t="shared" si="16"/>
        <v>0</v>
      </c>
      <c r="U137" s="21"/>
      <c r="V137" s="22">
        <f t="shared" si="17"/>
        <v>0</v>
      </c>
      <c r="W137" s="21"/>
      <c r="X137" s="21"/>
      <c r="Y137" s="21"/>
      <c r="Z137" s="21"/>
      <c r="AA137" s="23">
        <f t="shared" si="18"/>
        <v>0</v>
      </c>
      <c r="AB137" s="22">
        <f t="shared" si="19"/>
        <v>0</v>
      </c>
      <c r="AC137" s="23">
        <f t="shared" si="20"/>
        <v>0</v>
      </c>
      <c r="AD137" s="22">
        <f t="shared" si="21"/>
        <v>0</v>
      </c>
      <c r="AE137" s="24">
        <f t="shared" si="22"/>
        <v>0</v>
      </c>
      <c r="AF137" s="25">
        <v>0</v>
      </c>
      <c r="AG137" s="26"/>
      <c r="AH137" s="27">
        <v>0</v>
      </c>
      <c r="AI137" s="24" t="e">
        <f t="shared" si="23"/>
        <v>#DIV/0!</v>
      </c>
    </row>
    <row r="138" spans="1:35" ht="48" x14ac:dyDescent="0.2">
      <c r="A138" s="15" t="s">
        <v>741</v>
      </c>
      <c r="B138" s="15" t="s">
        <v>38</v>
      </c>
      <c r="C138" s="15" t="s">
        <v>23</v>
      </c>
      <c r="D138" s="15" t="s">
        <v>591</v>
      </c>
      <c r="E138" s="15" t="s">
        <v>54</v>
      </c>
      <c r="F138" s="15" t="s">
        <v>591</v>
      </c>
      <c r="G138" s="15" t="s">
        <v>82</v>
      </c>
      <c r="H138" s="15">
        <v>166</v>
      </c>
      <c r="I138" s="15" t="s">
        <v>398</v>
      </c>
      <c r="J138" s="16">
        <v>4103004</v>
      </c>
      <c r="K138" s="17" t="s">
        <v>830</v>
      </c>
      <c r="L138" s="15" t="s">
        <v>1021</v>
      </c>
      <c r="M138" s="18" t="s">
        <v>1161</v>
      </c>
      <c r="N138" s="19">
        <v>20</v>
      </c>
      <c r="O138" s="19">
        <v>2023</v>
      </c>
      <c r="P138" s="19" t="s">
        <v>221</v>
      </c>
      <c r="Q138" s="20">
        <v>5</v>
      </c>
      <c r="R138" s="19">
        <v>20</v>
      </c>
      <c r="S138" s="21"/>
      <c r="T138" s="22">
        <f t="shared" si="16"/>
        <v>0</v>
      </c>
      <c r="U138" s="21"/>
      <c r="V138" s="22">
        <f t="shared" si="17"/>
        <v>0</v>
      </c>
      <c r="W138" s="21"/>
      <c r="X138" s="21"/>
      <c r="Y138" s="21"/>
      <c r="Z138" s="21"/>
      <c r="AA138" s="23">
        <f t="shared" si="18"/>
        <v>0</v>
      </c>
      <c r="AB138" s="22">
        <f t="shared" si="19"/>
        <v>0</v>
      </c>
      <c r="AC138" s="23">
        <f t="shared" si="20"/>
        <v>0</v>
      </c>
      <c r="AD138" s="22">
        <f t="shared" si="21"/>
        <v>0</v>
      </c>
      <c r="AE138" s="24">
        <f t="shared" si="22"/>
        <v>0</v>
      </c>
      <c r="AF138" s="25">
        <v>0</v>
      </c>
      <c r="AG138" s="26"/>
      <c r="AH138" s="27">
        <v>0</v>
      </c>
      <c r="AI138" s="24" t="e">
        <f t="shared" si="23"/>
        <v>#DIV/0!</v>
      </c>
    </row>
    <row r="139" spans="1:35" ht="112" x14ac:dyDescent="0.2">
      <c r="A139" s="15" t="s">
        <v>741</v>
      </c>
      <c r="B139" s="15" t="s">
        <v>38</v>
      </c>
      <c r="C139" s="15" t="s">
        <v>23</v>
      </c>
      <c r="D139" s="15" t="s">
        <v>591</v>
      </c>
      <c r="E139" s="15" t="s">
        <v>52</v>
      </c>
      <c r="F139" s="15" t="s">
        <v>595</v>
      </c>
      <c r="G139" s="15" t="s">
        <v>85</v>
      </c>
      <c r="H139" s="15">
        <v>168</v>
      </c>
      <c r="I139" s="15" t="s">
        <v>399</v>
      </c>
      <c r="J139" s="16">
        <v>1204002</v>
      </c>
      <c r="K139" s="17" t="s">
        <v>845</v>
      </c>
      <c r="L139" s="15" t="s">
        <v>1040</v>
      </c>
      <c r="M139" s="18" t="s">
        <v>1161</v>
      </c>
      <c r="N139" s="19">
        <v>0</v>
      </c>
      <c r="O139" s="19">
        <v>2023</v>
      </c>
      <c r="P139" s="19" t="s">
        <v>221</v>
      </c>
      <c r="Q139" s="20">
        <v>1</v>
      </c>
      <c r="R139" s="19">
        <v>4</v>
      </c>
      <c r="S139" s="21"/>
      <c r="T139" s="22">
        <f t="shared" si="16"/>
        <v>0</v>
      </c>
      <c r="U139" s="21"/>
      <c r="V139" s="22">
        <f t="shared" si="17"/>
        <v>0</v>
      </c>
      <c r="W139" s="21"/>
      <c r="X139" s="21"/>
      <c r="Y139" s="21"/>
      <c r="Z139" s="21"/>
      <c r="AA139" s="23">
        <f t="shared" si="18"/>
        <v>0</v>
      </c>
      <c r="AB139" s="22">
        <f t="shared" si="19"/>
        <v>0</v>
      </c>
      <c r="AC139" s="23">
        <f t="shared" si="20"/>
        <v>0</v>
      </c>
      <c r="AD139" s="22">
        <f t="shared" si="21"/>
        <v>0</v>
      </c>
      <c r="AE139" s="24">
        <f t="shared" si="22"/>
        <v>0</v>
      </c>
      <c r="AF139" s="25">
        <v>0</v>
      </c>
      <c r="AG139" s="26"/>
      <c r="AH139" s="27">
        <v>0</v>
      </c>
      <c r="AI139" s="24" t="e">
        <f t="shared" si="23"/>
        <v>#DIV/0!</v>
      </c>
    </row>
    <row r="140" spans="1:35" ht="48" x14ac:dyDescent="0.2">
      <c r="A140" s="15" t="s">
        <v>741</v>
      </c>
      <c r="B140" s="15" t="s">
        <v>38</v>
      </c>
      <c r="C140" s="15" t="s">
        <v>23</v>
      </c>
      <c r="D140" s="15" t="s">
        <v>591</v>
      </c>
      <c r="E140" s="15" t="s">
        <v>59</v>
      </c>
      <c r="F140" s="15" t="s">
        <v>600</v>
      </c>
      <c r="G140" s="15" t="s">
        <v>85</v>
      </c>
      <c r="H140" s="15">
        <v>170</v>
      </c>
      <c r="I140" s="15" t="s">
        <v>400</v>
      </c>
      <c r="J140" s="16">
        <v>1202032</v>
      </c>
      <c r="K140" s="17" t="s">
        <v>846</v>
      </c>
      <c r="L140" s="15" t="s">
        <v>1041</v>
      </c>
      <c r="M140" s="18" t="s">
        <v>1161</v>
      </c>
      <c r="N140" s="19">
        <v>12</v>
      </c>
      <c r="O140" s="19">
        <v>2023</v>
      </c>
      <c r="P140" s="19" t="s">
        <v>221</v>
      </c>
      <c r="Q140" s="20">
        <v>3</v>
      </c>
      <c r="R140" s="19">
        <v>12</v>
      </c>
      <c r="S140" s="21"/>
      <c r="T140" s="22">
        <f t="shared" si="16"/>
        <v>0</v>
      </c>
      <c r="U140" s="21"/>
      <c r="V140" s="22">
        <f t="shared" si="17"/>
        <v>0</v>
      </c>
      <c r="W140" s="21"/>
      <c r="X140" s="21"/>
      <c r="Y140" s="21"/>
      <c r="Z140" s="21"/>
      <c r="AA140" s="23">
        <f t="shared" si="18"/>
        <v>0</v>
      </c>
      <c r="AB140" s="22">
        <f t="shared" si="19"/>
        <v>0</v>
      </c>
      <c r="AC140" s="23">
        <f t="shared" si="20"/>
        <v>0</v>
      </c>
      <c r="AD140" s="22">
        <f t="shared" si="21"/>
        <v>0</v>
      </c>
      <c r="AE140" s="24">
        <f t="shared" si="22"/>
        <v>0</v>
      </c>
      <c r="AF140" s="25">
        <v>0</v>
      </c>
      <c r="AG140" s="26"/>
      <c r="AH140" s="27">
        <v>0</v>
      </c>
      <c r="AI140" s="24" t="e">
        <f t="shared" si="23"/>
        <v>#DIV/0!</v>
      </c>
    </row>
    <row r="141" spans="1:35" ht="64" x14ac:dyDescent="0.2">
      <c r="A141" s="15" t="s">
        <v>741</v>
      </c>
      <c r="B141" s="15" t="s">
        <v>38</v>
      </c>
      <c r="C141" s="15" t="s">
        <v>23</v>
      </c>
      <c r="D141" s="15" t="s">
        <v>591</v>
      </c>
      <c r="E141" s="15" t="s">
        <v>59</v>
      </c>
      <c r="F141" s="15" t="s">
        <v>600</v>
      </c>
      <c r="G141" s="15" t="s">
        <v>85</v>
      </c>
      <c r="H141" s="15">
        <v>171</v>
      </c>
      <c r="I141" s="15" t="s">
        <v>401</v>
      </c>
      <c r="J141" s="16">
        <v>1202032</v>
      </c>
      <c r="K141" s="17" t="s">
        <v>846</v>
      </c>
      <c r="L141" s="15" t="s">
        <v>1041</v>
      </c>
      <c r="M141" s="18" t="s">
        <v>1161</v>
      </c>
      <c r="N141" s="19">
        <v>0</v>
      </c>
      <c r="O141" s="19">
        <v>2023</v>
      </c>
      <c r="P141" s="19" t="s">
        <v>221</v>
      </c>
      <c r="Q141" s="20">
        <v>1</v>
      </c>
      <c r="R141" s="19">
        <v>2</v>
      </c>
      <c r="S141" s="21"/>
      <c r="T141" s="22">
        <f t="shared" si="16"/>
        <v>0</v>
      </c>
      <c r="U141" s="21"/>
      <c r="V141" s="22">
        <f t="shared" si="17"/>
        <v>0</v>
      </c>
      <c r="W141" s="21"/>
      <c r="X141" s="21"/>
      <c r="Y141" s="21"/>
      <c r="Z141" s="21"/>
      <c r="AA141" s="23">
        <f t="shared" si="18"/>
        <v>0</v>
      </c>
      <c r="AB141" s="22">
        <f t="shared" si="19"/>
        <v>0</v>
      </c>
      <c r="AC141" s="23">
        <f t="shared" si="20"/>
        <v>0</v>
      </c>
      <c r="AD141" s="22">
        <f t="shared" si="21"/>
        <v>0</v>
      </c>
      <c r="AE141" s="24">
        <f t="shared" si="22"/>
        <v>0</v>
      </c>
      <c r="AF141" s="25">
        <v>0</v>
      </c>
      <c r="AG141" s="26"/>
      <c r="AH141" s="27">
        <v>0</v>
      </c>
      <c r="AI141" s="24" t="e">
        <f t="shared" si="23"/>
        <v>#DIV/0!</v>
      </c>
    </row>
    <row r="142" spans="1:35" ht="48" x14ac:dyDescent="0.2">
      <c r="A142" s="15" t="s">
        <v>741</v>
      </c>
      <c r="B142" s="15" t="s">
        <v>38</v>
      </c>
      <c r="C142" s="15" t="s">
        <v>23</v>
      </c>
      <c r="D142" s="15" t="s">
        <v>591</v>
      </c>
      <c r="E142" s="15" t="s">
        <v>60</v>
      </c>
      <c r="F142" s="15" t="s">
        <v>600</v>
      </c>
      <c r="G142" s="15" t="s">
        <v>85</v>
      </c>
      <c r="H142" s="15">
        <v>172</v>
      </c>
      <c r="I142" s="15" t="s">
        <v>402</v>
      </c>
      <c r="J142" s="16">
        <v>1202032</v>
      </c>
      <c r="K142" s="17" t="s">
        <v>846</v>
      </c>
      <c r="L142" s="15" t="s">
        <v>1041</v>
      </c>
      <c r="M142" s="18" t="s">
        <v>1161</v>
      </c>
      <c r="N142" s="19">
        <v>12</v>
      </c>
      <c r="O142" s="19">
        <v>2023</v>
      </c>
      <c r="P142" s="19" t="s">
        <v>221</v>
      </c>
      <c r="Q142" s="20">
        <v>3</v>
      </c>
      <c r="R142" s="19">
        <v>12</v>
      </c>
      <c r="S142" s="21"/>
      <c r="T142" s="22">
        <f t="shared" si="16"/>
        <v>0</v>
      </c>
      <c r="U142" s="21"/>
      <c r="V142" s="22">
        <f t="shared" si="17"/>
        <v>0</v>
      </c>
      <c r="W142" s="21"/>
      <c r="X142" s="21"/>
      <c r="Y142" s="21"/>
      <c r="Z142" s="21"/>
      <c r="AA142" s="23">
        <f t="shared" si="18"/>
        <v>0</v>
      </c>
      <c r="AB142" s="22">
        <f t="shared" si="19"/>
        <v>0</v>
      </c>
      <c r="AC142" s="23">
        <f t="shared" si="20"/>
        <v>0</v>
      </c>
      <c r="AD142" s="22">
        <f t="shared" si="21"/>
        <v>0</v>
      </c>
      <c r="AE142" s="24">
        <f t="shared" si="22"/>
        <v>0</v>
      </c>
      <c r="AF142" s="25">
        <v>0</v>
      </c>
      <c r="AG142" s="26"/>
      <c r="AH142" s="27">
        <v>0</v>
      </c>
      <c r="AI142" s="24" t="e">
        <f t="shared" si="23"/>
        <v>#DIV/0!</v>
      </c>
    </row>
    <row r="143" spans="1:35" ht="64" x14ac:dyDescent="0.2">
      <c r="A143" s="15" t="s">
        <v>741</v>
      </c>
      <c r="B143" s="15" t="s">
        <v>38</v>
      </c>
      <c r="C143" s="15" t="s">
        <v>23</v>
      </c>
      <c r="D143" s="15" t="s">
        <v>591</v>
      </c>
      <c r="E143" s="15" t="s">
        <v>25</v>
      </c>
      <c r="F143" s="15" t="s">
        <v>24</v>
      </c>
      <c r="G143" s="15" t="s">
        <v>85</v>
      </c>
      <c r="H143" s="15">
        <v>173</v>
      </c>
      <c r="I143" s="15" t="s">
        <v>403</v>
      </c>
      <c r="J143" s="16">
        <v>4101038</v>
      </c>
      <c r="K143" s="17" t="s">
        <v>839</v>
      </c>
      <c r="L143" s="15" t="s">
        <v>1034</v>
      </c>
      <c r="M143" s="18" t="s">
        <v>1161</v>
      </c>
      <c r="N143" s="19">
        <v>0</v>
      </c>
      <c r="O143" s="19">
        <v>2023</v>
      </c>
      <c r="P143" s="19" t="s">
        <v>221</v>
      </c>
      <c r="Q143" s="20">
        <v>1</v>
      </c>
      <c r="R143" s="19">
        <v>4</v>
      </c>
      <c r="S143" s="21"/>
      <c r="T143" s="22">
        <f t="shared" si="16"/>
        <v>0</v>
      </c>
      <c r="U143" s="21"/>
      <c r="V143" s="22">
        <f t="shared" si="17"/>
        <v>0</v>
      </c>
      <c r="W143" s="21"/>
      <c r="X143" s="21"/>
      <c r="Y143" s="21"/>
      <c r="Z143" s="21"/>
      <c r="AA143" s="23">
        <f t="shared" si="18"/>
        <v>0</v>
      </c>
      <c r="AB143" s="22">
        <f t="shared" si="19"/>
        <v>0</v>
      </c>
      <c r="AC143" s="23">
        <f t="shared" si="20"/>
        <v>0</v>
      </c>
      <c r="AD143" s="22">
        <f t="shared" si="21"/>
        <v>0</v>
      </c>
      <c r="AE143" s="24">
        <f t="shared" si="22"/>
        <v>0</v>
      </c>
      <c r="AF143" s="25">
        <v>0</v>
      </c>
      <c r="AG143" s="26"/>
      <c r="AH143" s="27">
        <v>0</v>
      </c>
      <c r="AI143" s="24" t="e">
        <f t="shared" si="23"/>
        <v>#DIV/0!</v>
      </c>
    </row>
    <row r="144" spans="1:35" ht="208" x14ac:dyDescent="0.2">
      <c r="A144" s="15" t="s">
        <v>44</v>
      </c>
      <c r="B144" s="15" t="s">
        <v>30</v>
      </c>
      <c r="C144" s="15" t="s">
        <v>711</v>
      </c>
      <c r="D144" s="15" t="s">
        <v>653</v>
      </c>
      <c r="E144" s="15">
        <v>4302</v>
      </c>
      <c r="F144" s="15" t="s">
        <v>601</v>
      </c>
      <c r="G144" s="15" t="s">
        <v>563</v>
      </c>
      <c r="H144" s="15">
        <v>174</v>
      </c>
      <c r="I144" s="15" t="s">
        <v>404</v>
      </c>
      <c r="J144" s="16" t="s">
        <v>154</v>
      </c>
      <c r="K144" s="17" t="s">
        <v>847</v>
      </c>
      <c r="L144" s="15" t="s">
        <v>1042</v>
      </c>
      <c r="M144" s="18" t="s">
        <v>27</v>
      </c>
      <c r="N144" s="19">
        <v>826</v>
      </c>
      <c r="O144" s="19">
        <v>2023</v>
      </c>
      <c r="P144" s="19" t="s">
        <v>44</v>
      </c>
      <c r="Q144" s="20">
        <v>909</v>
      </c>
      <c r="R144" s="19">
        <v>889</v>
      </c>
      <c r="S144" s="21"/>
      <c r="T144" s="22">
        <f t="shared" si="16"/>
        <v>0</v>
      </c>
      <c r="U144" s="21"/>
      <c r="V144" s="22">
        <f t="shared" si="17"/>
        <v>0</v>
      </c>
      <c r="W144" s="21"/>
      <c r="X144" s="21"/>
      <c r="Y144" s="21"/>
      <c r="Z144" s="21"/>
      <c r="AA144" s="23">
        <f t="shared" si="18"/>
        <v>0</v>
      </c>
      <c r="AB144" s="22">
        <f t="shared" si="19"/>
        <v>0</v>
      </c>
      <c r="AC144" s="23">
        <f t="shared" si="20"/>
        <v>0</v>
      </c>
      <c r="AD144" s="22">
        <f t="shared" si="21"/>
        <v>0</v>
      </c>
      <c r="AE144" s="24">
        <f t="shared" si="22"/>
        <v>0</v>
      </c>
      <c r="AF144" s="25">
        <v>0</v>
      </c>
      <c r="AG144" s="26"/>
      <c r="AH144" s="27">
        <v>0</v>
      </c>
      <c r="AI144" s="24" t="e">
        <f t="shared" si="23"/>
        <v>#DIV/0!</v>
      </c>
    </row>
    <row r="145" spans="1:35" ht="128" x14ac:dyDescent="0.2">
      <c r="A145" s="15" t="s">
        <v>746</v>
      </c>
      <c r="B145" s="15" t="s">
        <v>30</v>
      </c>
      <c r="C145" s="15" t="s">
        <v>711</v>
      </c>
      <c r="D145" s="15" t="s">
        <v>653</v>
      </c>
      <c r="E145" s="15">
        <v>4302</v>
      </c>
      <c r="F145" s="15" t="s">
        <v>601</v>
      </c>
      <c r="G145" s="15" t="s">
        <v>563</v>
      </c>
      <c r="H145" s="15">
        <v>175</v>
      </c>
      <c r="I145" s="15" t="s">
        <v>405</v>
      </c>
      <c r="J145" s="16" t="s">
        <v>155</v>
      </c>
      <c r="K145" s="17" t="s">
        <v>848</v>
      </c>
      <c r="L145" s="15" t="s">
        <v>1043</v>
      </c>
      <c r="M145" s="18" t="s">
        <v>27</v>
      </c>
      <c r="N145" s="19">
        <v>228</v>
      </c>
      <c r="O145" s="19">
        <v>2023</v>
      </c>
      <c r="P145" s="19" t="s">
        <v>44</v>
      </c>
      <c r="Q145" s="20">
        <v>220</v>
      </c>
      <c r="R145" s="19">
        <v>235</v>
      </c>
      <c r="S145" s="21"/>
      <c r="T145" s="22">
        <f t="shared" si="16"/>
        <v>0</v>
      </c>
      <c r="U145" s="21"/>
      <c r="V145" s="22">
        <f t="shared" si="17"/>
        <v>0</v>
      </c>
      <c r="W145" s="21"/>
      <c r="X145" s="21"/>
      <c r="Y145" s="21"/>
      <c r="Z145" s="21"/>
      <c r="AA145" s="23">
        <f t="shared" si="18"/>
        <v>0</v>
      </c>
      <c r="AB145" s="22">
        <f t="shared" si="19"/>
        <v>0</v>
      </c>
      <c r="AC145" s="23">
        <f t="shared" si="20"/>
        <v>0</v>
      </c>
      <c r="AD145" s="22">
        <f t="shared" si="21"/>
        <v>0</v>
      </c>
      <c r="AE145" s="24">
        <f t="shared" si="22"/>
        <v>0</v>
      </c>
      <c r="AF145" s="25">
        <v>0</v>
      </c>
      <c r="AG145" s="26"/>
      <c r="AH145" s="27">
        <v>0</v>
      </c>
      <c r="AI145" s="24" t="e">
        <f t="shared" si="23"/>
        <v>#DIV/0!</v>
      </c>
    </row>
    <row r="146" spans="1:35" ht="128" x14ac:dyDescent="0.2">
      <c r="A146" s="15" t="s">
        <v>44</v>
      </c>
      <c r="B146" s="15" t="s">
        <v>30</v>
      </c>
      <c r="C146" s="15" t="s">
        <v>711</v>
      </c>
      <c r="D146" s="15" t="s">
        <v>653</v>
      </c>
      <c r="E146" s="15">
        <v>4302</v>
      </c>
      <c r="F146" s="15" t="s">
        <v>601</v>
      </c>
      <c r="G146" s="15" t="s">
        <v>563</v>
      </c>
      <c r="H146" s="15">
        <v>176</v>
      </c>
      <c r="I146" s="15" t="s">
        <v>406</v>
      </c>
      <c r="J146" s="16" t="s">
        <v>155</v>
      </c>
      <c r="K146" s="17" t="s">
        <v>848</v>
      </c>
      <c r="L146" s="15" t="s">
        <v>1044</v>
      </c>
      <c r="M146" s="18" t="s">
        <v>27</v>
      </c>
      <c r="N146" s="19">
        <v>228</v>
      </c>
      <c r="O146" s="19">
        <v>2023</v>
      </c>
      <c r="P146" s="19" t="s">
        <v>44</v>
      </c>
      <c r="Q146" s="20">
        <v>220</v>
      </c>
      <c r="R146" s="19">
        <v>235</v>
      </c>
      <c r="S146" s="21"/>
      <c r="T146" s="22">
        <f t="shared" si="16"/>
        <v>0</v>
      </c>
      <c r="U146" s="21"/>
      <c r="V146" s="22">
        <f t="shared" si="17"/>
        <v>0</v>
      </c>
      <c r="W146" s="21"/>
      <c r="X146" s="21"/>
      <c r="Y146" s="21"/>
      <c r="Z146" s="21"/>
      <c r="AA146" s="23">
        <f t="shared" si="18"/>
        <v>0</v>
      </c>
      <c r="AB146" s="22">
        <f t="shared" si="19"/>
        <v>0</v>
      </c>
      <c r="AC146" s="23">
        <f t="shared" si="20"/>
        <v>0</v>
      </c>
      <c r="AD146" s="22">
        <f t="shared" si="21"/>
        <v>0</v>
      </c>
      <c r="AE146" s="24">
        <f t="shared" si="22"/>
        <v>0</v>
      </c>
      <c r="AF146" s="25">
        <v>0</v>
      </c>
      <c r="AG146" s="26"/>
      <c r="AH146" s="27">
        <v>0</v>
      </c>
      <c r="AI146" s="24" t="e">
        <f t="shared" si="23"/>
        <v>#DIV/0!</v>
      </c>
    </row>
    <row r="147" spans="1:35" ht="112" x14ac:dyDescent="0.2">
      <c r="A147" s="15" t="s">
        <v>44</v>
      </c>
      <c r="B147" s="15" t="s">
        <v>30</v>
      </c>
      <c r="C147" s="15" t="s">
        <v>711</v>
      </c>
      <c r="D147" s="15" t="s">
        <v>653</v>
      </c>
      <c r="E147" s="15">
        <v>4302</v>
      </c>
      <c r="F147" s="15" t="s">
        <v>601</v>
      </c>
      <c r="G147" s="15" t="s">
        <v>563</v>
      </c>
      <c r="H147" s="15">
        <v>177</v>
      </c>
      <c r="I147" s="15" t="s">
        <v>407</v>
      </c>
      <c r="J147" s="16" t="s">
        <v>156</v>
      </c>
      <c r="K147" s="17" t="s">
        <v>849</v>
      </c>
      <c r="L147" s="15" t="s">
        <v>1045</v>
      </c>
      <c r="M147" s="18" t="s">
        <v>27</v>
      </c>
      <c r="N147" s="19">
        <v>16</v>
      </c>
      <c r="O147" s="19">
        <v>2023</v>
      </c>
      <c r="P147" s="19" t="s">
        <v>44</v>
      </c>
      <c r="Q147" s="20">
        <v>32</v>
      </c>
      <c r="R147" s="19">
        <v>118</v>
      </c>
      <c r="S147" s="21"/>
      <c r="T147" s="22">
        <f t="shared" si="16"/>
        <v>0</v>
      </c>
      <c r="U147" s="21"/>
      <c r="V147" s="22">
        <f t="shared" si="17"/>
        <v>0</v>
      </c>
      <c r="W147" s="21"/>
      <c r="X147" s="21"/>
      <c r="Y147" s="21"/>
      <c r="Z147" s="21"/>
      <c r="AA147" s="23">
        <f t="shared" si="18"/>
        <v>0</v>
      </c>
      <c r="AB147" s="22">
        <f t="shared" si="19"/>
        <v>0</v>
      </c>
      <c r="AC147" s="23">
        <f t="shared" si="20"/>
        <v>0</v>
      </c>
      <c r="AD147" s="22">
        <f t="shared" si="21"/>
        <v>0</v>
      </c>
      <c r="AE147" s="24">
        <f t="shared" si="22"/>
        <v>0</v>
      </c>
      <c r="AF147" s="25">
        <v>0</v>
      </c>
      <c r="AG147" s="26"/>
      <c r="AH147" s="27">
        <v>0</v>
      </c>
      <c r="AI147" s="24" t="e">
        <f t="shared" si="23"/>
        <v>#DIV/0!</v>
      </c>
    </row>
    <row r="148" spans="1:35" ht="128" x14ac:dyDescent="0.2">
      <c r="A148" s="15" t="s">
        <v>44</v>
      </c>
      <c r="B148" s="15" t="s">
        <v>30</v>
      </c>
      <c r="C148" s="15" t="s">
        <v>711</v>
      </c>
      <c r="D148" s="15" t="s">
        <v>653</v>
      </c>
      <c r="E148" s="15">
        <v>4302</v>
      </c>
      <c r="F148" s="15" t="s">
        <v>601</v>
      </c>
      <c r="G148" s="15" t="s">
        <v>563</v>
      </c>
      <c r="H148" s="15">
        <v>178</v>
      </c>
      <c r="I148" s="15" t="s">
        <v>408</v>
      </c>
      <c r="J148" s="16" t="s">
        <v>157</v>
      </c>
      <c r="K148" s="17" t="s">
        <v>850</v>
      </c>
      <c r="L148" s="15" t="s">
        <v>1046</v>
      </c>
      <c r="M148" s="18" t="s">
        <v>27</v>
      </c>
      <c r="N148" s="19">
        <v>37</v>
      </c>
      <c r="O148" s="19">
        <v>2023</v>
      </c>
      <c r="P148" s="19" t="s">
        <v>44</v>
      </c>
      <c r="Q148" s="20">
        <v>37</v>
      </c>
      <c r="R148" s="19">
        <v>151</v>
      </c>
      <c r="S148" s="21"/>
      <c r="T148" s="22">
        <f t="shared" si="16"/>
        <v>0</v>
      </c>
      <c r="U148" s="21"/>
      <c r="V148" s="22">
        <f t="shared" si="17"/>
        <v>0</v>
      </c>
      <c r="W148" s="21"/>
      <c r="X148" s="21"/>
      <c r="Y148" s="21"/>
      <c r="Z148" s="21"/>
      <c r="AA148" s="23">
        <f t="shared" si="18"/>
        <v>0</v>
      </c>
      <c r="AB148" s="22">
        <f t="shared" si="19"/>
        <v>0</v>
      </c>
      <c r="AC148" s="23">
        <f t="shared" si="20"/>
        <v>0</v>
      </c>
      <c r="AD148" s="22">
        <f t="shared" si="21"/>
        <v>0</v>
      </c>
      <c r="AE148" s="24">
        <f t="shared" si="22"/>
        <v>0</v>
      </c>
      <c r="AF148" s="25">
        <v>0</v>
      </c>
      <c r="AG148" s="26"/>
      <c r="AH148" s="27">
        <v>0</v>
      </c>
      <c r="AI148" s="24" t="e">
        <f t="shared" si="23"/>
        <v>#DIV/0!</v>
      </c>
    </row>
    <row r="149" spans="1:35" ht="128" x14ac:dyDescent="0.2">
      <c r="A149" s="15" t="s">
        <v>44</v>
      </c>
      <c r="B149" s="15" t="s">
        <v>30</v>
      </c>
      <c r="C149" s="15" t="s">
        <v>711</v>
      </c>
      <c r="D149" s="15" t="s">
        <v>653</v>
      </c>
      <c r="E149" s="15">
        <v>4302</v>
      </c>
      <c r="F149" s="15" t="s">
        <v>601</v>
      </c>
      <c r="G149" s="15" t="s">
        <v>563</v>
      </c>
      <c r="H149" s="15">
        <v>179</v>
      </c>
      <c r="I149" s="15" t="s">
        <v>408</v>
      </c>
      <c r="J149" s="16" t="s">
        <v>157</v>
      </c>
      <c r="K149" s="17" t="s">
        <v>850</v>
      </c>
      <c r="L149" s="15" t="s">
        <v>1047</v>
      </c>
      <c r="M149" s="18" t="s">
        <v>27</v>
      </c>
      <c r="N149" s="19">
        <v>21</v>
      </c>
      <c r="O149" s="19">
        <v>2023</v>
      </c>
      <c r="P149" s="19" t="s">
        <v>44</v>
      </c>
      <c r="Q149" s="20">
        <v>8</v>
      </c>
      <c r="R149" s="19">
        <v>25</v>
      </c>
      <c r="S149" s="21"/>
      <c r="T149" s="22">
        <f t="shared" si="16"/>
        <v>0</v>
      </c>
      <c r="U149" s="21"/>
      <c r="V149" s="22">
        <f t="shared" si="17"/>
        <v>0</v>
      </c>
      <c r="W149" s="21"/>
      <c r="X149" s="21"/>
      <c r="Y149" s="21"/>
      <c r="Z149" s="21"/>
      <c r="AA149" s="23">
        <f t="shared" si="18"/>
        <v>0</v>
      </c>
      <c r="AB149" s="22">
        <f t="shared" si="19"/>
        <v>0</v>
      </c>
      <c r="AC149" s="23">
        <f t="shared" si="20"/>
        <v>0</v>
      </c>
      <c r="AD149" s="22">
        <f t="shared" si="21"/>
        <v>0</v>
      </c>
      <c r="AE149" s="24">
        <f t="shared" si="22"/>
        <v>0</v>
      </c>
      <c r="AF149" s="25">
        <v>0</v>
      </c>
      <c r="AG149" s="26"/>
      <c r="AH149" s="27">
        <v>0</v>
      </c>
      <c r="AI149" s="24" t="e">
        <f t="shared" si="23"/>
        <v>#DIV/0!</v>
      </c>
    </row>
    <row r="150" spans="1:35" ht="112" x14ac:dyDescent="0.2">
      <c r="A150" s="15" t="s">
        <v>44</v>
      </c>
      <c r="B150" s="15" t="s">
        <v>30</v>
      </c>
      <c r="C150" s="15" t="s">
        <v>711</v>
      </c>
      <c r="D150" s="15" t="s">
        <v>653</v>
      </c>
      <c r="E150" s="15">
        <v>4302</v>
      </c>
      <c r="F150" s="15" t="s">
        <v>601</v>
      </c>
      <c r="G150" s="15" t="s">
        <v>563</v>
      </c>
      <c r="H150" s="15">
        <v>180</v>
      </c>
      <c r="I150" s="15" t="s">
        <v>409</v>
      </c>
      <c r="J150" s="16" t="s">
        <v>158</v>
      </c>
      <c r="K150" s="17" t="s">
        <v>851</v>
      </c>
      <c r="L150" s="15" t="s">
        <v>1048</v>
      </c>
      <c r="M150" s="18" t="s">
        <v>27</v>
      </c>
      <c r="N150" s="19">
        <v>826</v>
      </c>
      <c r="O150" s="19">
        <v>2023</v>
      </c>
      <c r="P150" s="19" t="s">
        <v>44</v>
      </c>
      <c r="Q150" s="20">
        <v>909</v>
      </c>
      <c r="R150" s="19">
        <v>848</v>
      </c>
      <c r="S150" s="21"/>
      <c r="T150" s="22">
        <f t="shared" si="16"/>
        <v>0</v>
      </c>
      <c r="U150" s="21"/>
      <c r="V150" s="22">
        <f t="shared" si="17"/>
        <v>0</v>
      </c>
      <c r="W150" s="21"/>
      <c r="X150" s="21"/>
      <c r="Y150" s="21"/>
      <c r="Z150" s="21"/>
      <c r="AA150" s="23">
        <f t="shared" si="18"/>
        <v>0</v>
      </c>
      <c r="AB150" s="22">
        <f t="shared" si="19"/>
        <v>0</v>
      </c>
      <c r="AC150" s="23">
        <f t="shared" si="20"/>
        <v>0</v>
      </c>
      <c r="AD150" s="22">
        <f t="shared" si="21"/>
        <v>0</v>
      </c>
      <c r="AE150" s="24">
        <f t="shared" si="22"/>
        <v>0</v>
      </c>
      <c r="AF150" s="25">
        <v>0</v>
      </c>
      <c r="AG150" s="26"/>
      <c r="AH150" s="27">
        <v>0</v>
      </c>
      <c r="AI150" s="24" t="e">
        <f t="shared" si="23"/>
        <v>#DIV/0!</v>
      </c>
    </row>
    <row r="151" spans="1:35" ht="256" x14ac:dyDescent="0.2">
      <c r="A151" s="15" t="s">
        <v>44</v>
      </c>
      <c r="B151" s="15" t="s">
        <v>30</v>
      </c>
      <c r="C151" s="15" t="s">
        <v>711</v>
      </c>
      <c r="D151" s="15" t="s">
        <v>653</v>
      </c>
      <c r="E151" s="15">
        <v>4302</v>
      </c>
      <c r="F151" s="15" t="s">
        <v>602</v>
      </c>
      <c r="G151" s="15" t="s">
        <v>563</v>
      </c>
      <c r="H151" s="15">
        <v>181</v>
      </c>
      <c r="I151" s="15" t="s">
        <v>410</v>
      </c>
      <c r="J151" s="16" t="s">
        <v>159</v>
      </c>
      <c r="K151" s="17" t="s">
        <v>852</v>
      </c>
      <c r="L151" s="15" t="s">
        <v>1049</v>
      </c>
      <c r="M151" s="18" t="s">
        <v>27</v>
      </c>
      <c r="N151" s="19">
        <v>826</v>
      </c>
      <c r="O151" s="19">
        <v>2023</v>
      </c>
      <c r="P151" s="19" t="s">
        <v>44</v>
      </c>
      <c r="Q151" s="20">
        <v>350</v>
      </c>
      <c r="R151" s="19">
        <v>2076</v>
      </c>
      <c r="S151" s="21"/>
      <c r="T151" s="22">
        <f t="shared" si="16"/>
        <v>0</v>
      </c>
      <c r="U151" s="21"/>
      <c r="V151" s="22">
        <f t="shared" si="17"/>
        <v>0</v>
      </c>
      <c r="W151" s="21"/>
      <c r="X151" s="21"/>
      <c r="Y151" s="21"/>
      <c r="Z151" s="21"/>
      <c r="AA151" s="23">
        <f t="shared" si="18"/>
        <v>0</v>
      </c>
      <c r="AB151" s="22">
        <f t="shared" si="19"/>
        <v>0</v>
      </c>
      <c r="AC151" s="23">
        <f t="shared" si="20"/>
        <v>0</v>
      </c>
      <c r="AD151" s="22">
        <f t="shared" si="21"/>
        <v>0</v>
      </c>
      <c r="AE151" s="24">
        <f t="shared" si="22"/>
        <v>0</v>
      </c>
      <c r="AF151" s="25">
        <v>0</v>
      </c>
      <c r="AG151" s="26"/>
      <c r="AH151" s="27">
        <v>0</v>
      </c>
      <c r="AI151" s="24" t="e">
        <f t="shared" si="23"/>
        <v>#DIV/0!</v>
      </c>
    </row>
    <row r="152" spans="1:35" ht="208" x14ac:dyDescent="0.2">
      <c r="A152" s="15" t="s">
        <v>44</v>
      </c>
      <c r="B152" s="15" t="s">
        <v>30</v>
      </c>
      <c r="C152" s="15" t="s">
        <v>711</v>
      </c>
      <c r="D152" s="15" t="s">
        <v>654</v>
      </c>
      <c r="E152" s="15">
        <v>4301</v>
      </c>
      <c r="F152" s="15" t="s">
        <v>601</v>
      </c>
      <c r="G152" s="15" t="s">
        <v>563</v>
      </c>
      <c r="H152" s="15">
        <v>182</v>
      </c>
      <c r="I152" s="15" t="s">
        <v>411</v>
      </c>
      <c r="J152" s="16" t="s">
        <v>160</v>
      </c>
      <c r="K152" s="17" t="s">
        <v>853</v>
      </c>
      <c r="L152" s="15" t="s">
        <v>1050</v>
      </c>
      <c r="M152" s="18" t="s">
        <v>27</v>
      </c>
      <c r="N152" s="19">
        <v>1</v>
      </c>
      <c r="O152" s="19">
        <v>2023</v>
      </c>
      <c r="P152" s="19" t="s">
        <v>44</v>
      </c>
      <c r="Q152" s="20">
        <v>1</v>
      </c>
      <c r="R152" s="19">
        <v>2</v>
      </c>
      <c r="S152" s="21"/>
      <c r="T152" s="22">
        <f t="shared" si="16"/>
        <v>0</v>
      </c>
      <c r="U152" s="21"/>
      <c r="V152" s="22">
        <f t="shared" si="17"/>
        <v>0</v>
      </c>
      <c r="W152" s="21"/>
      <c r="X152" s="21"/>
      <c r="Y152" s="21"/>
      <c r="Z152" s="21"/>
      <c r="AA152" s="23">
        <f t="shared" si="18"/>
        <v>0</v>
      </c>
      <c r="AB152" s="22">
        <f t="shared" si="19"/>
        <v>0</v>
      </c>
      <c r="AC152" s="23">
        <f t="shared" si="20"/>
        <v>0</v>
      </c>
      <c r="AD152" s="22">
        <f t="shared" si="21"/>
        <v>0</v>
      </c>
      <c r="AE152" s="24">
        <f t="shared" si="22"/>
        <v>0</v>
      </c>
      <c r="AF152" s="25">
        <v>0</v>
      </c>
      <c r="AG152" s="26"/>
      <c r="AH152" s="27">
        <v>0</v>
      </c>
      <c r="AI152" s="24" t="e">
        <f t="shared" si="23"/>
        <v>#DIV/0!</v>
      </c>
    </row>
    <row r="153" spans="1:35" ht="240" x14ac:dyDescent="0.2">
      <c r="A153" s="15" t="s">
        <v>44</v>
      </c>
      <c r="B153" s="15" t="s">
        <v>30</v>
      </c>
      <c r="C153" s="15" t="s">
        <v>711</v>
      </c>
      <c r="D153" s="15" t="s">
        <v>654</v>
      </c>
      <c r="E153" s="15">
        <v>4302</v>
      </c>
      <c r="F153" s="15" t="s">
        <v>601</v>
      </c>
      <c r="G153" s="15" t="s">
        <v>563</v>
      </c>
      <c r="H153" s="15">
        <v>184</v>
      </c>
      <c r="I153" s="15" t="s">
        <v>412</v>
      </c>
      <c r="J153" s="16" t="s">
        <v>161</v>
      </c>
      <c r="K153" s="17" t="s">
        <v>853</v>
      </c>
      <c r="L153" s="15" t="s">
        <v>1051</v>
      </c>
      <c r="M153" s="18" t="s">
        <v>27</v>
      </c>
      <c r="N153" s="19">
        <v>0</v>
      </c>
      <c r="O153" s="19">
        <v>2023</v>
      </c>
      <c r="P153" s="19" t="s">
        <v>44</v>
      </c>
      <c r="Q153" s="20">
        <v>1</v>
      </c>
      <c r="R153" s="19">
        <v>1</v>
      </c>
      <c r="S153" s="21"/>
      <c r="T153" s="22">
        <f t="shared" si="16"/>
        <v>0</v>
      </c>
      <c r="U153" s="21"/>
      <c r="V153" s="22">
        <f t="shared" si="17"/>
        <v>0</v>
      </c>
      <c r="W153" s="21"/>
      <c r="X153" s="21"/>
      <c r="Y153" s="21"/>
      <c r="Z153" s="21"/>
      <c r="AA153" s="23">
        <f t="shared" si="18"/>
        <v>0</v>
      </c>
      <c r="AB153" s="22">
        <f t="shared" si="19"/>
        <v>0</v>
      </c>
      <c r="AC153" s="23">
        <f t="shared" si="20"/>
        <v>0</v>
      </c>
      <c r="AD153" s="22">
        <f t="shared" si="21"/>
        <v>0</v>
      </c>
      <c r="AE153" s="24">
        <f t="shared" si="22"/>
        <v>0</v>
      </c>
      <c r="AF153" s="25">
        <v>0</v>
      </c>
      <c r="AG153" s="26"/>
      <c r="AH153" s="27">
        <v>0</v>
      </c>
      <c r="AI153" s="24" t="e">
        <f t="shared" si="23"/>
        <v>#DIV/0!</v>
      </c>
    </row>
    <row r="154" spans="1:35" ht="240" x14ac:dyDescent="0.2">
      <c r="A154" s="15" t="s">
        <v>44</v>
      </c>
      <c r="B154" s="15" t="s">
        <v>30</v>
      </c>
      <c r="C154" s="15" t="s">
        <v>711</v>
      </c>
      <c r="D154" s="15" t="s">
        <v>654</v>
      </c>
      <c r="E154" s="15">
        <v>4301</v>
      </c>
      <c r="F154" s="15" t="s">
        <v>602</v>
      </c>
      <c r="G154" s="15" t="s">
        <v>563</v>
      </c>
      <c r="H154" s="15">
        <v>185</v>
      </c>
      <c r="I154" s="15" t="s">
        <v>412</v>
      </c>
      <c r="J154" s="16" t="s">
        <v>160</v>
      </c>
      <c r="K154" s="17" t="s">
        <v>853</v>
      </c>
      <c r="L154" s="15" t="s">
        <v>1052</v>
      </c>
      <c r="M154" s="18" t="s">
        <v>27</v>
      </c>
      <c r="N154" s="19">
        <v>5</v>
      </c>
      <c r="O154" s="19">
        <v>2023</v>
      </c>
      <c r="P154" s="19" t="s">
        <v>44</v>
      </c>
      <c r="Q154" s="20">
        <v>7</v>
      </c>
      <c r="R154" s="19">
        <v>23</v>
      </c>
      <c r="S154" s="21"/>
      <c r="T154" s="22">
        <f t="shared" si="16"/>
        <v>0</v>
      </c>
      <c r="U154" s="21"/>
      <c r="V154" s="22">
        <f t="shared" si="17"/>
        <v>0</v>
      </c>
      <c r="W154" s="21"/>
      <c r="X154" s="21"/>
      <c r="Y154" s="21"/>
      <c r="Z154" s="21"/>
      <c r="AA154" s="23">
        <f t="shared" si="18"/>
        <v>0</v>
      </c>
      <c r="AB154" s="22">
        <f t="shared" si="19"/>
        <v>0</v>
      </c>
      <c r="AC154" s="23">
        <f t="shared" si="20"/>
        <v>0</v>
      </c>
      <c r="AD154" s="22">
        <f t="shared" si="21"/>
        <v>0</v>
      </c>
      <c r="AE154" s="24">
        <f t="shared" si="22"/>
        <v>0</v>
      </c>
      <c r="AF154" s="25">
        <v>0</v>
      </c>
      <c r="AG154" s="26"/>
      <c r="AH154" s="27">
        <v>0</v>
      </c>
      <c r="AI154" s="24" t="e">
        <f t="shared" si="23"/>
        <v>#DIV/0!</v>
      </c>
    </row>
    <row r="155" spans="1:35" ht="96" x14ac:dyDescent="0.2">
      <c r="A155" s="15" t="s">
        <v>44</v>
      </c>
      <c r="B155" s="15" t="s">
        <v>30</v>
      </c>
      <c r="C155" s="15" t="s">
        <v>711</v>
      </c>
      <c r="D155" s="15" t="s">
        <v>655</v>
      </c>
      <c r="E155" s="15">
        <v>4301</v>
      </c>
      <c r="F155" s="15" t="s">
        <v>602</v>
      </c>
      <c r="G155" s="15" t="s">
        <v>563</v>
      </c>
      <c r="H155" s="15">
        <v>186</v>
      </c>
      <c r="I155" s="15" t="s">
        <v>413</v>
      </c>
      <c r="J155" s="16" t="s">
        <v>162</v>
      </c>
      <c r="K155" s="17" t="s">
        <v>854</v>
      </c>
      <c r="L155" s="15" t="s">
        <v>1053</v>
      </c>
      <c r="M155" s="18" t="s">
        <v>27</v>
      </c>
      <c r="N155" s="19">
        <v>200</v>
      </c>
      <c r="O155" s="19">
        <v>2023</v>
      </c>
      <c r="P155" s="19" t="s">
        <v>44</v>
      </c>
      <c r="Q155" s="20">
        <v>280</v>
      </c>
      <c r="R155" s="19">
        <v>1040</v>
      </c>
      <c r="S155" s="21"/>
      <c r="T155" s="22">
        <f t="shared" si="16"/>
        <v>0</v>
      </c>
      <c r="U155" s="21"/>
      <c r="V155" s="22">
        <f t="shared" si="17"/>
        <v>0</v>
      </c>
      <c r="W155" s="21"/>
      <c r="X155" s="21"/>
      <c r="Y155" s="21"/>
      <c r="Z155" s="21"/>
      <c r="AA155" s="23">
        <f t="shared" si="18"/>
        <v>0</v>
      </c>
      <c r="AB155" s="22">
        <f t="shared" si="19"/>
        <v>0</v>
      </c>
      <c r="AC155" s="23">
        <f t="shared" si="20"/>
        <v>0</v>
      </c>
      <c r="AD155" s="22">
        <f t="shared" si="21"/>
        <v>0</v>
      </c>
      <c r="AE155" s="24">
        <f t="shared" si="22"/>
        <v>0</v>
      </c>
      <c r="AF155" s="25">
        <v>0</v>
      </c>
      <c r="AG155" s="26"/>
      <c r="AH155" s="27">
        <v>0</v>
      </c>
      <c r="AI155" s="24" t="e">
        <f t="shared" si="23"/>
        <v>#DIV/0!</v>
      </c>
    </row>
    <row r="156" spans="1:35" ht="192" x14ac:dyDescent="0.2">
      <c r="A156" s="15" t="s">
        <v>44</v>
      </c>
      <c r="B156" s="15" t="s">
        <v>30</v>
      </c>
      <c r="C156" s="15" t="s">
        <v>711</v>
      </c>
      <c r="D156" s="15" t="s">
        <v>655</v>
      </c>
      <c r="E156" s="15">
        <v>4301</v>
      </c>
      <c r="F156" s="15" t="s">
        <v>602</v>
      </c>
      <c r="G156" s="15" t="s">
        <v>563</v>
      </c>
      <c r="H156" s="15">
        <v>187</v>
      </c>
      <c r="I156" s="15" t="s">
        <v>414</v>
      </c>
      <c r="J156" s="16" t="s">
        <v>162</v>
      </c>
      <c r="K156" s="17" t="s">
        <v>854</v>
      </c>
      <c r="L156" s="15" t="s">
        <v>1054</v>
      </c>
      <c r="M156" s="18" t="s">
        <v>27</v>
      </c>
      <c r="N156" s="19">
        <v>12</v>
      </c>
      <c r="O156" s="19">
        <v>2023</v>
      </c>
      <c r="P156" s="19" t="s">
        <v>44</v>
      </c>
      <c r="Q156" s="20">
        <v>24</v>
      </c>
      <c r="R156" s="19">
        <v>22</v>
      </c>
      <c r="S156" s="21"/>
      <c r="T156" s="22">
        <f t="shared" si="16"/>
        <v>0</v>
      </c>
      <c r="U156" s="21"/>
      <c r="V156" s="22">
        <f t="shared" si="17"/>
        <v>0</v>
      </c>
      <c r="W156" s="21"/>
      <c r="X156" s="21"/>
      <c r="Y156" s="21"/>
      <c r="Z156" s="21"/>
      <c r="AA156" s="23">
        <f t="shared" si="18"/>
        <v>0</v>
      </c>
      <c r="AB156" s="22">
        <f t="shared" si="19"/>
        <v>0</v>
      </c>
      <c r="AC156" s="23">
        <f t="shared" si="20"/>
        <v>0</v>
      </c>
      <c r="AD156" s="22">
        <f t="shared" si="21"/>
        <v>0</v>
      </c>
      <c r="AE156" s="24">
        <f t="shared" si="22"/>
        <v>0</v>
      </c>
      <c r="AF156" s="25">
        <v>0</v>
      </c>
      <c r="AG156" s="26"/>
      <c r="AH156" s="27">
        <v>0</v>
      </c>
      <c r="AI156" s="24" t="e">
        <f t="shared" si="23"/>
        <v>#DIV/0!</v>
      </c>
    </row>
    <row r="157" spans="1:35" ht="144" x14ac:dyDescent="0.2">
      <c r="A157" s="15" t="s">
        <v>44</v>
      </c>
      <c r="B157" s="15" t="s">
        <v>30</v>
      </c>
      <c r="C157" s="15" t="s">
        <v>711</v>
      </c>
      <c r="D157" s="15" t="s">
        <v>655</v>
      </c>
      <c r="E157" s="15">
        <v>4301</v>
      </c>
      <c r="F157" s="15" t="s">
        <v>602</v>
      </c>
      <c r="G157" s="15" t="s">
        <v>563</v>
      </c>
      <c r="H157" s="15">
        <v>188</v>
      </c>
      <c r="I157" s="15" t="s">
        <v>415</v>
      </c>
      <c r="J157" s="16" t="s">
        <v>162</v>
      </c>
      <c r="K157" s="17" t="s">
        <v>854</v>
      </c>
      <c r="L157" s="15" t="s">
        <v>1055</v>
      </c>
      <c r="M157" s="18" t="s">
        <v>27</v>
      </c>
      <c r="N157" s="19">
        <v>0</v>
      </c>
      <c r="O157" s="19">
        <v>2023</v>
      </c>
      <c r="P157" s="19" t="s">
        <v>44</v>
      </c>
      <c r="Q157" s="20">
        <v>5</v>
      </c>
      <c r="R157" s="19">
        <v>5</v>
      </c>
      <c r="S157" s="21"/>
      <c r="T157" s="22">
        <f t="shared" si="16"/>
        <v>0</v>
      </c>
      <c r="U157" s="21"/>
      <c r="V157" s="22">
        <f t="shared" si="17"/>
        <v>0</v>
      </c>
      <c r="W157" s="21"/>
      <c r="X157" s="21"/>
      <c r="Y157" s="21"/>
      <c r="Z157" s="21"/>
      <c r="AA157" s="23">
        <f t="shared" si="18"/>
        <v>0</v>
      </c>
      <c r="AB157" s="22">
        <f t="shared" si="19"/>
        <v>0</v>
      </c>
      <c r="AC157" s="23">
        <f t="shared" si="20"/>
        <v>0</v>
      </c>
      <c r="AD157" s="22">
        <f t="shared" si="21"/>
        <v>0</v>
      </c>
      <c r="AE157" s="24">
        <f t="shared" si="22"/>
        <v>0</v>
      </c>
      <c r="AF157" s="25">
        <v>0</v>
      </c>
      <c r="AG157" s="26"/>
      <c r="AH157" s="27">
        <v>0</v>
      </c>
      <c r="AI157" s="24" t="e">
        <f t="shared" si="23"/>
        <v>#DIV/0!</v>
      </c>
    </row>
    <row r="158" spans="1:35" ht="96" x14ac:dyDescent="0.2">
      <c r="A158" s="15" t="s">
        <v>44</v>
      </c>
      <c r="B158" s="15" t="s">
        <v>30</v>
      </c>
      <c r="C158" s="15" t="s">
        <v>711</v>
      </c>
      <c r="D158" s="15" t="s">
        <v>655</v>
      </c>
      <c r="E158" s="15">
        <v>4301</v>
      </c>
      <c r="F158" s="15" t="s">
        <v>602</v>
      </c>
      <c r="G158" s="15" t="s">
        <v>563</v>
      </c>
      <c r="H158" s="15">
        <v>189</v>
      </c>
      <c r="I158" s="15" t="s">
        <v>416</v>
      </c>
      <c r="J158" s="16" t="s">
        <v>163</v>
      </c>
      <c r="K158" s="17" t="s">
        <v>855</v>
      </c>
      <c r="L158" s="15" t="s">
        <v>1056</v>
      </c>
      <c r="M158" s="18" t="s">
        <v>27</v>
      </c>
      <c r="N158" s="19">
        <v>484</v>
      </c>
      <c r="O158" s="19">
        <v>2023</v>
      </c>
      <c r="P158" s="19" t="s">
        <v>44</v>
      </c>
      <c r="Q158" s="20">
        <v>760</v>
      </c>
      <c r="R158" s="19">
        <v>3186</v>
      </c>
      <c r="S158" s="21"/>
      <c r="T158" s="22">
        <f t="shared" si="16"/>
        <v>0</v>
      </c>
      <c r="U158" s="21"/>
      <c r="V158" s="22">
        <f t="shared" si="17"/>
        <v>0</v>
      </c>
      <c r="W158" s="21"/>
      <c r="X158" s="21"/>
      <c r="Y158" s="21"/>
      <c r="Z158" s="21"/>
      <c r="AA158" s="23">
        <f t="shared" si="18"/>
        <v>0</v>
      </c>
      <c r="AB158" s="22">
        <f t="shared" si="19"/>
        <v>0</v>
      </c>
      <c r="AC158" s="23">
        <f t="shared" si="20"/>
        <v>0</v>
      </c>
      <c r="AD158" s="22">
        <f t="shared" si="21"/>
        <v>0</v>
      </c>
      <c r="AE158" s="24">
        <f t="shared" si="22"/>
        <v>0</v>
      </c>
      <c r="AF158" s="25">
        <v>0</v>
      </c>
      <c r="AG158" s="26"/>
      <c r="AH158" s="27">
        <v>0</v>
      </c>
      <c r="AI158" s="24" t="e">
        <f t="shared" si="23"/>
        <v>#DIV/0!</v>
      </c>
    </row>
    <row r="159" spans="1:35" ht="96" x14ac:dyDescent="0.2">
      <c r="A159" s="15" t="s">
        <v>44</v>
      </c>
      <c r="B159" s="15" t="s">
        <v>30</v>
      </c>
      <c r="C159" s="15" t="s">
        <v>711</v>
      </c>
      <c r="D159" s="15" t="s">
        <v>655</v>
      </c>
      <c r="E159" s="15">
        <v>4301</v>
      </c>
      <c r="F159" s="15" t="s">
        <v>602</v>
      </c>
      <c r="G159" s="15" t="s">
        <v>563</v>
      </c>
      <c r="H159" s="15">
        <v>190</v>
      </c>
      <c r="I159" s="15" t="s">
        <v>417</v>
      </c>
      <c r="J159" s="16" t="s">
        <v>164</v>
      </c>
      <c r="K159" s="17" t="s">
        <v>856</v>
      </c>
      <c r="L159" s="15" t="s">
        <v>991</v>
      </c>
      <c r="M159" s="18" t="s">
        <v>27</v>
      </c>
      <c r="N159" s="19">
        <v>0</v>
      </c>
      <c r="O159" s="19">
        <v>2023</v>
      </c>
      <c r="P159" s="19" t="s">
        <v>44</v>
      </c>
      <c r="Q159" s="20">
        <v>400</v>
      </c>
      <c r="R159" s="19">
        <v>1600</v>
      </c>
      <c r="S159" s="21"/>
      <c r="T159" s="22">
        <f t="shared" si="16"/>
        <v>0</v>
      </c>
      <c r="U159" s="21"/>
      <c r="V159" s="22">
        <f t="shared" si="17"/>
        <v>0</v>
      </c>
      <c r="W159" s="21"/>
      <c r="X159" s="21"/>
      <c r="Y159" s="21"/>
      <c r="Z159" s="21"/>
      <c r="AA159" s="23">
        <f t="shared" si="18"/>
        <v>0</v>
      </c>
      <c r="AB159" s="22">
        <f t="shared" si="19"/>
        <v>0</v>
      </c>
      <c r="AC159" s="23">
        <f t="shared" si="20"/>
        <v>0</v>
      </c>
      <c r="AD159" s="22">
        <f t="shared" si="21"/>
        <v>0</v>
      </c>
      <c r="AE159" s="24">
        <f t="shared" si="22"/>
        <v>0</v>
      </c>
      <c r="AF159" s="25">
        <v>0</v>
      </c>
      <c r="AG159" s="26"/>
      <c r="AH159" s="27">
        <v>0</v>
      </c>
      <c r="AI159" s="24" t="e">
        <f t="shared" si="23"/>
        <v>#DIV/0!</v>
      </c>
    </row>
    <row r="160" spans="1:35" ht="96" x14ac:dyDescent="0.2">
      <c r="A160" s="15" t="s">
        <v>44</v>
      </c>
      <c r="B160" s="15" t="s">
        <v>30</v>
      </c>
      <c r="C160" s="15" t="s">
        <v>711</v>
      </c>
      <c r="D160" s="15" t="s">
        <v>655</v>
      </c>
      <c r="E160" s="15">
        <v>4301</v>
      </c>
      <c r="F160" s="15" t="s">
        <v>602</v>
      </c>
      <c r="G160" s="15" t="s">
        <v>563</v>
      </c>
      <c r="H160" s="15">
        <v>191</v>
      </c>
      <c r="I160" s="15" t="s">
        <v>417</v>
      </c>
      <c r="J160" s="16" t="s">
        <v>164</v>
      </c>
      <c r="K160" s="17" t="s">
        <v>856</v>
      </c>
      <c r="L160" s="15" t="s">
        <v>1057</v>
      </c>
      <c r="M160" s="18" t="s">
        <v>27</v>
      </c>
      <c r="N160" s="19">
        <v>0</v>
      </c>
      <c r="O160" s="19">
        <v>2023</v>
      </c>
      <c r="P160" s="19" t="s">
        <v>44</v>
      </c>
      <c r="Q160" s="20">
        <v>4</v>
      </c>
      <c r="R160" s="19">
        <v>16</v>
      </c>
      <c r="S160" s="21"/>
      <c r="T160" s="22">
        <f t="shared" si="16"/>
        <v>0</v>
      </c>
      <c r="U160" s="21"/>
      <c r="V160" s="22">
        <f t="shared" si="17"/>
        <v>0</v>
      </c>
      <c r="W160" s="21"/>
      <c r="X160" s="21"/>
      <c r="Y160" s="21"/>
      <c r="Z160" s="21"/>
      <c r="AA160" s="23">
        <f t="shared" si="18"/>
        <v>0</v>
      </c>
      <c r="AB160" s="22">
        <f t="shared" si="19"/>
        <v>0</v>
      </c>
      <c r="AC160" s="23">
        <f t="shared" si="20"/>
        <v>0</v>
      </c>
      <c r="AD160" s="22">
        <f t="shared" si="21"/>
        <v>0</v>
      </c>
      <c r="AE160" s="24">
        <f t="shared" si="22"/>
        <v>0</v>
      </c>
      <c r="AF160" s="25">
        <v>0</v>
      </c>
      <c r="AG160" s="26"/>
      <c r="AH160" s="27">
        <v>0</v>
      </c>
      <c r="AI160" s="24" t="e">
        <f t="shared" si="23"/>
        <v>#DIV/0!</v>
      </c>
    </row>
    <row r="161" spans="1:35" ht="336" x14ac:dyDescent="0.2">
      <c r="A161" s="15" t="s">
        <v>44</v>
      </c>
      <c r="B161" s="15" t="s">
        <v>30</v>
      </c>
      <c r="C161" s="15" t="s">
        <v>711</v>
      </c>
      <c r="D161" s="15" t="s">
        <v>655</v>
      </c>
      <c r="E161" s="15">
        <v>4301</v>
      </c>
      <c r="F161" s="15" t="s">
        <v>602</v>
      </c>
      <c r="G161" s="15" t="s">
        <v>563</v>
      </c>
      <c r="H161" s="15">
        <v>192</v>
      </c>
      <c r="I161" s="15" t="s">
        <v>418</v>
      </c>
      <c r="J161" s="16" t="s">
        <v>165</v>
      </c>
      <c r="K161" s="17" t="s">
        <v>857</v>
      </c>
      <c r="L161" s="15" t="s">
        <v>1058</v>
      </c>
      <c r="M161" s="18" t="s">
        <v>27</v>
      </c>
      <c r="N161" s="19">
        <v>36</v>
      </c>
      <c r="O161" s="19">
        <v>2023</v>
      </c>
      <c r="P161" s="19" t="s">
        <v>44</v>
      </c>
      <c r="Q161" s="20">
        <v>23</v>
      </c>
      <c r="R161" s="19">
        <v>23</v>
      </c>
      <c r="S161" s="21"/>
      <c r="T161" s="22">
        <f t="shared" si="16"/>
        <v>0</v>
      </c>
      <c r="U161" s="21"/>
      <c r="V161" s="22">
        <f t="shared" si="17"/>
        <v>0</v>
      </c>
      <c r="W161" s="21"/>
      <c r="X161" s="21"/>
      <c r="Y161" s="21"/>
      <c r="Z161" s="21"/>
      <c r="AA161" s="23">
        <f t="shared" si="18"/>
        <v>0</v>
      </c>
      <c r="AB161" s="22">
        <f t="shared" si="19"/>
        <v>0</v>
      </c>
      <c r="AC161" s="23">
        <f t="shared" si="20"/>
        <v>0</v>
      </c>
      <c r="AD161" s="22">
        <f t="shared" si="21"/>
        <v>0</v>
      </c>
      <c r="AE161" s="24">
        <f t="shared" si="22"/>
        <v>0</v>
      </c>
      <c r="AF161" s="25">
        <v>0</v>
      </c>
      <c r="AG161" s="26"/>
      <c r="AH161" s="27">
        <v>0</v>
      </c>
      <c r="AI161" s="24" t="e">
        <f t="shared" si="23"/>
        <v>#DIV/0!</v>
      </c>
    </row>
    <row r="162" spans="1:35" ht="272" x14ac:dyDescent="0.2">
      <c r="A162" s="15" t="s">
        <v>44</v>
      </c>
      <c r="B162" s="15" t="s">
        <v>30</v>
      </c>
      <c r="C162" s="15" t="s">
        <v>711</v>
      </c>
      <c r="D162" s="15" t="s">
        <v>655</v>
      </c>
      <c r="E162" s="15">
        <v>4301</v>
      </c>
      <c r="F162" s="15" t="s">
        <v>602</v>
      </c>
      <c r="G162" s="15" t="s">
        <v>563</v>
      </c>
      <c r="H162" s="15">
        <v>193</v>
      </c>
      <c r="I162" s="15" t="s">
        <v>419</v>
      </c>
      <c r="J162" s="16" t="s">
        <v>165</v>
      </c>
      <c r="K162" s="17" t="s">
        <v>857</v>
      </c>
      <c r="L162" s="15" t="s">
        <v>1059</v>
      </c>
      <c r="M162" s="18" t="s">
        <v>27</v>
      </c>
      <c r="N162" s="19">
        <v>352</v>
      </c>
      <c r="O162" s="19">
        <v>2023</v>
      </c>
      <c r="P162" s="19" t="s">
        <v>44</v>
      </c>
      <c r="Q162" s="20">
        <v>420</v>
      </c>
      <c r="R162" s="19">
        <v>420</v>
      </c>
      <c r="S162" s="21"/>
      <c r="T162" s="22">
        <f t="shared" si="16"/>
        <v>0</v>
      </c>
      <c r="U162" s="21"/>
      <c r="V162" s="22">
        <f t="shared" si="17"/>
        <v>0</v>
      </c>
      <c r="W162" s="21"/>
      <c r="X162" s="21"/>
      <c r="Y162" s="21"/>
      <c r="Z162" s="21"/>
      <c r="AA162" s="23">
        <f t="shared" si="18"/>
        <v>0</v>
      </c>
      <c r="AB162" s="22">
        <f t="shared" si="19"/>
        <v>0</v>
      </c>
      <c r="AC162" s="23">
        <f t="shared" si="20"/>
        <v>0</v>
      </c>
      <c r="AD162" s="22">
        <f t="shared" si="21"/>
        <v>0</v>
      </c>
      <c r="AE162" s="24">
        <f t="shared" si="22"/>
        <v>0</v>
      </c>
      <c r="AF162" s="25">
        <v>0</v>
      </c>
      <c r="AG162" s="26"/>
      <c r="AH162" s="27">
        <v>0</v>
      </c>
      <c r="AI162" s="24" t="e">
        <f t="shared" si="23"/>
        <v>#DIV/0!</v>
      </c>
    </row>
    <row r="163" spans="1:35" ht="272" x14ac:dyDescent="0.2">
      <c r="A163" s="15" t="s">
        <v>44</v>
      </c>
      <c r="B163" s="15" t="s">
        <v>30</v>
      </c>
      <c r="C163" s="15" t="s">
        <v>711</v>
      </c>
      <c r="D163" s="15" t="s">
        <v>655</v>
      </c>
      <c r="E163" s="15">
        <v>4301</v>
      </c>
      <c r="F163" s="15" t="s">
        <v>602</v>
      </c>
      <c r="G163" s="15" t="s">
        <v>563</v>
      </c>
      <c r="H163" s="15">
        <v>194</v>
      </c>
      <c r="I163" s="15" t="s">
        <v>419</v>
      </c>
      <c r="J163" s="16" t="s">
        <v>165</v>
      </c>
      <c r="K163" s="17" t="s">
        <v>857</v>
      </c>
      <c r="L163" s="15" t="s">
        <v>1060</v>
      </c>
      <c r="M163" s="18" t="s">
        <v>27</v>
      </c>
      <c r="N163" s="19">
        <v>3000</v>
      </c>
      <c r="O163" s="19">
        <v>2023</v>
      </c>
      <c r="P163" s="19" t="s">
        <v>44</v>
      </c>
      <c r="Q163" s="20">
        <v>1750</v>
      </c>
      <c r="R163" s="19">
        <v>7000</v>
      </c>
      <c r="S163" s="21"/>
      <c r="T163" s="22">
        <f t="shared" si="16"/>
        <v>0</v>
      </c>
      <c r="U163" s="21"/>
      <c r="V163" s="22">
        <f t="shared" si="17"/>
        <v>0</v>
      </c>
      <c r="W163" s="21"/>
      <c r="X163" s="21"/>
      <c r="Y163" s="21"/>
      <c r="Z163" s="21"/>
      <c r="AA163" s="23">
        <f t="shared" si="18"/>
        <v>0</v>
      </c>
      <c r="AB163" s="22">
        <f t="shared" si="19"/>
        <v>0</v>
      </c>
      <c r="AC163" s="23">
        <f t="shared" si="20"/>
        <v>0</v>
      </c>
      <c r="AD163" s="22">
        <f t="shared" si="21"/>
        <v>0</v>
      </c>
      <c r="AE163" s="24">
        <f t="shared" si="22"/>
        <v>0</v>
      </c>
      <c r="AF163" s="25">
        <v>0</v>
      </c>
      <c r="AG163" s="26"/>
      <c r="AH163" s="27">
        <v>0</v>
      </c>
      <c r="AI163" s="24" t="e">
        <f t="shared" si="23"/>
        <v>#DIV/0!</v>
      </c>
    </row>
    <row r="164" spans="1:35" ht="272" x14ac:dyDescent="0.2">
      <c r="A164" s="15" t="s">
        <v>44</v>
      </c>
      <c r="B164" s="15" t="s">
        <v>30</v>
      </c>
      <c r="C164" s="15" t="s">
        <v>711</v>
      </c>
      <c r="D164" s="15" t="s">
        <v>655</v>
      </c>
      <c r="E164" s="15">
        <v>4301</v>
      </c>
      <c r="F164" s="15" t="s">
        <v>602</v>
      </c>
      <c r="G164" s="15" t="s">
        <v>563</v>
      </c>
      <c r="H164" s="15">
        <v>195</v>
      </c>
      <c r="I164" s="15" t="s">
        <v>419</v>
      </c>
      <c r="J164" s="16" t="s">
        <v>165</v>
      </c>
      <c r="K164" s="17" t="s">
        <v>857</v>
      </c>
      <c r="L164" s="15" t="s">
        <v>1061</v>
      </c>
      <c r="M164" s="18" t="s">
        <v>27</v>
      </c>
      <c r="N164" s="19">
        <v>0</v>
      </c>
      <c r="O164" s="19">
        <v>2023</v>
      </c>
      <c r="P164" s="19" t="s">
        <v>44</v>
      </c>
      <c r="Q164" s="20">
        <v>6</v>
      </c>
      <c r="R164" s="19">
        <v>25</v>
      </c>
      <c r="S164" s="21"/>
      <c r="T164" s="22">
        <f t="shared" si="16"/>
        <v>0</v>
      </c>
      <c r="U164" s="21"/>
      <c r="V164" s="22">
        <f t="shared" si="17"/>
        <v>0</v>
      </c>
      <c r="W164" s="21"/>
      <c r="X164" s="21"/>
      <c r="Y164" s="21"/>
      <c r="Z164" s="21"/>
      <c r="AA164" s="23">
        <f t="shared" si="18"/>
        <v>0</v>
      </c>
      <c r="AB164" s="22">
        <f t="shared" si="19"/>
        <v>0</v>
      </c>
      <c r="AC164" s="23">
        <f t="shared" si="20"/>
        <v>0</v>
      </c>
      <c r="AD164" s="22">
        <f t="shared" si="21"/>
        <v>0</v>
      </c>
      <c r="AE164" s="24">
        <f t="shared" si="22"/>
        <v>0</v>
      </c>
      <c r="AF164" s="25">
        <v>0</v>
      </c>
      <c r="AG164" s="26"/>
      <c r="AH164" s="27">
        <v>0</v>
      </c>
      <c r="AI164" s="24" t="e">
        <f t="shared" si="23"/>
        <v>#DIV/0!</v>
      </c>
    </row>
    <row r="165" spans="1:35" ht="272" x14ac:dyDescent="0.2">
      <c r="A165" s="15" t="s">
        <v>44</v>
      </c>
      <c r="B165" s="15" t="s">
        <v>30</v>
      </c>
      <c r="C165" s="15" t="s">
        <v>711</v>
      </c>
      <c r="D165" s="15" t="s">
        <v>655</v>
      </c>
      <c r="E165" s="15">
        <v>4301</v>
      </c>
      <c r="F165" s="15" t="s">
        <v>602</v>
      </c>
      <c r="G165" s="15" t="s">
        <v>563</v>
      </c>
      <c r="H165" s="15">
        <v>196</v>
      </c>
      <c r="I165" s="15" t="s">
        <v>419</v>
      </c>
      <c r="J165" s="16" t="s">
        <v>165</v>
      </c>
      <c r="K165" s="17" t="s">
        <v>857</v>
      </c>
      <c r="L165" s="15" t="s">
        <v>1062</v>
      </c>
      <c r="M165" s="18" t="s">
        <v>27</v>
      </c>
      <c r="N165" s="19">
        <v>0</v>
      </c>
      <c r="O165" s="19" t="s">
        <v>208</v>
      </c>
      <c r="P165" s="19" t="s">
        <v>44</v>
      </c>
      <c r="Q165" s="20">
        <v>1</v>
      </c>
      <c r="R165" s="19">
        <v>2</v>
      </c>
      <c r="S165" s="21"/>
      <c r="T165" s="22">
        <f t="shared" si="16"/>
        <v>0</v>
      </c>
      <c r="U165" s="21"/>
      <c r="V165" s="22">
        <f t="shared" si="17"/>
        <v>0</v>
      </c>
      <c r="W165" s="21"/>
      <c r="X165" s="21"/>
      <c r="Y165" s="21"/>
      <c r="Z165" s="21"/>
      <c r="AA165" s="23">
        <f t="shared" si="18"/>
        <v>0</v>
      </c>
      <c r="AB165" s="22">
        <f t="shared" si="19"/>
        <v>0</v>
      </c>
      <c r="AC165" s="23">
        <f t="shared" si="20"/>
        <v>0</v>
      </c>
      <c r="AD165" s="22">
        <f t="shared" si="21"/>
        <v>0</v>
      </c>
      <c r="AE165" s="24">
        <f t="shared" si="22"/>
        <v>0</v>
      </c>
      <c r="AF165" s="25">
        <v>0</v>
      </c>
      <c r="AG165" s="26"/>
      <c r="AH165" s="27">
        <v>0</v>
      </c>
      <c r="AI165" s="24" t="e">
        <f t="shared" si="23"/>
        <v>#DIV/0!</v>
      </c>
    </row>
    <row r="166" spans="1:35" ht="80" x14ac:dyDescent="0.2">
      <c r="A166" s="15" t="s">
        <v>44</v>
      </c>
      <c r="B166" s="15" t="s">
        <v>30</v>
      </c>
      <c r="C166" s="15" t="s">
        <v>711</v>
      </c>
      <c r="D166" s="15" t="s">
        <v>655</v>
      </c>
      <c r="E166" s="15">
        <v>4301</v>
      </c>
      <c r="F166" s="15" t="s">
        <v>602</v>
      </c>
      <c r="G166" s="15" t="s">
        <v>563</v>
      </c>
      <c r="H166" s="15">
        <v>197</v>
      </c>
      <c r="I166" s="15" t="s">
        <v>420</v>
      </c>
      <c r="J166" s="16" t="s">
        <v>166</v>
      </c>
      <c r="K166" s="17" t="s">
        <v>858</v>
      </c>
      <c r="L166" s="15" t="s">
        <v>1063</v>
      </c>
      <c r="M166" s="18" t="s">
        <v>27</v>
      </c>
      <c r="N166" s="19">
        <v>6</v>
      </c>
      <c r="O166" s="19">
        <v>2023</v>
      </c>
      <c r="P166" s="19" t="s">
        <v>44</v>
      </c>
      <c r="Q166" s="20">
        <v>3</v>
      </c>
      <c r="R166" s="19">
        <v>12</v>
      </c>
      <c r="S166" s="21"/>
      <c r="T166" s="22">
        <f t="shared" si="16"/>
        <v>0</v>
      </c>
      <c r="U166" s="21"/>
      <c r="V166" s="22">
        <f t="shared" si="17"/>
        <v>0</v>
      </c>
      <c r="W166" s="21"/>
      <c r="X166" s="21"/>
      <c r="Y166" s="21"/>
      <c r="Z166" s="21"/>
      <c r="AA166" s="23">
        <f t="shared" si="18"/>
        <v>0</v>
      </c>
      <c r="AB166" s="22">
        <f t="shared" si="19"/>
        <v>0</v>
      </c>
      <c r="AC166" s="23">
        <f t="shared" si="20"/>
        <v>0</v>
      </c>
      <c r="AD166" s="22">
        <f t="shared" si="21"/>
        <v>0</v>
      </c>
      <c r="AE166" s="24">
        <f t="shared" si="22"/>
        <v>0</v>
      </c>
      <c r="AF166" s="25">
        <v>0</v>
      </c>
      <c r="AG166" s="26"/>
      <c r="AH166" s="27">
        <v>0</v>
      </c>
      <c r="AI166" s="24" t="e">
        <f t="shared" si="23"/>
        <v>#DIV/0!</v>
      </c>
    </row>
    <row r="167" spans="1:35" ht="272" x14ac:dyDescent="0.2">
      <c r="A167" s="15" t="s">
        <v>44</v>
      </c>
      <c r="B167" s="15" t="s">
        <v>30</v>
      </c>
      <c r="C167" s="15" t="s">
        <v>711</v>
      </c>
      <c r="D167" s="15" t="s">
        <v>655</v>
      </c>
      <c r="E167" s="15">
        <v>4301</v>
      </c>
      <c r="F167" s="15" t="s">
        <v>602</v>
      </c>
      <c r="G167" s="15" t="s">
        <v>563</v>
      </c>
      <c r="H167" s="15">
        <v>198</v>
      </c>
      <c r="I167" s="15" t="s">
        <v>419</v>
      </c>
      <c r="J167" s="16" t="s">
        <v>165</v>
      </c>
      <c r="K167" s="17" t="s">
        <v>857</v>
      </c>
      <c r="L167" s="15" t="s">
        <v>1064</v>
      </c>
      <c r="M167" s="18" t="s">
        <v>27</v>
      </c>
      <c r="N167" s="19">
        <v>170</v>
      </c>
      <c r="O167" s="19">
        <v>2023</v>
      </c>
      <c r="P167" s="19" t="s">
        <v>44</v>
      </c>
      <c r="Q167" s="20">
        <v>350</v>
      </c>
      <c r="R167" s="19">
        <v>1100</v>
      </c>
      <c r="S167" s="21"/>
      <c r="T167" s="22">
        <f t="shared" si="16"/>
        <v>0</v>
      </c>
      <c r="U167" s="21"/>
      <c r="V167" s="22">
        <f t="shared" si="17"/>
        <v>0</v>
      </c>
      <c r="W167" s="21"/>
      <c r="X167" s="21"/>
      <c r="Y167" s="21"/>
      <c r="Z167" s="21"/>
      <c r="AA167" s="23">
        <f t="shared" si="18"/>
        <v>0</v>
      </c>
      <c r="AB167" s="22">
        <f t="shared" si="19"/>
        <v>0</v>
      </c>
      <c r="AC167" s="23">
        <f t="shared" si="20"/>
        <v>0</v>
      </c>
      <c r="AD167" s="22">
        <f t="shared" si="21"/>
        <v>0</v>
      </c>
      <c r="AE167" s="24">
        <f t="shared" si="22"/>
        <v>0</v>
      </c>
      <c r="AF167" s="25">
        <v>0</v>
      </c>
      <c r="AG167" s="26"/>
      <c r="AH167" s="27">
        <v>0</v>
      </c>
      <c r="AI167" s="24" t="e">
        <f t="shared" si="23"/>
        <v>#DIV/0!</v>
      </c>
    </row>
    <row r="168" spans="1:35" ht="80" x14ac:dyDescent="0.2">
      <c r="A168" s="15" t="s">
        <v>44</v>
      </c>
      <c r="B168" s="15" t="s">
        <v>30</v>
      </c>
      <c r="C168" s="15" t="s">
        <v>711</v>
      </c>
      <c r="D168" s="15" t="s">
        <v>655</v>
      </c>
      <c r="E168" s="15">
        <v>4301</v>
      </c>
      <c r="F168" s="15" t="s">
        <v>602</v>
      </c>
      <c r="G168" s="15" t="s">
        <v>563</v>
      </c>
      <c r="H168" s="15">
        <v>199</v>
      </c>
      <c r="I168" s="15" t="s">
        <v>420</v>
      </c>
      <c r="J168" s="16" t="s">
        <v>166</v>
      </c>
      <c r="K168" s="17" t="s">
        <v>858</v>
      </c>
      <c r="L168" s="15" t="s">
        <v>1063</v>
      </c>
      <c r="M168" s="18" t="s">
        <v>27</v>
      </c>
      <c r="N168" s="19">
        <v>0</v>
      </c>
      <c r="O168" s="19">
        <v>2023</v>
      </c>
      <c r="P168" s="19" t="s">
        <v>44</v>
      </c>
      <c r="Q168" s="20">
        <v>1</v>
      </c>
      <c r="R168" s="19">
        <v>4</v>
      </c>
      <c r="S168" s="21"/>
      <c r="T168" s="22">
        <f t="shared" si="16"/>
        <v>0</v>
      </c>
      <c r="U168" s="21"/>
      <c r="V168" s="22">
        <f t="shared" si="17"/>
        <v>0</v>
      </c>
      <c r="W168" s="21"/>
      <c r="X168" s="21"/>
      <c r="Y168" s="21"/>
      <c r="Z168" s="21"/>
      <c r="AA168" s="23">
        <f t="shared" si="18"/>
        <v>0</v>
      </c>
      <c r="AB168" s="22">
        <f t="shared" si="19"/>
        <v>0</v>
      </c>
      <c r="AC168" s="23">
        <f t="shared" si="20"/>
        <v>0</v>
      </c>
      <c r="AD168" s="22">
        <f t="shared" si="21"/>
        <v>0</v>
      </c>
      <c r="AE168" s="24">
        <f t="shared" si="22"/>
        <v>0</v>
      </c>
      <c r="AF168" s="25">
        <v>0</v>
      </c>
      <c r="AG168" s="26"/>
      <c r="AH168" s="27">
        <v>0</v>
      </c>
      <c r="AI168" s="24" t="e">
        <f t="shared" si="23"/>
        <v>#DIV/0!</v>
      </c>
    </row>
    <row r="169" spans="1:35" ht="64" x14ac:dyDescent="0.2">
      <c r="A169" s="15" t="s">
        <v>44</v>
      </c>
      <c r="B169" s="15" t="s">
        <v>30</v>
      </c>
      <c r="C169" s="15" t="s">
        <v>711</v>
      </c>
      <c r="D169" s="15" t="s">
        <v>656</v>
      </c>
      <c r="E169" s="15">
        <v>4302</v>
      </c>
      <c r="F169" s="15" t="s">
        <v>601</v>
      </c>
      <c r="G169" s="15" t="s">
        <v>563</v>
      </c>
      <c r="H169" s="15">
        <v>200</v>
      </c>
      <c r="I169" s="15" t="s">
        <v>421</v>
      </c>
      <c r="J169" s="16" t="s">
        <v>167</v>
      </c>
      <c r="K169" s="17" t="s">
        <v>800</v>
      </c>
      <c r="L169" s="15" t="s">
        <v>1065</v>
      </c>
      <c r="M169" s="18" t="s">
        <v>27</v>
      </c>
      <c r="N169" s="19">
        <v>4</v>
      </c>
      <c r="O169" s="19">
        <v>2023</v>
      </c>
      <c r="P169" s="19" t="s">
        <v>44</v>
      </c>
      <c r="Q169" s="20">
        <v>2</v>
      </c>
      <c r="R169" s="19">
        <v>8</v>
      </c>
      <c r="S169" s="21"/>
      <c r="T169" s="22">
        <f t="shared" si="16"/>
        <v>0</v>
      </c>
      <c r="U169" s="21"/>
      <c r="V169" s="22">
        <f t="shared" si="17"/>
        <v>0</v>
      </c>
      <c r="W169" s="21"/>
      <c r="X169" s="21"/>
      <c r="Y169" s="21"/>
      <c r="Z169" s="21"/>
      <c r="AA169" s="23">
        <f t="shared" si="18"/>
        <v>0</v>
      </c>
      <c r="AB169" s="22">
        <f t="shared" si="19"/>
        <v>0</v>
      </c>
      <c r="AC169" s="23">
        <f t="shared" si="20"/>
        <v>0</v>
      </c>
      <c r="AD169" s="22">
        <f t="shared" si="21"/>
        <v>0</v>
      </c>
      <c r="AE169" s="24">
        <f t="shared" si="22"/>
        <v>0</v>
      </c>
      <c r="AF169" s="25">
        <v>0</v>
      </c>
      <c r="AG169" s="26"/>
      <c r="AH169" s="27">
        <v>0</v>
      </c>
      <c r="AI169" s="24" t="e">
        <f t="shared" si="23"/>
        <v>#DIV/0!</v>
      </c>
    </row>
    <row r="170" spans="1:35" ht="64" x14ac:dyDescent="0.2">
      <c r="A170" s="15" t="s">
        <v>44</v>
      </c>
      <c r="B170" s="15" t="s">
        <v>30</v>
      </c>
      <c r="C170" s="15" t="s">
        <v>711</v>
      </c>
      <c r="D170" s="15" t="s">
        <v>656</v>
      </c>
      <c r="E170" s="15">
        <v>4302</v>
      </c>
      <c r="F170" s="15" t="s">
        <v>601</v>
      </c>
      <c r="G170" s="15" t="s">
        <v>563</v>
      </c>
      <c r="H170" s="15">
        <v>201</v>
      </c>
      <c r="I170" s="15" t="s">
        <v>421</v>
      </c>
      <c r="J170" s="16" t="s">
        <v>167</v>
      </c>
      <c r="K170" s="17" t="s">
        <v>800</v>
      </c>
      <c r="L170" s="15" t="s">
        <v>991</v>
      </c>
      <c r="M170" s="18" t="s">
        <v>27</v>
      </c>
      <c r="N170" s="19">
        <v>600</v>
      </c>
      <c r="O170" s="19">
        <v>2023</v>
      </c>
      <c r="P170" s="19" t="s">
        <v>44</v>
      </c>
      <c r="Q170" s="20">
        <v>200</v>
      </c>
      <c r="R170" s="19">
        <v>850</v>
      </c>
      <c r="S170" s="21"/>
      <c r="T170" s="22">
        <f t="shared" si="16"/>
        <v>0</v>
      </c>
      <c r="U170" s="21"/>
      <c r="V170" s="22">
        <f t="shared" si="17"/>
        <v>0</v>
      </c>
      <c r="W170" s="21"/>
      <c r="X170" s="21"/>
      <c r="Y170" s="21"/>
      <c r="Z170" s="21"/>
      <c r="AA170" s="23">
        <f t="shared" si="18"/>
        <v>0</v>
      </c>
      <c r="AB170" s="22">
        <f t="shared" si="19"/>
        <v>0</v>
      </c>
      <c r="AC170" s="23">
        <f t="shared" si="20"/>
        <v>0</v>
      </c>
      <c r="AD170" s="22">
        <f t="shared" si="21"/>
        <v>0</v>
      </c>
      <c r="AE170" s="24">
        <f t="shared" si="22"/>
        <v>0</v>
      </c>
      <c r="AF170" s="25">
        <v>0</v>
      </c>
      <c r="AG170" s="26"/>
      <c r="AH170" s="27">
        <v>0</v>
      </c>
      <c r="AI170" s="24" t="e">
        <f t="shared" si="23"/>
        <v>#DIV/0!</v>
      </c>
    </row>
    <row r="171" spans="1:35" ht="272" x14ac:dyDescent="0.2">
      <c r="A171" s="15" t="s">
        <v>44</v>
      </c>
      <c r="B171" s="15" t="s">
        <v>30</v>
      </c>
      <c r="C171" s="15" t="s">
        <v>711</v>
      </c>
      <c r="D171" s="15" t="s">
        <v>656</v>
      </c>
      <c r="E171" s="15">
        <v>4301</v>
      </c>
      <c r="F171" s="15" t="s">
        <v>601</v>
      </c>
      <c r="G171" s="15" t="s">
        <v>563</v>
      </c>
      <c r="H171" s="15">
        <v>202</v>
      </c>
      <c r="I171" s="15" t="s">
        <v>419</v>
      </c>
      <c r="J171" s="16" t="s">
        <v>165</v>
      </c>
      <c r="K171" s="17" t="s">
        <v>857</v>
      </c>
      <c r="L171" s="15" t="s">
        <v>1060</v>
      </c>
      <c r="M171" s="18" t="s">
        <v>27</v>
      </c>
      <c r="N171" s="19">
        <v>1350</v>
      </c>
      <c r="O171" s="19">
        <v>2023</v>
      </c>
      <c r="P171" s="19" t="s">
        <v>44</v>
      </c>
      <c r="Q171" s="20">
        <v>950</v>
      </c>
      <c r="R171" s="19">
        <v>4000</v>
      </c>
      <c r="S171" s="21"/>
      <c r="T171" s="22">
        <f t="shared" si="16"/>
        <v>0</v>
      </c>
      <c r="U171" s="21"/>
      <c r="V171" s="22">
        <f t="shared" si="17"/>
        <v>0</v>
      </c>
      <c r="W171" s="21"/>
      <c r="X171" s="21"/>
      <c r="Y171" s="21"/>
      <c r="Z171" s="21"/>
      <c r="AA171" s="23">
        <f t="shared" si="18"/>
        <v>0</v>
      </c>
      <c r="AB171" s="22">
        <f t="shared" si="19"/>
        <v>0</v>
      </c>
      <c r="AC171" s="23">
        <f t="shared" si="20"/>
        <v>0</v>
      </c>
      <c r="AD171" s="22">
        <f t="shared" si="21"/>
        <v>0</v>
      </c>
      <c r="AE171" s="24">
        <f t="shared" si="22"/>
        <v>0</v>
      </c>
      <c r="AF171" s="25">
        <v>0</v>
      </c>
      <c r="AG171" s="26"/>
      <c r="AH171" s="27">
        <v>0</v>
      </c>
      <c r="AI171" s="24" t="e">
        <f t="shared" si="23"/>
        <v>#DIV/0!</v>
      </c>
    </row>
    <row r="172" spans="1:35" ht="80" x14ac:dyDescent="0.2">
      <c r="A172" s="15" t="s">
        <v>44</v>
      </c>
      <c r="B172" s="15" t="s">
        <v>30</v>
      </c>
      <c r="C172" s="15" t="s">
        <v>711</v>
      </c>
      <c r="D172" s="15" t="s">
        <v>656</v>
      </c>
      <c r="E172" s="15">
        <v>4301</v>
      </c>
      <c r="F172" s="15" t="s">
        <v>602</v>
      </c>
      <c r="G172" s="15" t="s">
        <v>563</v>
      </c>
      <c r="H172" s="15">
        <v>203</v>
      </c>
      <c r="I172" s="15" t="s">
        <v>420</v>
      </c>
      <c r="J172" s="16" t="s">
        <v>166</v>
      </c>
      <c r="K172" s="17" t="s">
        <v>858</v>
      </c>
      <c r="L172" s="15" t="s">
        <v>1063</v>
      </c>
      <c r="M172" s="18" t="s">
        <v>27</v>
      </c>
      <c r="N172" s="19">
        <v>7</v>
      </c>
      <c r="O172" s="19">
        <v>2023</v>
      </c>
      <c r="P172" s="19" t="s">
        <v>44</v>
      </c>
      <c r="Q172" s="20">
        <v>7</v>
      </c>
      <c r="R172" s="19">
        <v>28</v>
      </c>
      <c r="S172" s="21"/>
      <c r="T172" s="22">
        <f t="shared" si="16"/>
        <v>0</v>
      </c>
      <c r="U172" s="21"/>
      <c r="V172" s="22">
        <f t="shared" si="17"/>
        <v>0</v>
      </c>
      <c r="W172" s="21"/>
      <c r="X172" s="21"/>
      <c r="Y172" s="21"/>
      <c r="Z172" s="21"/>
      <c r="AA172" s="23">
        <f t="shared" si="18"/>
        <v>0</v>
      </c>
      <c r="AB172" s="22">
        <f t="shared" si="19"/>
        <v>0</v>
      </c>
      <c r="AC172" s="23">
        <f t="shared" si="20"/>
        <v>0</v>
      </c>
      <c r="AD172" s="22">
        <f t="shared" si="21"/>
        <v>0</v>
      </c>
      <c r="AE172" s="24">
        <f t="shared" si="22"/>
        <v>0</v>
      </c>
      <c r="AF172" s="25">
        <v>0</v>
      </c>
      <c r="AG172" s="26"/>
      <c r="AH172" s="27">
        <v>0</v>
      </c>
      <c r="AI172" s="24" t="e">
        <f t="shared" si="23"/>
        <v>#DIV/0!</v>
      </c>
    </row>
    <row r="173" spans="1:35" ht="208" x14ac:dyDescent="0.2">
      <c r="A173" s="15" t="s">
        <v>44</v>
      </c>
      <c r="B173" s="15" t="s">
        <v>30</v>
      </c>
      <c r="C173" s="15" t="s">
        <v>711</v>
      </c>
      <c r="D173" s="15" t="s">
        <v>656</v>
      </c>
      <c r="E173" s="15">
        <v>4301</v>
      </c>
      <c r="F173" s="15" t="s">
        <v>602</v>
      </c>
      <c r="G173" s="15" t="s">
        <v>563</v>
      </c>
      <c r="H173" s="15">
        <v>204</v>
      </c>
      <c r="I173" s="15" t="s">
        <v>422</v>
      </c>
      <c r="J173" s="16" t="s">
        <v>165</v>
      </c>
      <c r="K173" s="17" t="s">
        <v>857</v>
      </c>
      <c r="L173" s="15" t="s">
        <v>1061</v>
      </c>
      <c r="M173" s="18" t="s">
        <v>27</v>
      </c>
      <c r="N173" s="19">
        <v>12</v>
      </c>
      <c r="O173" s="19">
        <v>2023</v>
      </c>
      <c r="P173" s="19" t="s">
        <v>44</v>
      </c>
      <c r="Q173" s="20">
        <v>18</v>
      </c>
      <c r="R173" s="19">
        <v>18</v>
      </c>
      <c r="S173" s="21"/>
      <c r="T173" s="22">
        <f t="shared" si="16"/>
        <v>0</v>
      </c>
      <c r="U173" s="21"/>
      <c r="V173" s="22">
        <f t="shared" si="17"/>
        <v>0</v>
      </c>
      <c r="W173" s="21"/>
      <c r="X173" s="21"/>
      <c r="Y173" s="21"/>
      <c r="Z173" s="21"/>
      <c r="AA173" s="23">
        <f t="shared" si="18"/>
        <v>0</v>
      </c>
      <c r="AB173" s="22">
        <f t="shared" si="19"/>
        <v>0</v>
      </c>
      <c r="AC173" s="23">
        <f t="shared" si="20"/>
        <v>0</v>
      </c>
      <c r="AD173" s="22">
        <f t="shared" si="21"/>
        <v>0</v>
      </c>
      <c r="AE173" s="24">
        <f t="shared" si="22"/>
        <v>0</v>
      </c>
      <c r="AF173" s="25">
        <v>0</v>
      </c>
      <c r="AG173" s="26"/>
      <c r="AH173" s="27">
        <v>0</v>
      </c>
      <c r="AI173" s="24" t="e">
        <f t="shared" si="23"/>
        <v>#DIV/0!</v>
      </c>
    </row>
    <row r="174" spans="1:35" ht="64" x14ac:dyDescent="0.2">
      <c r="A174" s="15" t="s">
        <v>742</v>
      </c>
      <c r="B174" s="15" t="s">
        <v>37</v>
      </c>
      <c r="C174" s="15" t="s">
        <v>703</v>
      </c>
      <c r="D174" s="15" t="s">
        <v>657</v>
      </c>
      <c r="E174" s="15">
        <v>4503</v>
      </c>
      <c r="F174" s="15" t="s">
        <v>589</v>
      </c>
      <c r="G174" s="15" t="s">
        <v>564</v>
      </c>
      <c r="H174" s="15">
        <v>205</v>
      </c>
      <c r="I174" s="15" t="s">
        <v>423</v>
      </c>
      <c r="J174" s="16">
        <v>4503035</v>
      </c>
      <c r="K174" s="17" t="s">
        <v>859</v>
      </c>
      <c r="L174" s="15" t="s">
        <v>1066</v>
      </c>
      <c r="M174" s="18" t="s">
        <v>1161</v>
      </c>
      <c r="N174" s="19">
        <v>25</v>
      </c>
      <c r="O174" s="19">
        <v>2023</v>
      </c>
      <c r="P174" s="19" t="s">
        <v>227</v>
      </c>
      <c r="Q174" s="20">
        <v>1</v>
      </c>
      <c r="R174" s="19">
        <v>28</v>
      </c>
      <c r="S174" s="21"/>
      <c r="T174" s="22">
        <f t="shared" si="16"/>
        <v>0</v>
      </c>
      <c r="U174" s="21"/>
      <c r="V174" s="22">
        <f t="shared" si="17"/>
        <v>0</v>
      </c>
      <c r="W174" s="21"/>
      <c r="X174" s="21"/>
      <c r="Y174" s="21"/>
      <c r="Z174" s="21"/>
      <c r="AA174" s="23">
        <f t="shared" si="18"/>
        <v>0</v>
      </c>
      <c r="AB174" s="22">
        <f t="shared" si="19"/>
        <v>0</v>
      </c>
      <c r="AC174" s="23">
        <f t="shared" si="20"/>
        <v>0</v>
      </c>
      <c r="AD174" s="22">
        <f t="shared" si="21"/>
        <v>0</v>
      </c>
      <c r="AE174" s="24">
        <f t="shared" si="22"/>
        <v>0</v>
      </c>
      <c r="AF174" s="25">
        <v>0</v>
      </c>
      <c r="AG174" s="26"/>
      <c r="AH174" s="27">
        <v>0</v>
      </c>
      <c r="AI174" s="24" t="e">
        <f t="shared" si="23"/>
        <v>#DIV/0!</v>
      </c>
    </row>
    <row r="175" spans="1:35" ht="64" x14ac:dyDescent="0.2">
      <c r="A175" s="15" t="s">
        <v>742</v>
      </c>
      <c r="B175" s="15" t="s">
        <v>37</v>
      </c>
      <c r="C175" s="15" t="s">
        <v>703</v>
      </c>
      <c r="D175" s="15" t="s">
        <v>657</v>
      </c>
      <c r="E175" s="15">
        <v>4501</v>
      </c>
      <c r="F175" s="15" t="s">
        <v>589</v>
      </c>
      <c r="G175" s="15" t="s">
        <v>564</v>
      </c>
      <c r="H175" s="15">
        <v>206</v>
      </c>
      <c r="I175" s="15" t="s">
        <v>424</v>
      </c>
      <c r="J175" s="16">
        <v>4503003</v>
      </c>
      <c r="K175" s="17" t="s">
        <v>753</v>
      </c>
      <c r="L175" s="15" t="s">
        <v>992</v>
      </c>
      <c r="M175" s="18" t="s">
        <v>1161</v>
      </c>
      <c r="N175" s="19">
        <v>18</v>
      </c>
      <c r="O175" s="19">
        <v>2023</v>
      </c>
      <c r="P175" s="19" t="s">
        <v>227</v>
      </c>
      <c r="Q175" s="20">
        <v>6</v>
      </c>
      <c r="R175" s="19">
        <v>36</v>
      </c>
      <c r="S175" s="21"/>
      <c r="T175" s="22">
        <f t="shared" si="16"/>
        <v>0</v>
      </c>
      <c r="U175" s="21"/>
      <c r="V175" s="22">
        <f t="shared" si="17"/>
        <v>0</v>
      </c>
      <c r="W175" s="21"/>
      <c r="X175" s="21"/>
      <c r="Y175" s="21"/>
      <c r="Z175" s="21"/>
      <c r="AA175" s="23">
        <f t="shared" si="18"/>
        <v>0</v>
      </c>
      <c r="AB175" s="22">
        <f t="shared" si="19"/>
        <v>0</v>
      </c>
      <c r="AC175" s="23">
        <f t="shared" si="20"/>
        <v>0</v>
      </c>
      <c r="AD175" s="22">
        <f t="shared" si="21"/>
        <v>0</v>
      </c>
      <c r="AE175" s="24">
        <f t="shared" si="22"/>
        <v>0</v>
      </c>
      <c r="AF175" s="25">
        <v>0</v>
      </c>
      <c r="AG175" s="26"/>
      <c r="AH175" s="27">
        <v>0</v>
      </c>
      <c r="AI175" s="24" t="e">
        <f t="shared" si="23"/>
        <v>#DIV/0!</v>
      </c>
    </row>
    <row r="176" spans="1:35" ht="80" x14ac:dyDescent="0.2">
      <c r="A176" s="15" t="s">
        <v>742</v>
      </c>
      <c r="B176" s="15" t="s">
        <v>31</v>
      </c>
      <c r="C176" s="15" t="s">
        <v>712</v>
      </c>
      <c r="D176" s="15" t="s">
        <v>658</v>
      </c>
      <c r="E176" s="15" t="s">
        <v>47</v>
      </c>
      <c r="F176" s="15" t="s">
        <v>572</v>
      </c>
      <c r="G176" s="15" t="s">
        <v>565</v>
      </c>
      <c r="H176" s="15">
        <v>207</v>
      </c>
      <c r="I176" s="15" t="s">
        <v>425</v>
      </c>
      <c r="J176" s="16" t="s">
        <v>168</v>
      </c>
      <c r="K176" s="17" t="s">
        <v>860</v>
      </c>
      <c r="L176" s="15" t="s">
        <v>1067</v>
      </c>
      <c r="M176" s="18" t="s">
        <v>1161</v>
      </c>
      <c r="N176" s="19" t="s">
        <v>29</v>
      </c>
      <c r="O176" s="19">
        <v>2023</v>
      </c>
      <c r="P176" s="19" t="s">
        <v>228</v>
      </c>
      <c r="Q176" s="20">
        <v>2</v>
      </c>
      <c r="R176" s="19">
        <v>5</v>
      </c>
      <c r="S176" s="21"/>
      <c r="T176" s="22">
        <f t="shared" si="16"/>
        <v>0</v>
      </c>
      <c r="U176" s="21"/>
      <c r="V176" s="22">
        <f t="shared" si="17"/>
        <v>0</v>
      </c>
      <c r="W176" s="21"/>
      <c r="X176" s="21"/>
      <c r="Y176" s="21"/>
      <c r="Z176" s="21"/>
      <c r="AA176" s="23">
        <f t="shared" si="18"/>
        <v>0</v>
      </c>
      <c r="AB176" s="22">
        <f t="shared" si="19"/>
        <v>0</v>
      </c>
      <c r="AC176" s="23">
        <f t="shared" si="20"/>
        <v>0</v>
      </c>
      <c r="AD176" s="22">
        <f t="shared" si="21"/>
        <v>0</v>
      </c>
      <c r="AE176" s="24">
        <f t="shared" si="22"/>
        <v>0</v>
      </c>
      <c r="AF176" s="25">
        <v>0</v>
      </c>
      <c r="AG176" s="26"/>
      <c r="AH176" s="27">
        <v>0</v>
      </c>
      <c r="AI176" s="24" t="e">
        <f t="shared" si="23"/>
        <v>#DIV/0!</v>
      </c>
    </row>
    <row r="177" spans="1:35" ht="96" x14ac:dyDescent="0.2">
      <c r="A177" s="15" t="s">
        <v>742</v>
      </c>
      <c r="B177" s="15" t="s">
        <v>31</v>
      </c>
      <c r="C177" s="15" t="s">
        <v>712</v>
      </c>
      <c r="D177" s="15" t="s">
        <v>659</v>
      </c>
      <c r="E177" s="15" t="s">
        <v>47</v>
      </c>
      <c r="F177" s="15" t="s">
        <v>572</v>
      </c>
      <c r="G177" s="15" t="s">
        <v>565</v>
      </c>
      <c r="H177" s="15">
        <v>208</v>
      </c>
      <c r="I177" s="15" t="s">
        <v>426</v>
      </c>
      <c r="J177" s="16">
        <v>4502001</v>
      </c>
      <c r="K177" s="17" t="s">
        <v>754</v>
      </c>
      <c r="L177" s="15" t="s">
        <v>1068</v>
      </c>
      <c r="M177" s="18" t="s">
        <v>1161</v>
      </c>
      <c r="N177" s="19">
        <v>1484</v>
      </c>
      <c r="O177" s="19">
        <v>2023</v>
      </c>
      <c r="P177" s="19" t="s">
        <v>229</v>
      </c>
      <c r="Q177" s="20">
        <v>100</v>
      </c>
      <c r="R177" s="19">
        <f>+O177+400</f>
        <v>2423</v>
      </c>
      <c r="S177" s="21"/>
      <c r="T177" s="22">
        <f t="shared" si="16"/>
        <v>0</v>
      </c>
      <c r="U177" s="21"/>
      <c r="V177" s="22">
        <f t="shared" si="17"/>
        <v>0</v>
      </c>
      <c r="W177" s="21"/>
      <c r="X177" s="21"/>
      <c r="Y177" s="21"/>
      <c r="Z177" s="21"/>
      <c r="AA177" s="23">
        <f t="shared" si="18"/>
        <v>0</v>
      </c>
      <c r="AB177" s="22">
        <f t="shared" si="19"/>
        <v>0</v>
      </c>
      <c r="AC177" s="23">
        <f t="shared" si="20"/>
        <v>0</v>
      </c>
      <c r="AD177" s="22">
        <f t="shared" si="21"/>
        <v>0</v>
      </c>
      <c r="AE177" s="24">
        <f t="shared" si="22"/>
        <v>0</v>
      </c>
      <c r="AF177" s="25">
        <v>0</v>
      </c>
      <c r="AG177" s="26"/>
      <c r="AH177" s="27">
        <v>0</v>
      </c>
      <c r="AI177" s="24" t="e">
        <f t="shared" si="23"/>
        <v>#DIV/0!</v>
      </c>
    </row>
    <row r="178" spans="1:35" ht="80" x14ac:dyDescent="0.2">
      <c r="A178" s="15" t="s">
        <v>742</v>
      </c>
      <c r="B178" s="15" t="s">
        <v>31</v>
      </c>
      <c r="C178" s="15" t="s">
        <v>712</v>
      </c>
      <c r="D178" s="15" t="s">
        <v>659</v>
      </c>
      <c r="E178" s="15" t="s">
        <v>47</v>
      </c>
      <c r="F178" s="15" t="s">
        <v>572</v>
      </c>
      <c r="G178" s="15" t="s">
        <v>565</v>
      </c>
      <c r="H178" s="15">
        <v>209</v>
      </c>
      <c r="I178" s="15" t="s">
        <v>427</v>
      </c>
      <c r="J178" s="16" t="s">
        <v>169</v>
      </c>
      <c r="K178" s="17" t="s">
        <v>753</v>
      </c>
      <c r="L178" s="15" t="s">
        <v>1069</v>
      </c>
      <c r="M178" s="18" t="s">
        <v>1161</v>
      </c>
      <c r="N178" s="19">
        <v>0</v>
      </c>
      <c r="O178" s="19">
        <v>2023</v>
      </c>
      <c r="P178" s="19" t="s">
        <v>229</v>
      </c>
      <c r="Q178" s="20">
        <v>15</v>
      </c>
      <c r="R178" s="19">
        <v>45</v>
      </c>
      <c r="S178" s="21"/>
      <c r="T178" s="22">
        <f t="shared" si="16"/>
        <v>0</v>
      </c>
      <c r="U178" s="21"/>
      <c r="V178" s="22">
        <f t="shared" si="17"/>
        <v>0</v>
      </c>
      <c r="W178" s="21"/>
      <c r="X178" s="21"/>
      <c r="Y178" s="21"/>
      <c r="Z178" s="21"/>
      <c r="AA178" s="23">
        <f t="shared" si="18"/>
        <v>0</v>
      </c>
      <c r="AB178" s="22">
        <f t="shared" si="19"/>
        <v>0</v>
      </c>
      <c r="AC178" s="23">
        <f t="shared" si="20"/>
        <v>0</v>
      </c>
      <c r="AD178" s="22">
        <f t="shared" si="21"/>
        <v>0</v>
      </c>
      <c r="AE178" s="24">
        <f t="shared" si="22"/>
        <v>0</v>
      </c>
      <c r="AF178" s="25">
        <v>0</v>
      </c>
      <c r="AG178" s="26"/>
      <c r="AH178" s="27">
        <v>0</v>
      </c>
      <c r="AI178" s="24" t="e">
        <f t="shared" si="23"/>
        <v>#DIV/0!</v>
      </c>
    </row>
    <row r="179" spans="1:35" ht="64" x14ac:dyDescent="0.2">
      <c r="A179" s="15" t="s">
        <v>742</v>
      </c>
      <c r="B179" s="15" t="s">
        <v>31</v>
      </c>
      <c r="C179" s="15" t="s">
        <v>712</v>
      </c>
      <c r="D179" s="15" t="s">
        <v>660</v>
      </c>
      <c r="E179" s="15">
        <v>4599</v>
      </c>
      <c r="F179" s="15" t="s">
        <v>571</v>
      </c>
      <c r="G179" s="15" t="s">
        <v>565</v>
      </c>
      <c r="H179" s="15">
        <v>210</v>
      </c>
      <c r="I179" s="15" t="s">
        <v>428</v>
      </c>
      <c r="J179" s="16" t="s">
        <v>123</v>
      </c>
      <c r="K179" s="17" t="s">
        <v>756</v>
      </c>
      <c r="L179" s="15" t="s">
        <v>945</v>
      </c>
      <c r="M179" s="18" t="s">
        <v>1161</v>
      </c>
      <c r="N179" s="19">
        <v>0</v>
      </c>
      <c r="O179" s="19">
        <v>2023</v>
      </c>
      <c r="P179" s="19" t="s">
        <v>230</v>
      </c>
      <c r="Q179" s="20">
        <v>1</v>
      </c>
      <c r="R179" s="19">
        <v>2</v>
      </c>
      <c r="S179" s="21"/>
      <c r="T179" s="22">
        <f t="shared" si="16"/>
        <v>0</v>
      </c>
      <c r="U179" s="21"/>
      <c r="V179" s="22">
        <f t="shared" si="17"/>
        <v>0</v>
      </c>
      <c r="W179" s="21"/>
      <c r="X179" s="21"/>
      <c r="Y179" s="21"/>
      <c r="Z179" s="21"/>
      <c r="AA179" s="23">
        <f t="shared" si="18"/>
        <v>0</v>
      </c>
      <c r="AB179" s="22">
        <f t="shared" si="19"/>
        <v>0</v>
      </c>
      <c r="AC179" s="23">
        <f t="shared" si="20"/>
        <v>0</v>
      </c>
      <c r="AD179" s="22">
        <f t="shared" si="21"/>
        <v>0</v>
      </c>
      <c r="AE179" s="24">
        <f t="shared" si="22"/>
        <v>0</v>
      </c>
      <c r="AF179" s="25">
        <v>0</v>
      </c>
      <c r="AG179" s="26"/>
      <c r="AH179" s="27">
        <v>0</v>
      </c>
      <c r="AI179" s="24" t="e">
        <f t="shared" si="23"/>
        <v>#DIV/0!</v>
      </c>
    </row>
    <row r="180" spans="1:35" ht="96" x14ac:dyDescent="0.2">
      <c r="A180" s="15" t="s">
        <v>742</v>
      </c>
      <c r="B180" s="15" t="s">
        <v>31</v>
      </c>
      <c r="C180" s="15" t="s">
        <v>712</v>
      </c>
      <c r="D180" s="15" t="s">
        <v>661</v>
      </c>
      <c r="E180" s="15" t="s">
        <v>47</v>
      </c>
      <c r="F180" s="15" t="s">
        <v>572</v>
      </c>
      <c r="G180" s="15" t="s">
        <v>566</v>
      </c>
      <c r="H180" s="15">
        <v>211</v>
      </c>
      <c r="I180" s="15" t="s">
        <v>429</v>
      </c>
      <c r="J180" s="16">
        <v>4502001</v>
      </c>
      <c r="K180" s="17" t="s">
        <v>754</v>
      </c>
      <c r="L180" s="15" t="s">
        <v>1070</v>
      </c>
      <c r="M180" s="18" t="s">
        <v>1161</v>
      </c>
      <c r="N180" s="19">
        <v>38</v>
      </c>
      <c r="O180" s="19">
        <v>2023</v>
      </c>
      <c r="P180" s="19" t="s">
        <v>231</v>
      </c>
      <c r="Q180" s="20">
        <v>15</v>
      </c>
      <c r="R180" s="19">
        <v>48</v>
      </c>
      <c r="S180" s="21"/>
      <c r="T180" s="22">
        <f t="shared" si="16"/>
        <v>0</v>
      </c>
      <c r="U180" s="21"/>
      <c r="V180" s="22">
        <f t="shared" si="17"/>
        <v>0</v>
      </c>
      <c r="W180" s="21"/>
      <c r="X180" s="21"/>
      <c r="Y180" s="21"/>
      <c r="Z180" s="21"/>
      <c r="AA180" s="23">
        <f t="shared" si="18"/>
        <v>0</v>
      </c>
      <c r="AB180" s="22">
        <f t="shared" si="19"/>
        <v>0</v>
      </c>
      <c r="AC180" s="23">
        <f t="shared" si="20"/>
        <v>0</v>
      </c>
      <c r="AD180" s="22">
        <f t="shared" si="21"/>
        <v>0</v>
      </c>
      <c r="AE180" s="24">
        <f t="shared" si="22"/>
        <v>0</v>
      </c>
      <c r="AF180" s="25">
        <v>0</v>
      </c>
      <c r="AG180" s="26"/>
      <c r="AH180" s="27">
        <v>0</v>
      </c>
      <c r="AI180" s="24" t="e">
        <f t="shared" si="23"/>
        <v>#DIV/0!</v>
      </c>
    </row>
    <row r="181" spans="1:35" ht="64" x14ac:dyDescent="0.2">
      <c r="A181" s="15" t="s">
        <v>742</v>
      </c>
      <c r="B181" s="15" t="s">
        <v>31</v>
      </c>
      <c r="C181" s="15" t="s">
        <v>713</v>
      </c>
      <c r="D181" s="15" t="s">
        <v>662</v>
      </c>
      <c r="E181" s="15">
        <v>4599</v>
      </c>
      <c r="F181" s="15" t="s">
        <v>571</v>
      </c>
      <c r="G181" s="15" t="s">
        <v>558</v>
      </c>
      <c r="H181" s="15">
        <v>212</v>
      </c>
      <c r="I181" s="15" t="s">
        <v>430</v>
      </c>
      <c r="J181" s="16" t="s">
        <v>170</v>
      </c>
      <c r="K181" s="17" t="s">
        <v>820</v>
      </c>
      <c r="L181" s="15" t="s">
        <v>1065</v>
      </c>
      <c r="M181" s="18" t="s">
        <v>1161</v>
      </c>
      <c r="N181" s="19">
        <v>0</v>
      </c>
      <c r="O181" s="19">
        <v>2023</v>
      </c>
      <c r="P181" s="19" t="s">
        <v>29</v>
      </c>
      <c r="Q181" s="20">
        <v>3</v>
      </c>
      <c r="R181" s="19">
        <v>8</v>
      </c>
      <c r="S181" s="21"/>
      <c r="T181" s="22">
        <f t="shared" si="16"/>
        <v>0</v>
      </c>
      <c r="U181" s="21"/>
      <c r="V181" s="22">
        <f t="shared" si="17"/>
        <v>0</v>
      </c>
      <c r="W181" s="21"/>
      <c r="X181" s="21"/>
      <c r="Y181" s="21"/>
      <c r="Z181" s="21"/>
      <c r="AA181" s="23">
        <f t="shared" si="18"/>
        <v>0</v>
      </c>
      <c r="AB181" s="22">
        <f t="shared" si="19"/>
        <v>0</v>
      </c>
      <c r="AC181" s="23">
        <f t="shared" si="20"/>
        <v>0</v>
      </c>
      <c r="AD181" s="22">
        <f t="shared" si="21"/>
        <v>0</v>
      </c>
      <c r="AE181" s="24">
        <f t="shared" si="22"/>
        <v>0</v>
      </c>
      <c r="AF181" s="25">
        <v>0</v>
      </c>
      <c r="AG181" s="26"/>
      <c r="AH181" s="27">
        <v>0</v>
      </c>
      <c r="AI181" s="24" t="e">
        <f t="shared" si="23"/>
        <v>#DIV/0!</v>
      </c>
    </row>
    <row r="182" spans="1:35" ht="64" x14ac:dyDescent="0.2">
      <c r="A182" s="15" t="s">
        <v>742</v>
      </c>
      <c r="B182" s="15" t="s">
        <v>31</v>
      </c>
      <c r="C182" s="15" t="s">
        <v>713</v>
      </c>
      <c r="D182" s="15" t="s">
        <v>662</v>
      </c>
      <c r="E182" s="15" t="s">
        <v>47</v>
      </c>
      <c r="F182" s="15" t="s">
        <v>572</v>
      </c>
      <c r="G182" s="15" t="s">
        <v>565</v>
      </c>
      <c r="H182" s="15">
        <v>213</v>
      </c>
      <c r="I182" s="15" t="s">
        <v>431</v>
      </c>
      <c r="J182" s="16">
        <v>4502001</v>
      </c>
      <c r="K182" s="17" t="s">
        <v>754</v>
      </c>
      <c r="L182" s="15" t="s">
        <v>1071</v>
      </c>
      <c r="M182" s="18" t="s">
        <v>1161</v>
      </c>
      <c r="N182" s="19">
        <v>0</v>
      </c>
      <c r="O182" s="19">
        <v>2024</v>
      </c>
      <c r="P182" s="19" t="s">
        <v>29</v>
      </c>
      <c r="Q182" s="20">
        <v>2</v>
      </c>
      <c r="R182" s="19">
        <v>6</v>
      </c>
      <c r="S182" s="21"/>
      <c r="T182" s="22">
        <f t="shared" si="16"/>
        <v>0</v>
      </c>
      <c r="U182" s="21"/>
      <c r="V182" s="22">
        <f t="shared" si="17"/>
        <v>0</v>
      </c>
      <c r="W182" s="21"/>
      <c r="X182" s="21"/>
      <c r="Y182" s="21"/>
      <c r="Z182" s="21"/>
      <c r="AA182" s="23">
        <f t="shared" si="18"/>
        <v>0</v>
      </c>
      <c r="AB182" s="22">
        <f t="shared" si="19"/>
        <v>0</v>
      </c>
      <c r="AC182" s="23">
        <f t="shared" si="20"/>
        <v>0</v>
      </c>
      <c r="AD182" s="22">
        <f t="shared" si="21"/>
        <v>0</v>
      </c>
      <c r="AE182" s="24">
        <f t="shared" si="22"/>
        <v>0</v>
      </c>
      <c r="AF182" s="25">
        <v>0</v>
      </c>
      <c r="AG182" s="26"/>
      <c r="AH182" s="27">
        <v>0</v>
      </c>
      <c r="AI182" s="24" t="e">
        <f t="shared" si="23"/>
        <v>#DIV/0!</v>
      </c>
    </row>
    <row r="183" spans="1:35" ht="64" x14ac:dyDescent="0.2">
      <c r="A183" s="15" t="s">
        <v>742</v>
      </c>
      <c r="B183" s="15" t="s">
        <v>31</v>
      </c>
      <c r="C183" s="15" t="s">
        <v>713</v>
      </c>
      <c r="D183" s="15" t="s">
        <v>662</v>
      </c>
      <c r="E183" s="15" t="s">
        <v>47</v>
      </c>
      <c r="F183" s="15" t="s">
        <v>572</v>
      </c>
      <c r="G183" s="15" t="s">
        <v>565</v>
      </c>
      <c r="H183" s="15">
        <v>214</v>
      </c>
      <c r="I183" s="15" t="s">
        <v>432</v>
      </c>
      <c r="J183" s="16" t="s">
        <v>171</v>
      </c>
      <c r="K183" s="17" t="s">
        <v>820</v>
      </c>
      <c r="L183" s="15" t="s">
        <v>1072</v>
      </c>
      <c r="M183" s="18" t="s">
        <v>1161</v>
      </c>
      <c r="N183" s="19">
        <v>0</v>
      </c>
      <c r="O183" s="19">
        <v>2024</v>
      </c>
      <c r="P183" s="19" t="s">
        <v>29</v>
      </c>
      <c r="Q183" s="20">
        <v>30</v>
      </c>
      <c r="R183" s="19">
        <v>100</v>
      </c>
      <c r="S183" s="21"/>
      <c r="T183" s="22">
        <f t="shared" si="16"/>
        <v>0</v>
      </c>
      <c r="U183" s="21"/>
      <c r="V183" s="22">
        <f t="shared" si="17"/>
        <v>0</v>
      </c>
      <c r="W183" s="21"/>
      <c r="X183" s="21"/>
      <c r="Y183" s="21"/>
      <c r="Z183" s="21"/>
      <c r="AA183" s="23">
        <f t="shared" si="18"/>
        <v>0</v>
      </c>
      <c r="AB183" s="22">
        <f t="shared" si="19"/>
        <v>0</v>
      </c>
      <c r="AC183" s="23">
        <f t="shared" si="20"/>
        <v>0</v>
      </c>
      <c r="AD183" s="22">
        <f t="shared" si="21"/>
        <v>0</v>
      </c>
      <c r="AE183" s="24">
        <f t="shared" si="22"/>
        <v>0</v>
      </c>
      <c r="AF183" s="25">
        <v>0</v>
      </c>
      <c r="AG183" s="26"/>
      <c r="AH183" s="27">
        <v>0</v>
      </c>
      <c r="AI183" s="24" t="e">
        <f t="shared" si="23"/>
        <v>#DIV/0!</v>
      </c>
    </row>
    <row r="184" spans="1:35" ht="96" x14ac:dyDescent="0.2">
      <c r="A184" s="15" t="s">
        <v>742</v>
      </c>
      <c r="B184" s="15" t="s">
        <v>30</v>
      </c>
      <c r="C184" s="15" t="s">
        <v>714</v>
      </c>
      <c r="D184" s="15" t="s">
        <v>663</v>
      </c>
      <c r="E184" s="15">
        <v>1202</v>
      </c>
      <c r="F184" s="15" t="s">
        <v>600</v>
      </c>
      <c r="G184" s="15" t="s">
        <v>85</v>
      </c>
      <c r="H184" s="15">
        <v>215</v>
      </c>
      <c r="I184" s="15" t="s">
        <v>433</v>
      </c>
      <c r="J184" s="16" t="s">
        <v>172</v>
      </c>
      <c r="K184" s="17" t="s">
        <v>861</v>
      </c>
      <c r="L184" s="15" t="s">
        <v>1073</v>
      </c>
      <c r="M184" s="18" t="s">
        <v>1161</v>
      </c>
      <c r="N184" s="19">
        <v>0</v>
      </c>
      <c r="O184" s="19">
        <v>2024</v>
      </c>
      <c r="P184" s="19" t="s">
        <v>232</v>
      </c>
      <c r="Q184" s="20">
        <v>1500</v>
      </c>
      <c r="R184" s="19">
        <v>5000</v>
      </c>
      <c r="S184" s="21"/>
      <c r="T184" s="22">
        <f t="shared" si="16"/>
        <v>0</v>
      </c>
      <c r="U184" s="21"/>
      <c r="V184" s="22">
        <f t="shared" si="17"/>
        <v>0</v>
      </c>
      <c r="W184" s="21"/>
      <c r="X184" s="21"/>
      <c r="Y184" s="21"/>
      <c r="Z184" s="21"/>
      <c r="AA184" s="23">
        <f t="shared" si="18"/>
        <v>0</v>
      </c>
      <c r="AB184" s="22">
        <f t="shared" si="19"/>
        <v>0</v>
      </c>
      <c r="AC184" s="23">
        <f t="shared" si="20"/>
        <v>0</v>
      </c>
      <c r="AD184" s="22">
        <f t="shared" si="21"/>
        <v>0</v>
      </c>
      <c r="AE184" s="24">
        <f t="shared" si="22"/>
        <v>0</v>
      </c>
      <c r="AF184" s="25">
        <v>0</v>
      </c>
      <c r="AG184" s="26"/>
      <c r="AH184" s="27">
        <v>0</v>
      </c>
      <c r="AI184" s="24" t="e">
        <f t="shared" si="23"/>
        <v>#DIV/0!</v>
      </c>
    </row>
    <row r="185" spans="1:35" ht="96" x14ac:dyDescent="0.2">
      <c r="A185" s="15" t="s">
        <v>742</v>
      </c>
      <c r="B185" s="15" t="s">
        <v>30</v>
      </c>
      <c r="C185" s="15" t="s">
        <v>714</v>
      </c>
      <c r="D185" s="15" t="s">
        <v>663</v>
      </c>
      <c r="E185" s="15">
        <v>1202</v>
      </c>
      <c r="F185" s="15" t="s">
        <v>600</v>
      </c>
      <c r="G185" s="15" t="s">
        <v>85</v>
      </c>
      <c r="H185" s="15">
        <v>216</v>
      </c>
      <c r="I185" s="15" t="s">
        <v>434</v>
      </c>
      <c r="J185" s="16" t="s">
        <v>173</v>
      </c>
      <c r="K185" s="17" t="s">
        <v>862</v>
      </c>
      <c r="L185" s="15" t="s">
        <v>1074</v>
      </c>
      <c r="M185" s="18" t="s">
        <v>1161</v>
      </c>
      <c r="N185" s="19">
        <v>0</v>
      </c>
      <c r="O185" s="19">
        <v>2024</v>
      </c>
      <c r="P185" s="19" t="s">
        <v>232</v>
      </c>
      <c r="Q185" s="20">
        <v>6</v>
      </c>
      <c r="R185" s="19">
        <v>24</v>
      </c>
      <c r="S185" s="21"/>
      <c r="T185" s="22">
        <f t="shared" si="16"/>
        <v>0</v>
      </c>
      <c r="U185" s="21"/>
      <c r="V185" s="22">
        <f t="shared" si="17"/>
        <v>0</v>
      </c>
      <c r="W185" s="21"/>
      <c r="X185" s="21"/>
      <c r="Y185" s="21"/>
      <c r="Z185" s="21"/>
      <c r="AA185" s="23">
        <f t="shared" si="18"/>
        <v>0</v>
      </c>
      <c r="AB185" s="22">
        <f t="shared" si="19"/>
        <v>0</v>
      </c>
      <c r="AC185" s="23">
        <f t="shared" si="20"/>
        <v>0</v>
      </c>
      <c r="AD185" s="22">
        <f t="shared" si="21"/>
        <v>0</v>
      </c>
      <c r="AE185" s="24">
        <f t="shared" si="22"/>
        <v>0</v>
      </c>
      <c r="AF185" s="25">
        <v>0</v>
      </c>
      <c r="AG185" s="26"/>
      <c r="AH185" s="27">
        <v>0</v>
      </c>
      <c r="AI185" s="24" t="e">
        <f t="shared" si="23"/>
        <v>#DIV/0!</v>
      </c>
    </row>
    <row r="186" spans="1:35" ht="80" x14ac:dyDescent="0.2">
      <c r="A186" s="15" t="s">
        <v>742</v>
      </c>
      <c r="B186" s="15" t="s">
        <v>30</v>
      </c>
      <c r="C186" s="15" t="s">
        <v>714</v>
      </c>
      <c r="D186" s="15" t="s">
        <v>663</v>
      </c>
      <c r="E186" s="15">
        <v>1202</v>
      </c>
      <c r="F186" s="15" t="s">
        <v>600</v>
      </c>
      <c r="G186" s="15" t="s">
        <v>85</v>
      </c>
      <c r="H186" s="15">
        <v>217</v>
      </c>
      <c r="I186" s="15" t="s">
        <v>435</v>
      </c>
      <c r="J186" s="16" t="s">
        <v>174</v>
      </c>
      <c r="K186" s="17" t="s">
        <v>863</v>
      </c>
      <c r="L186" s="15" t="s">
        <v>1075</v>
      </c>
      <c r="M186" s="18" t="s">
        <v>1161</v>
      </c>
      <c r="N186" s="19">
        <v>0</v>
      </c>
      <c r="O186" s="19">
        <v>2024</v>
      </c>
      <c r="P186" s="19" t="s">
        <v>232</v>
      </c>
      <c r="Q186" s="20">
        <v>5</v>
      </c>
      <c r="R186" s="19">
        <v>20</v>
      </c>
      <c r="S186" s="21"/>
      <c r="T186" s="22">
        <f t="shared" si="16"/>
        <v>0</v>
      </c>
      <c r="U186" s="21"/>
      <c r="V186" s="22">
        <f t="shared" si="17"/>
        <v>0</v>
      </c>
      <c r="W186" s="21"/>
      <c r="X186" s="21"/>
      <c r="Y186" s="21"/>
      <c r="Z186" s="21"/>
      <c r="AA186" s="23">
        <f t="shared" si="18"/>
        <v>0</v>
      </c>
      <c r="AB186" s="22">
        <f t="shared" si="19"/>
        <v>0</v>
      </c>
      <c r="AC186" s="23">
        <f t="shared" si="20"/>
        <v>0</v>
      </c>
      <c r="AD186" s="22">
        <f t="shared" si="21"/>
        <v>0</v>
      </c>
      <c r="AE186" s="24">
        <f t="shared" si="22"/>
        <v>0</v>
      </c>
      <c r="AF186" s="25">
        <v>0</v>
      </c>
      <c r="AG186" s="26"/>
      <c r="AH186" s="27">
        <v>0</v>
      </c>
      <c r="AI186" s="24" t="e">
        <f t="shared" si="23"/>
        <v>#DIV/0!</v>
      </c>
    </row>
    <row r="187" spans="1:35" ht="96" x14ac:dyDescent="0.2">
      <c r="A187" s="15" t="s">
        <v>747</v>
      </c>
      <c r="B187" s="15" t="s">
        <v>39</v>
      </c>
      <c r="C187" s="15" t="s">
        <v>715</v>
      </c>
      <c r="D187" s="15" t="s">
        <v>664</v>
      </c>
      <c r="E187" s="15">
        <v>4501</v>
      </c>
      <c r="F187" s="15" t="s">
        <v>594</v>
      </c>
      <c r="G187" s="15" t="s">
        <v>85</v>
      </c>
      <c r="H187" s="15">
        <v>219</v>
      </c>
      <c r="I187" s="15" t="s">
        <v>436</v>
      </c>
      <c r="J187" s="16">
        <v>4501029</v>
      </c>
      <c r="K187" s="17" t="s">
        <v>864</v>
      </c>
      <c r="L187" s="15" t="s">
        <v>1076</v>
      </c>
      <c r="M187" s="18" t="s">
        <v>1161</v>
      </c>
      <c r="N187" s="19">
        <v>3</v>
      </c>
      <c r="O187" s="19">
        <v>2024</v>
      </c>
      <c r="P187" s="19" t="s">
        <v>28</v>
      </c>
      <c r="Q187" s="20">
        <v>1</v>
      </c>
      <c r="R187" s="19">
        <v>4</v>
      </c>
      <c r="S187" s="21"/>
      <c r="T187" s="22">
        <f t="shared" si="16"/>
        <v>0</v>
      </c>
      <c r="U187" s="21"/>
      <c r="V187" s="22">
        <f t="shared" si="17"/>
        <v>0</v>
      </c>
      <c r="W187" s="21"/>
      <c r="X187" s="21"/>
      <c r="Y187" s="21"/>
      <c r="Z187" s="21"/>
      <c r="AA187" s="23">
        <f t="shared" si="18"/>
        <v>0</v>
      </c>
      <c r="AB187" s="22">
        <f t="shared" si="19"/>
        <v>0</v>
      </c>
      <c r="AC187" s="23">
        <f t="shared" si="20"/>
        <v>0</v>
      </c>
      <c r="AD187" s="22">
        <f t="shared" si="21"/>
        <v>0</v>
      </c>
      <c r="AE187" s="24">
        <f t="shared" si="22"/>
        <v>0</v>
      </c>
      <c r="AF187" s="25">
        <v>0</v>
      </c>
      <c r="AG187" s="26"/>
      <c r="AH187" s="27">
        <v>0</v>
      </c>
      <c r="AI187" s="24" t="e">
        <f t="shared" si="23"/>
        <v>#DIV/0!</v>
      </c>
    </row>
    <row r="188" spans="1:35" ht="96" x14ac:dyDescent="0.2">
      <c r="A188" s="15" t="s">
        <v>747</v>
      </c>
      <c r="B188" s="15" t="s">
        <v>39</v>
      </c>
      <c r="C188" s="15" t="s">
        <v>715</v>
      </c>
      <c r="D188" s="15" t="s">
        <v>664</v>
      </c>
      <c r="E188" s="15">
        <v>4501</v>
      </c>
      <c r="F188" s="15" t="s">
        <v>594</v>
      </c>
      <c r="G188" s="15" t="s">
        <v>85</v>
      </c>
      <c r="H188" s="15">
        <v>220</v>
      </c>
      <c r="I188" s="15" t="s">
        <v>436</v>
      </c>
      <c r="J188" s="16">
        <v>4501079</v>
      </c>
      <c r="K188" s="17" t="s">
        <v>865</v>
      </c>
      <c r="L188" s="15" t="s">
        <v>1077</v>
      </c>
      <c r="M188" s="18" t="s">
        <v>1161</v>
      </c>
      <c r="N188" s="19">
        <v>0</v>
      </c>
      <c r="O188" s="19">
        <v>2024</v>
      </c>
      <c r="P188" s="19" t="s">
        <v>28</v>
      </c>
      <c r="Q188" s="20">
        <v>1</v>
      </c>
      <c r="R188" s="19">
        <v>2</v>
      </c>
      <c r="S188" s="21"/>
      <c r="T188" s="22">
        <f t="shared" si="16"/>
        <v>0</v>
      </c>
      <c r="U188" s="21"/>
      <c r="V188" s="22">
        <f t="shared" si="17"/>
        <v>0</v>
      </c>
      <c r="W188" s="21"/>
      <c r="X188" s="21"/>
      <c r="Y188" s="21"/>
      <c r="Z188" s="21"/>
      <c r="AA188" s="23">
        <f t="shared" si="18"/>
        <v>0</v>
      </c>
      <c r="AB188" s="22">
        <f t="shared" si="19"/>
        <v>0</v>
      </c>
      <c r="AC188" s="23">
        <f t="shared" si="20"/>
        <v>0</v>
      </c>
      <c r="AD188" s="22">
        <f t="shared" si="21"/>
        <v>0</v>
      </c>
      <c r="AE188" s="24">
        <f t="shared" si="22"/>
        <v>0</v>
      </c>
      <c r="AF188" s="25">
        <v>0</v>
      </c>
      <c r="AG188" s="26"/>
      <c r="AH188" s="27">
        <v>0</v>
      </c>
      <c r="AI188" s="24" t="e">
        <f t="shared" si="23"/>
        <v>#DIV/0!</v>
      </c>
    </row>
    <row r="189" spans="1:35" ht="144" x14ac:dyDescent="0.2">
      <c r="A189" s="15" t="s">
        <v>747</v>
      </c>
      <c r="B189" s="15" t="s">
        <v>39</v>
      </c>
      <c r="C189" s="15" t="s">
        <v>715</v>
      </c>
      <c r="D189" s="15" t="s">
        <v>664</v>
      </c>
      <c r="E189" s="15">
        <v>3205</v>
      </c>
      <c r="F189" s="15" t="s">
        <v>603</v>
      </c>
      <c r="G189" s="15" t="s">
        <v>85</v>
      </c>
      <c r="H189" s="15">
        <v>222</v>
      </c>
      <c r="I189" s="15" t="s">
        <v>437</v>
      </c>
      <c r="J189" s="16" t="s">
        <v>175</v>
      </c>
      <c r="K189" s="17" t="s">
        <v>866</v>
      </c>
      <c r="L189" s="15" t="s">
        <v>991</v>
      </c>
      <c r="M189" s="18" t="s">
        <v>1171</v>
      </c>
      <c r="N189" s="19">
        <v>100</v>
      </c>
      <c r="O189" s="19">
        <v>2024</v>
      </c>
      <c r="P189" s="19" t="s">
        <v>233</v>
      </c>
      <c r="Q189" s="20">
        <v>50</v>
      </c>
      <c r="R189" s="19">
        <v>200</v>
      </c>
      <c r="S189" s="21"/>
      <c r="T189" s="22">
        <f t="shared" si="16"/>
        <v>0</v>
      </c>
      <c r="U189" s="21"/>
      <c r="V189" s="22">
        <f t="shared" si="17"/>
        <v>0</v>
      </c>
      <c r="W189" s="21"/>
      <c r="X189" s="21"/>
      <c r="Y189" s="21"/>
      <c r="Z189" s="21"/>
      <c r="AA189" s="23">
        <f t="shared" si="18"/>
        <v>0</v>
      </c>
      <c r="AB189" s="22">
        <f t="shared" si="19"/>
        <v>0</v>
      </c>
      <c r="AC189" s="23">
        <f t="shared" si="20"/>
        <v>0</v>
      </c>
      <c r="AD189" s="22">
        <f t="shared" si="21"/>
        <v>0</v>
      </c>
      <c r="AE189" s="24">
        <f t="shared" si="22"/>
        <v>0</v>
      </c>
      <c r="AF189" s="25">
        <v>0</v>
      </c>
      <c r="AG189" s="26"/>
      <c r="AH189" s="27">
        <v>0</v>
      </c>
      <c r="AI189" s="24" t="e">
        <f t="shared" si="23"/>
        <v>#DIV/0!</v>
      </c>
    </row>
    <row r="190" spans="1:35" ht="48" x14ac:dyDescent="0.2">
      <c r="A190" s="15" t="s">
        <v>747</v>
      </c>
      <c r="B190" s="15" t="s">
        <v>39</v>
      </c>
      <c r="C190" s="15" t="s">
        <v>715</v>
      </c>
      <c r="D190" s="15" t="s">
        <v>664</v>
      </c>
      <c r="E190" s="15">
        <v>4503</v>
      </c>
      <c r="F190" s="15" t="s">
        <v>589</v>
      </c>
      <c r="G190" s="15" t="s">
        <v>85</v>
      </c>
      <c r="H190" s="15">
        <v>223</v>
      </c>
      <c r="I190" s="15" t="s">
        <v>438</v>
      </c>
      <c r="J190" s="16">
        <v>4503018</v>
      </c>
      <c r="K190" s="17" t="s">
        <v>867</v>
      </c>
      <c r="L190" s="15" t="s">
        <v>997</v>
      </c>
      <c r="M190" s="18" t="s">
        <v>27</v>
      </c>
      <c r="N190" s="19">
        <v>24</v>
      </c>
      <c r="O190" s="19">
        <v>2024</v>
      </c>
      <c r="P190" s="19" t="s">
        <v>234</v>
      </c>
      <c r="Q190" s="20">
        <v>5</v>
      </c>
      <c r="R190" s="19">
        <v>20</v>
      </c>
      <c r="S190" s="21"/>
      <c r="T190" s="22">
        <f t="shared" si="16"/>
        <v>0</v>
      </c>
      <c r="U190" s="21"/>
      <c r="V190" s="22">
        <f t="shared" si="17"/>
        <v>0</v>
      </c>
      <c r="W190" s="21"/>
      <c r="X190" s="21"/>
      <c r="Y190" s="21"/>
      <c r="Z190" s="21"/>
      <c r="AA190" s="23">
        <f t="shared" si="18"/>
        <v>0</v>
      </c>
      <c r="AB190" s="22">
        <f t="shared" si="19"/>
        <v>0</v>
      </c>
      <c r="AC190" s="23">
        <f t="shared" si="20"/>
        <v>0</v>
      </c>
      <c r="AD190" s="22">
        <f t="shared" si="21"/>
        <v>0</v>
      </c>
      <c r="AE190" s="24">
        <f t="shared" si="22"/>
        <v>0</v>
      </c>
      <c r="AF190" s="25">
        <v>0</v>
      </c>
      <c r="AG190" s="26"/>
      <c r="AH190" s="27">
        <v>0</v>
      </c>
      <c r="AI190" s="24" t="e">
        <f t="shared" si="23"/>
        <v>#DIV/0!</v>
      </c>
    </row>
    <row r="191" spans="1:35" ht="48" x14ac:dyDescent="0.2">
      <c r="A191" s="15" t="s">
        <v>747</v>
      </c>
      <c r="B191" s="15" t="s">
        <v>39</v>
      </c>
      <c r="C191" s="15" t="s">
        <v>715</v>
      </c>
      <c r="D191" s="15" t="s">
        <v>664</v>
      </c>
      <c r="E191" s="15">
        <v>4501</v>
      </c>
      <c r="F191" s="15" t="s">
        <v>594</v>
      </c>
      <c r="G191" s="15" t="s">
        <v>85</v>
      </c>
      <c r="H191" s="15">
        <v>224</v>
      </c>
      <c r="I191" s="15" t="s">
        <v>439</v>
      </c>
      <c r="J191" s="16">
        <v>4501056</v>
      </c>
      <c r="K191" s="17" t="s">
        <v>868</v>
      </c>
      <c r="L191" s="15" t="s">
        <v>1078</v>
      </c>
      <c r="M191" s="18" t="s">
        <v>27</v>
      </c>
      <c r="N191" s="19">
        <v>0</v>
      </c>
      <c r="O191" s="19">
        <v>2024</v>
      </c>
      <c r="P191" s="19" t="s">
        <v>235</v>
      </c>
      <c r="Q191" s="20">
        <v>2</v>
      </c>
      <c r="R191" s="19">
        <v>8</v>
      </c>
      <c r="S191" s="21"/>
      <c r="T191" s="22">
        <f t="shared" si="16"/>
        <v>0</v>
      </c>
      <c r="U191" s="21"/>
      <c r="V191" s="22">
        <f t="shared" si="17"/>
        <v>0</v>
      </c>
      <c r="W191" s="21"/>
      <c r="X191" s="21"/>
      <c r="Y191" s="21"/>
      <c r="Z191" s="21"/>
      <c r="AA191" s="23">
        <f t="shared" si="18"/>
        <v>0</v>
      </c>
      <c r="AB191" s="22">
        <f t="shared" si="19"/>
        <v>0</v>
      </c>
      <c r="AC191" s="23">
        <f t="shared" si="20"/>
        <v>0</v>
      </c>
      <c r="AD191" s="22">
        <f t="shared" si="21"/>
        <v>0</v>
      </c>
      <c r="AE191" s="24">
        <f t="shared" si="22"/>
        <v>0</v>
      </c>
      <c r="AF191" s="25">
        <v>0</v>
      </c>
      <c r="AG191" s="26"/>
      <c r="AH191" s="27">
        <v>0</v>
      </c>
      <c r="AI191" s="24" t="e">
        <f t="shared" si="23"/>
        <v>#DIV/0!</v>
      </c>
    </row>
    <row r="192" spans="1:35" ht="80" x14ac:dyDescent="0.2">
      <c r="A192" s="15" t="s">
        <v>747</v>
      </c>
      <c r="B192" s="15" t="s">
        <v>39</v>
      </c>
      <c r="C192" s="15" t="s">
        <v>716</v>
      </c>
      <c r="D192" s="15" t="s">
        <v>665</v>
      </c>
      <c r="E192" s="15">
        <v>4501</v>
      </c>
      <c r="F192" s="15" t="s">
        <v>594</v>
      </c>
      <c r="G192" s="15" t="s">
        <v>85</v>
      </c>
      <c r="H192" s="15">
        <v>225</v>
      </c>
      <c r="I192" s="15" t="s">
        <v>440</v>
      </c>
      <c r="J192" s="16" t="s">
        <v>176</v>
      </c>
      <c r="K192" s="17" t="s">
        <v>800</v>
      </c>
      <c r="L192" s="15" t="s">
        <v>1079</v>
      </c>
      <c r="M192" s="18" t="s">
        <v>1161</v>
      </c>
      <c r="N192" s="19" t="s">
        <v>29</v>
      </c>
      <c r="O192" s="19">
        <v>2024</v>
      </c>
      <c r="P192" s="19" t="s">
        <v>236</v>
      </c>
      <c r="Q192" s="20">
        <v>1</v>
      </c>
      <c r="R192" s="19">
        <v>35</v>
      </c>
      <c r="S192" s="21"/>
      <c r="T192" s="22">
        <f t="shared" si="16"/>
        <v>0</v>
      </c>
      <c r="U192" s="21"/>
      <c r="V192" s="22">
        <f t="shared" si="17"/>
        <v>0</v>
      </c>
      <c r="W192" s="21"/>
      <c r="X192" s="21"/>
      <c r="Y192" s="21"/>
      <c r="Z192" s="21"/>
      <c r="AA192" s="23">
        <f t="shared" si="18"/>
        <v>0</v>
      </c>
      <c r="AB192" s="22">
        <f t="shared" si="19"/>
        <v>0</v>
      </c>
      <c r="AC192" s="23">
        <f t="shared" si="20"/>
        <v>0</v>
      </c>
      <c r="AD192" s="22">
        <f t="shared" si="21"/>
        <v>0</v>
      </c>
      <c r="AE192" s="24">
        <f t="shared" si="22"/>
        <v>0</v>
      </c>
      <c r="AF192" s="25">
        <v>0</v>
      </c>
      <c r="AG192" s="26"/>
      <c r="AH192" s="27">
        <v>0</v>
      </c>
      <c r="AI192" s="24" t="e">
        <f t="shared" si="23"/>
        <v>#DIV/0!</v>
      </c>
    </row>
    <row r="193" spans="1:35" ht="176" x14ac:dyDescent="0.2">
      <c r="A193" s="15" t="s">
        <v>745</v>
      </c>
      <c r="B193" s="15" t="s">
        <v>30</v>
      </c>
      <c r="C193" s="15" t="s">
        <v>717</v>
      </c>
      <c r="D193" s="15" t="s">
        <v>666</v>
      </c>
      <c r="E193" s="15">
        <v>1906</v>
      </c>
      <c r="F193" s="15" t="s">
        <v>604</v>
      </c>
      <c r="G193" s="15" t="s">
        <v>86</v>
      </c>
      <c r="H193" s="15">
        <v>226</v>
      </c>
      <c r="I193" s="15" t="s">
        <v>441</v>
      </c>
      <c r="J193" s="16">
        <v>1906041</v>
      </c>
      <c r="K193" s="17" t="s">
        <v>753</v>
      </c>
      <c r="L193" s="15" t="s">
        <v>1080</v>
      </c>
      <c r="M193" s="18" t="s">
        <v>1161</v>
      </c>
      <c r="N193" s="19">
        <v>180</v>
      </c>
      <c r="O193" s="19">
        <v>2023</v>
      </c>
      <c r="P193" s="19" t="s">
        <v>237</v>
      </c>
      <c r="Q193" s="20">
        <v>90</v>
      </c>
      <c r="R193" s="19">
        <v>360</v>
      </c>
      <c r="S193" s="21"/>
      <c r="T193" s="22">
        <f t="shared" si="16"/>
        <v>0</v>
      </c>
      <c r="U193" s="21"/>
      <c r="V193" s="22">
        <f t="shared" si="17"/>
        <v>0</v>
      </c>
      <c r="W193" s="21"/>
      <c r="X193" s="21"/>
      <c r="Y193" s="21"/>
      <c r="Z193" s="21"/>
      <c r="AA193" s="23">
        <f t="shared" si="18"/>
        <v>0</v>
      </c>
      <c r="AB193" s="22">
        <f t="shared" si="19"/>
        <v>0</v>
      </c>
      <c r="AC193" s="23">
        <f t="shared" si="20"/>
        <v>0</v>
      </c>
      <c r="AD193" s="22">
        <f t="shared" si="21"/>
        <v>0</v>
      </c>
      <c r="AE193" s="24">
        <f t="shared" si="22"/>
        <v>0</v>
      </c>
      <c r="AF193" s="25">
        <v>0</v>
      </c>
      <c r="AG193" s="26"/>
      <c r="AH193" s="27">
        <v>0</v>
      </c>
      <c r="AI193" s="24" t="e">
        <f t="shared" si="23"/>
        <v>#DIV/0!</v>
      </c>
    </row>
    <row r="194" spans="1:35" ht="144" x14ac:dyDescent="0.2">
      <c r="A194" s="15" t="s">
        <v>745</v>
      </c>
      <c r="B194" s="15" t="s">
        <v>30</v>
      </c>
      <c r="C194" s="15" t="s">
        <v>717</v>
      </c>
      <c r="D194" s="15" t="s">
        <v>666</v>
      </c>
      <c r="E194" s="15">
        <v>1906</v>
      </c>
      <c r="F194" s="15" t="s">
        <v>604</v>
      </c>
      <c r="G194" s="15" t="s">
        <v>86</v>
      </c>
      <c r="H194" s="15">
        <v>227</v>
      </c>
      <c r="I194" s="15" t="s">
        <v>442</v>
      </c>
      <c r="J194" s="16">
        <v>1906044</v>
      </c>
      <c r="K194" s="17" t="s">
        <v>869</v>
      </c>
      <c r="L194" s="15" t="s">
        <v>1081</v>
      </c>
      <c r="M194" s="18" t="s">
        <v>1161</v>
      </c>
      <c r="N194" s="19">
        <v>938220</v>
      </c>
      <c r="O194" s="19">
        <v>2023</v>
      </c>
      <c r="P194" s="19" t="s">
        <v>238</v>
      </c>
      <c r="Q194" s="20">
        <v>946399.53307017684</v>
      </c>
      <c r="R194" s="19">
        <v>947521.9537019782</v>
      </c>
      <c r="S194" s="21"/>
      <c r="T194" s="22">
        <f t="shared" si="16"/>
        <v>0</v>
      </c>
      <c r="U194" s="21"/>
      <c r="V194" s="22">
        <f t="shared" si="17"/>
        <v>0</v>
      </c>
      <c r="W194" s="21"/>
      <c r="X194" s="21"/>
      <c r="Y194" s="21"/>
      <c r="Z194" s="21"/>
      <c r="AA194" s="23">
        <f t="shared" si="18"/>
        <v>0</v>
      </c>
      <c r="AB194" s="22">
        <f t="shared" si="19"/>
        <v>0</v>
      </c>
      <c r="AC194" s="23">
        <f t="shared" si="20"/>
        <v>0</v>
      </c>
      <c r="AD194" s="22">
        <f t="shared" si="21"/>
        <v>0</v>
      </c>
      <c r="AE194" s="24">
        <f t="shared" si="22"/>
        <v>0</v>
      </c>
      <c r="AF194" s="25">
        <v>0</v>
      </c>
      <c r="AG194" s="26"/>
      <c r="AH194" s="27">
        <v>0</v>
      </c>
      <c r="AI194" s="24" t="e">
        <f t="shared" si="23"/>
        <v>#DIV/0!</v>
      </c>
    </row>
    <row r="195" spans="1:35" ht="160" x14ac:dyDescent="0.2">
      <c r="A195" s="15" t="s">
        <v>745</v>
      </c>
      <c r="B195" s="15" t="s">
        <v>30</v>
      </c>
      <c r="C195" s="15" t="s">
        <v>717</v>
      </c>
      <c r="D195" s="15" t="s">
        <v>666</v>
      </c>
      <c r="E195" s="15">
        <v>1907</v>
      </c>
      <c r="F195" s="15" t="s">
        <v>604</v>
      </c>
      <c r="G195" s="15" t="s">
        <v>86</v>
      </c>
      <c r="H195" s="15">
        <v>228</v>
      </c>
      <c r="I195" s="15" t="s">
        <v>443</v>
      </c>
      <c r="J195" s="16">
        <v>1906035</v>
      </c>
      <c r="K195" s="17" t="s">
        <v>870</v>
      </c>
      <c r="L195" s="15" t="s">
        <v>1082</v>
      </c>
      <c r="M195" s="18" t="s">
        <v>1161</v>
      </c>
      <c r="N195" s="19">
        <v>15</v>
      </c>
      <c r="O195" s="19">
        <v>2023</v>
      </c>
      <c r="P195" s="19" t="s">
        <v>237</v>
      </c>
      <c r="Q195" s="20">
        <v>15</v>
      </c>
      <c r="R195" s="19">
        <v>15</v>
      </c>
      <c r="S195" s="21"/>
      <c r="T195" s="22">
        <f t="shared" ref="T195:T258" si="24">+S195/R195</f>
        <v>0</v>
      </c>
      <c r="U195" s="21"/>
      <c r="V195" s="22">
        <f t="shared" ref="V195:V258" si="25">+U195/R195</f>
        <v>0</v>
      </c>
      <c r="W195" s="21"/>
      <c r="X195" s="21"/>
      <c r="Y195" s="21"/>
      <c r="Z195" s="21"/>
      <c r="AA195" s="23">
        <f t="shared" ref="AA195:AA258" si="26">+W195+X195+Y195+Z195</f>
        <v>0</v>
      </c>
      <c r="AB195" s="22">
        <f t="shared" ref="AB195:AB258" si="27">+AA195/R195</f>
        <v>0</v>
      </c>
      <c r="AC195" s="23">
        <f t="shared" ref="AC195:AC258" si="28">U195+AA195</f>
        <v>0</v>
      </c>
      <c r="AD195" s="22">
        <f t="shared" ref="AD195:AD258" si="29">+AA195/Q195</f>
        <v>0</v>
      </c>
      <c r="AE195" s="24">
        <f t="shared" ref="AE195:AE258" si="30">AC195/R195</f>
        <v>0</v>
      </c>
      <c r="AF195" s="25">
        <v>0</v>
      </c>
      <c r="AG195" s="26"/>
      <c r="AH195" s="27">
        <v>0</v>
      </c>
      <c r="AI195" s="24" t="e">
        <f t="shared" ref="AI195:AI258" si="31">+AH195/AF195</f>
        <v>#DIV/0!</v>
      </c>
    </row>
    <row r="196" spans="1:35" ht="176" x14ac:dyDescent="0.2">
      <c r="A196" s="15" t="s">
        <v>745</v>
      </c>
      <c r="B196" s="15" t="s">
        <v>30</v>
      </c>
      <c r="C196" s="15" t="s">
        <v>717</v>
      </c>
      <c r="D196" s="15" t="s">
        <v>666</v>
      </c>
      <c r="E196" s="15">
        <v>1908</v>
      </c>
      <c r="F196" s="15" t="s">
        <v>604</v>
      </c>
      <c r="G196" s="15" t="s">
        <v>86</v>
      </c>
      <c r="H196" s="15">
        <v>229</v>
      </c>
      <c r="I196" s="15" t="s">
        <v>444</v>
      </c>
      <c r="J196" s="16">
        <v>1906041</v>
      </c>
      <c r="K196" s="17" t="s">
        <v>753</v>
      </c>
      <c r="L196" s="15" t="s">
        <v>965</v>
      </c>
      <c r="M196" s="18" t="s">
        <v>1161</v>
      </c>
      <c r="N196" s="19">
        <v>180</v>
      </c>
      <c r="O196" s="19">
        <v>2023</v>
      </c>
      <c r="P196" s="19" t="s">
        <v>237</v>
      </c>
      <c r="Q196" s="20">
        <v>90</v>
      </c>
      <c r="R196" s="19">
        <v>360</v>
      </c>
      <c r="S196" s="21"/>
      <c r="T196" s="22">
        <f t="shared" si="24"/>
        <v>0</v>
      </c>
      <c r="U196" s="21"/>
      <c r="V196" s="22">
        <f t="shared" si="25"/>
        <v>0</v>
      </c>
      <c r="W196" s="21"/>
      <c r="X196" s="21"/>
      <c r="Y196" s="21"/>
      <c r="Z196" s="21"/>
      <c r="AA196" s="23">
        <f t="shared" si="26"/>
        <v>0</v>
      </c>
      <c r="AB196" s="22">
        <f t="shared" si="27"/>
        <v>0</v>
      </c>
      <c r="AC196" s="23">
        <f t="shared" si="28"/>
        <v>0</v>
      </c>
      <c r="AD196" s="22">
        <f t="shared" si="29"/>
        <v>0</v>
      </c>
      <c r="AE196" s="24">
        <f t="shared" si="30"/>
        <v>0</v>
      </c>
      <c r="AF196" s="25">
        <v>0</v>
      </c>
      <c r="AG196" s="26"/>
      <c r="AH196" s="27">
        <v>0</v>
      </c>
      <c r="AI196" s="24" t="e">
        <f t="shared" si="31"/>
        <v>#DIV/0!</v>
      </c>
    </row>
    <row r="197" spans="1:35" ht="176" x14ac:dyDescent="0.2">
      <c r="A197" s="15" t="s">
        <v>745</v>
      </c>
      <c r="B197" s="15" t="s">
        <v>30</v>
      </c>
      <c r="C197" s="15" t="s">
        <v>717</v>
      </c>
      <c r="D197" s="15" t="s">
        <v>666</v>
      </c>
      <c r="E197" s="15">
        <v>1909</v>
      </c>
      <c r="F197" s="15" t="s">
        <v>604</v>
      </c>
      <c r="G197" s="15" t="s">
        <v>86</v>
      </c>
      <c r="H197" s="15">
        <v>230</v>
      </c>
      <c r="I197" s="15" t="s">
        <v>444</v>
      </c>
      <c r="J197" s="16">
        <v>1906041</v>
      </c>
      <c r="K197" s="17" t="s">
        <v>753</v>
      </c>
      <c r="L197" s="15" t="s">
        <v>965</v>
      </c>
      <c r="M197" s="18" t="s">
        <v>1161</v>
      </c>
      <c r="N197" s="19">
        <v>180</v>
      </c>
      <c r="O197" s="19">
        <v>2023</v>
      </c>
      <c r="P197" s="19" t="s">
        <v>237</v>
      </c>
      <c r="Q197" s="20">
        <v>135</v>
      </c>
      <c r="R197" s="19">
        <v>540</v>
      </c>
      <c r="S197" s="21"/>
      <c r="T197" s="22">
        <f t="shared" si="24"/>
        <v>0</v>
      </c>
      <c r="U197" s="21"/>
      <c r="V197" s="22">
        <f t="shared" si="25"/>
        <v>0</v>
      </c>
      <c r="W197" s="21"/>
      <c r="X197" s="21"/>
      <c r="Y197" s="21"/>
      <c r="Z197" s="21"/>
      <c r="AA197" s="23">
        <f t="shared" si="26"/>
        <v>0</v>
      </c>
      <c r="AB197" s="22">
        <f t="shared" si="27"/>
        <v>0</v>
      </c>
      <c r="AC197" s="23">
        <f t="shared" si="28"/>
        <v>0</v>
      </c>
      <c r="AD197" s="22">
        <f t="shared" si="29"/>
        <v>0</v>
      </c>
      <c r="AE197" s="24">
        <f t="shared" si="30"/>
        <v>0</v>
      </c>
      <c r="AF197" s="25">
        <v>0</v>
      </c>
      <c r="AG197" s="26"/>
      <c r="AH197" s="27">
        <v>0</v>
      </c>
      <c r="AI197" s="24" t="e">
        <f t="shared" si="31"/>
        <v>#DIV/0!</v>
      </c>
    </row>
    <row r="198" spans="1:35" ht="96" x14ac:dyDescent="0.2">
      <c r="A198" s="15" t="s">
        <v>745</v>
      </c>
      <c r="B198" s="15" t="s">
        <v>30</v>
      </c>
      <c r="C198" s="15" t="s">
        <v>717</v>
      </c>
      <c r="D198" s="15" t="s">
        <v>666</v>
      </c>
      <c r="E198" s="15">
        <v>1903</v>
      </c>
      <c r="F198" s="15" t="s">
        <v>605</v>
      </c>
      <c r="G198" s="15" t="s">
        <v>87</v>
      </c>
      <c r="H198" s="15">
        <v>231</v>
      </c>
      <c r="I198" s="15" t="s">
        <v>445</v>
      </c>
      <c r="J198" s="16">
        <v>1903016</v>
      </c>
      <c r="K198" s="17" t="s">
        <v>871</v>
      </c>
      <c r="L198" s="15" t="s">
        <v>1083</v>
      </c>
      <c r="M198" s="18" t="s">
        <v>1161</v>
      </c>
      <c r="N198" s="19">
        <v>100</v>
      </c>
      <c r="O198" s="19">
        <v>2023</v>
      </c>
      <c r="P198" s="19" t="s">
        <v>239</v>
      </c>
      <c r="Q198" s="20">
        <v>90</v>
      </c>
      <c r="R198" s="19">
        <v>360</v>
      </c>
      <c r="S198" s="21"/>
      <c r="T198" s="22">
        <f t="shared" si="24"/>
        <v>0</v>
      </c>
      <c r="U198" s="21"/>
      <c r="V198" s="22">
        <f t="shared" si="25"/>
        <v>0</v>
      </c>
      <c r="W198" s="21"/>
      <c r="X198" s="21"/>
      <c r="Y198" s="21"/>
      <c r="Z198" s="21"/>
      <c r="AA198" s="23">
        <f t="shared" si="26"/>
        <v>0</v>
      </c>
      <c r="AB198" s="22">
        <f t="shared" si="27"/>
        <v>0</v>
      </c>
      <c r="AC198" s="23">
        <f t="shared" si="28"/>
        <v>0</v>
      </c>
      <c r="AD198" s="22">
        <f t="shared" si="29"/>
        <v>0</v>
      </c>
      <c r="AE198" s="24">
        <f t="shared" si="30"/>
        <v>0</v>
      </c>
      <c r="AF198" s="25">
        <v>0</v>
      </c>
      <c r="AG198" s="26"/>
      <c r="AH198" s="27">
        <v>0</v>
      </c>
      <c r="AI198" s="24" t="e">
        <f t="shared" si="31"/>
        <v>#DIV/0!</v>
      </c>
    </row>
    <row r="199" spans="1:35" ht="144" x14ac:dyDescent="0.2">
      <c r="A199" s="15" t="s">
        <v>745</v>
      </c>
      <c r="B199" s="15" t="s">
        <v>30</v>
      </c>
      <c r="C199" s="15" t="s">
        <v>717</v>
      </c>
      <c r="D199" s="15" t="s">
        <v>667</v>
      </c>
      <c r="E199" s="15" t="s">
        <v>61</v>
      </c>
      <c r="F199" s="15" t="s">
        <v>605</v>
      </c>
      <c r="G199" s="15" t="s">
        <v>88</v>
      </c>
      <c r="H199" s="15">
        <v>232</v>
      </c>
      <c r="I199" s="15" t="s">
        <v>446</v>
      </c>
      <c r="J199" s="16" t="s">
        <v>177</v>
      </c>
      <c r="K199" s="17" t="s">
        <v>872</v>
      </c>
      <c r="L199" s="15" t="s">
        <v>1084</v>
      </c>
      <c r="M199" s="18" t="s">
        <v>1161</v>
      </c>
      <c r="N199" s="19">
        <v>44880</v>
      </c>
      <c r="O199" s="19">
        <v>2023</v>
      </c>
      <c r="P199" s="19" t="s">
        <v>240</v>
      </c>
      <c r="Q199" s="20">
        <v>14000</v>
      </c>
      <c r="R199" s="19">
        <v>56000</v>
      </c>
      <c r="S199" s="21"/>
      <c r="T199" s="22">
        <f t="shared" si="24"/>
        <v>0</v>
      </c>
      <c r="U199" s="21"/>
      <c r="V199" s="22">
        <f t="shared" si="25"/>
        <v>0</v>
      </c>
      <c r="W199" s="21"/>
      <c r="X199" s="21"/>
      <c r="Y199" s="21"/>
      <c r="Z199" s="21"/>
      <c r="AA199" s="23">
        <f t="shared" si="26"/>
        <v>0</v>
      </c>
      <c r="AB199" s="22">
        <f t="shared" si="27"/>
        <v>0</v>
      </c>
      <c r="AC199" s="23">
        <f t="shared" si="28"/>
        <v>0</v>
      </c>
      <c r="AD199" s="22">
        <f t="shared" si="29"/>
        <v>0</v>
      </c>
      <c r="AE199" s="24">
        <f t="shared" si="30"/>
        <v>0</v>
      </c>
      <c r="AF199" s="25">
        <v>0</v>
      </c>
      <c r="AG199" s="26"/>
      <c r="AH199" s="27">
        <v>0</v>
      </c>
      <c r="AI199" s="24" t="e">
        <f t="shared" si="31"/>
        <v>#DIV/0!</v>
      </c>
    </row>
    <row r="200" spans="1:35" ht="96" x14ac:dyDescent="0.2">
      <c r="A200" s="15" t="s">
        <v>745</v>
      </c>
      <c r="B200" s="15" t="s">
        <v>30</v>
      </c>
      <c r="C200" s="15" t="s">
        <v>717</v>
      </c>
      <c r="D200" s="15" t="s">
        <v>667</v>
      </c>
      <c r="E200" s="15" t="s">
        <v>62</v>
      </c>
      <c r="F200" s="15" t="s">
        <v>606</v>
      </c>
      <c r="G200" s="15" t="s">
        <v>89</v>
      </c>
      <c r="H200" s="15">
        <v>233</v>
      </c>
      <c r="I200" s="15" t="s">
        <v>447</v>
      </c>
      <c r="J200" s="16">
        <v>1905050</v>
      </c>
      <c r="K200" s="17" t="s">
        <v>753</v>
      </c>
      <c r="L200" s="15" t="s">
        <v>965</v>
      </c>
      <c r="M200" s="18" t="s">
        <v>1161</v>
      </c>
      <c r="N200" s="19">
        <v>1215</v>
      </c>
      <c r="O200" s="19">
        <v>2023</v>
      </c>
      <c r="P200" s="19" t="s">
        <v>241</v>
      </c>
      <c r="Q200" s="20">
        <v>945</v>
      </c>
      <c r="R200" s="19">
        <v>3780</v>
      </c>
      <c r="S200" s="21"/>
      <c r="T200" s="22">
        <f t="shared" si="24"/>
        <v>0</v>
      </c>
      <c r="U200" s="21"/>
      <c r="V200" s="22">
        <f t="shared" si="25"/>
        <v>0</v>
      </c>
      <c r="W200" s="21"/>
      <c r="X200" s="21"/>
      <c r="Y200" s="21"/>
      <c r="Z200" s="21"/>
      <c r="AA200" s="23">
        <f t="shared" si="26"/>
        <v>0</v>
      </c>
      <c r="AB200" s="22">
        <f t="shared" si="27"/>
        <v>0</v>
      </c>
      <c r="AC200" s="23">
        <f t="shared" si="28"/>
        <v>0</v>
      </c>
      <c r="AD200" s="22">
        <f t="shared" si="29"/>
        <v>0</v>
      </c>
      <c r="AE200" s="24">
        <f t="shared" si="30"/>
        <v>0</v>
      </c>
      <c r="AF200" s="25">
        <v>0</v>
      </c>
      <c r="AG200" s="26"/>
      <c r="AH200" s="27">
        <v>0</v>
      </c>
      <c r="AI200" s="24" t="e">
        <f t="shared" si="31"/>
        <v>#DIV/0!</v>
      </c>
    </row>
    <row r="201" spans="1:35" ht="96" x14ac:dyDescent="0.2">
      <c r="A201" s="15" t="s">
        <v>745</v>
      </c>
      <c r="B201" s="15" t="s">
        <v>30</v>
      </c>
      <c r="C201" s="15" t="s">
        <v>717</v>
      </c>
      <c r="D201" s="15" t="s">
        <v>668</v>
      </c>
      <c r="E201" s="15" t="s">
        <v>62</v>
      </c>
      <c r="F201" s="15" t="s">
        <v>606</v>
      </c>
      <c r="G201" s="15" t="s">
        <v>89</v>
      </c>
      <c r="H201" s="15">
        <v>234</v>
      </c>
      <c r="I201" s="15" t="s">
        <v>448</v>
      </c>
      <c r="J201" s="16">
        <v>1905022</v>
      </c>
      <c r="K201" s="17" t="s">
        <v>873</v>
      </c>
      <c r="L201" s="15" t="s">
        <v>1085</v>
      </c>
      <c r="M201" s="18" t="s">
        <v>1161</v>
      </c>
      <c r="N201" s="19">
        <v>48</v>
      </c>
      <c r="O201" s="19">
        <v>2023</v>
      </c>
      <c r="P201" s="19" t="s">
        <v>241</v>
      </c>
      <c r="Q201" s="20">
        <v>12</v>
      </c>
      <c r="R201" s="19">
        <v>48</v>
      </c>
      <c r="S201" s="21"/>
      <c r="T201" s="22">
        <f t="shared" si="24"/>
        <v>0</v>
      </c>
      <c r="U201" s="21"/>
      <c r="V201" s="22">
        <f t="shared" si="25"/>
        <v>0</v>
      </c>
      <c r="W201" s="21"/>
      <c r="X201" s="21"/>
      <c r="Y201" s="21"/>
      <c r="Z201" s="21"/>
      <c r="AA201" s="23">
        <f t="shared" si="26"/>
        <v>0</v>
      </c>
      <c r="AB201" s="22">
        <f t="shared" si="27"/>
        <v>0</v>
      </c>
      <c r="AC201" s="23">
        <f t="shared" si="28"/>
        <v>0</v>
      </c>
      <c r="AD201" s="22">
        <f t="shared" si="29"/>
        <v>0</v>
      </c>
      <c r="AE201" s="24">
        <f t="shared" si="30"/>
        <v>0</v>
      </c>
      <c r="AF201" s="25">
        <v>0</v>
      </c>
      <c r="AG201" s="26"/>
      <c r="AH201" s="27">
        <v>0</v>
      </c>
      <c r="AI201" s="24" t="e">
        <f t="shared" si="31"/>
        <v>#DIV/0!</v>
      </c>
    </row>
    <row r="202" spans="1:35" ht="112" x14ac:dyDescent="0.2">
      <c r="A202" s="15" t="s">
        <v>745</v>
      </c>
      <c r="B202" s="15" t="s">
        <v>30</v>
      </c>
      <c r="C202" s="15" t="s">
        <v>717</v>
      </c>
      <c r="D202" s="15" t="s">
        <v>668</v>
      </c>
      <c r="E202" s="15" t="s">
        <v>62</v>
      </c>
      <c r="F202" s="15" t="s">
        <v>606</v>
      </c>
      <c r="G202" s="15" t="s">
        <v>90</v>
      </c>
      <c r="H202" s="15">
        <v>235</v>
      </c>
      <c r="I202" s="15" t="s">
        <v>449</v>
      </c>
      <c r="J202" s="16">
        <v>1905050</v>
      </c>
      <c r="K202" s="17" t="s">
        <v>753</v>
      </c>
      <c r="L202" s="15" t="s">
        <v>965</v>
      </c>
      <c r="M202" s="18" t="s">
        <v>1161</v>
      </c>
      <c r="N202" s="19">
        <v>40</v>
      </c>
      <c r="O202" s="19">
        <v>2023</v>
      </c>
      <c r="P202" s="19" t="s">
        <v>241</v>
      </c>
      <c r="Q202" s="20">
        <v>80</v>
      </c>
      <c r="R202" s="19">
        <v>320</v>
      </c>
      <c r="S202" s="21"/>
      <c r="T202" s="22">
        <f t="shared" si="24"/>
        <v>0</v>
      </c>
      <c r="U202" s="21"/>
      <c r="V202" s="22">
        <f t="shared" si="25"/>
        <v>0</v>
      </c>
      <c r="W202" s="21"/>
      <c r="X202" s="21"/>
      <c r="Y202" s="21"/>
      <c r="Z202" s="21"/>
      <c r="AA202" s="23">
        <f t="shared" si="26"/>
        <v>0</v>
      </c>
      <c r="AB202" s="22">
        <f t="shared" si="27"/>
        <v>0</v>
      </c>
      <c r="AC202" s="23">
        <f t="shared" si="28"/>
        <v>0</v>
      </c>
      <c r="AD202" s="22">
        <f t="shared" si="29"/>
        <v>0</v>
      </c>
      <c r="AE202" s="24">
        <f t="shared" si="30"/>
        <v>0</v>
      </c>
      <c r="AF202" s="25">
        <v>0</v>
      </c>
      <c r="AG202" s="26"/>
      <c r="AH202" s="27">
        <v>0</v>
      </c>
      <c r="AI202" s="24" t="e">
        <f t="shared" si="31"/>
        <v>#DIV/0!</v>
      </c>
    </row>
    <row r="203" spans="1:35" ht="80" x14ac:dyDescent="0.2">
      <c r="A203" s="15" t="s">
        <v>745</v>
      </c>
      <c r="B203" s="15" t="s">
        <v>30</v>
      </c>
      <c r="C203" s="15" t="s">
        <v>717</v>
      </c>
      <c r="D203" s="15" t="s">
        <v>668</v>
      </c>
      <c r="E203" s="15">
        <v>1905</v>
      </c>
      <c r="F203" s="15" t="s">
        <v>606</v>
      </c>
      <c r="G203" s="15" t="s">
        <v>91</v>
      </c>
      <c r="H203" s="15">
        <v>236</v>
      </c>
      <c r="I203" s="15" t="s">
        <v>450</v>
      </c>
      <c r="J203" s="16">
        <v>1905024</v>
      </c>
      <c r="K203" s="17" t="s">
        <v>874</v>
      </c>
      <c r="L203" s="15" t="s">
        <v>1086</v>
      </c>
      <c r="M203" s="18" t="s">
        <v>1161</v>
      </c>
      <c r="N203" s="19">
        <v>18</v>
      </c>
      <c r="O203" s="19">
        <v>2023</v>
      </c>
      <c r="P203" s="19" t="s">
        <v>242</v>
      </c>
      <c r="Q203" s="20">
        <v>6</v>
      </c>
      <c r="R203" s="19">
        <v>20</v>
      </c>
      <c r="S203" s="21"/>
      <c r="T203" s="22">
        <f t="shared" si="24"/>
        <v>0</v>
      </c>
      <c r="U203" s="21"/>
      <c r="V203" s="22">
        <f t="shared" si="25"/>
        <v>0</v>
      </c>
      <c r="W203" s="21"/>
      <c r="X203" s="21"/>
      <c r="Y203" s="21"/>
      <c r="Z203" s="21"/>
      <c r="AA203" s="23">
        <f t="shared" si="26"/>
        <v>0</v>
      </c>
      <c r="AB203" s="22">
        <f t="shared" si="27"/>
        <v>0</v>
      </c>
      <c r="AC203" s="23">
        <f t="shared" si="28"/>
        <v>0</v>
      </c>
      <c r="AD203" s="22">
        <f t="shared" si="29"/>
        <v>0</v>
      </c>
      <c r="AE203" s="24">
        <f t="shared" si="30"/>
        <v>0</v>
      </c>
      <c r="AF203" s="25">
        <v>0</v>
      </c>
      <c r="AG203" s="26"/>
      <c r="AH203" s="27">
        <v>0</v>
      </c>
      <c r="AI203" s="24" t="e">
        <f t="shared" si="31"/>
        <v>#DIV/0!</v>
      </c>
    </row>
    <row r="204" spans="1:35" ht="96" x14ac:dyDescent="0.2">
      <c r="A204" s="15" t="s">
        <v>745</v>
      </c>
      <c r="B204" s="15" t="s">
        <v>30</v>
      </c>
      <c r="C204" s="15" t="s">
        <v>717</v>
      </c>
      <c r="D204" s="15" t="s">
        <v>668</v>
      </c>
      <c r="E204" s="15">
        <v>1905</v>
      </c>
      <c r="F204" s="15" t="s">
        <v>606</v>
      </c>
      <c r="G204" s="15" t="s">
        <v>91</v>
      </c>
      <c r="H204" s="15">
        <v>237</v>
      </c>
      <c r="I204" s="15" t="s">
        <v>451</v>
      </c>
      <c r="J204" s="16">
        <v>1903042</v>
      </c>
      <c r="K204" s="17" t="s">
        <v>875</v>
      </c>
      <c r="L204" s="15" t="s">
        <v>1087</v>
      </c>
      <c r="M204" s="18" t="s">
        <v>1161</v>
      </c>
      <c r="N204" s="19" t="s">
        <v>210</v>
      </c>
      <c r="O204" s="19">
        <v>2023</v>
      </c>
      <c r="P204" s="19" t="s">
        <v>241</v>
      </c>
      <c r="Q204" s="20">
        <v>528</v>
      </c>
      <c r="R204" s="19">
        <v>2112</v>
      </c>
      <c r="S204" s="21"/>
      <c r="T204" s="22">
        <f t="shared" si="24"/>
        <v>0</v>
      </c>
      <c r="U204" s="21"/>
      <c r="V204" s="22">
        <f t="shared" si="25"/>
        <v>0</v>
      </c>
      <c r="W204" s="21"/>
      <c r="X204" s="21"/>
      <c r="Y204" s="21"/>
      <c r="Z204" s="21"/>
      <c r="AA204" s="23">
        <f t="shared" si="26"/>
        <v>0</v>
      </c>
      <c r="AB204" s="22">
        <f t="shared" si="27"/>
        <v>0</v>
      </c>
      <c r="AC204" s="23">
        <f t="shared" si="28"/>
        <v>0</v>
      </c>
      <c r="AD204" s="22">
        <f t="shared" si="29"/>
        <v>0</v>
      </c>
      <c r="AE204" s="24">
        <f t="shared" si="30"/>
        <v>0</v>
      </c>
      <c r="AF204" s="25">
        <v>0</v>
      </c>
      <c r="AG204" s="26"/>
      <c r="AH204" s="27">
        <v>0</v>
      </c>
      <c r="AI204" s="24" t="e">
        <f t="shared" si="31"/>
        <v>#DIV/0!</v>
      </c>
    </row>
    <row r="205" spans="1:35" ht="80" x14ac:dyDescent="0.2">
      <c r="A205" s="15" t="s">
        <v>745</v>
      </c>
      <c r="B205" s="15" t="s">
        <v>30</v>
      </c>
      <c r="C205" s="15" t="s">
        <v>717</v>
      </c>
      <c r="D205" s="15" t="s">
        <v>668</v>
      </c>
      <c r="E205" s="15">
        <v>1905</v>
      </c>
      <c r="F205" s="15" t="s">
        <v>606</v>
      </c>
      <c r="G205" s="15" t="s">
        <v>91</v>
      </c>
      <c r="H205" s="15">
        <v>238</v>
      </c>
      <c r="I205" s="15" t="s">
        <v>451</v>
      </c>
      <c r="J205" s="16">
        <v>1905024</v>
      </c>
      <c r="K205" s="17" t="s">
        <v>874</v>
      </c>
      <c r="L205" s="15" t="s">
        <v>1086</v>
      </c>
      <c r="M205" s="18" t="s">
        <v>1161</v>
      </c>
      <c r="N205" s="19">
        <v>7</v>
      </c>
      <c r="O205" s="19">
        <v>2023</v>
      </c>
      <c r="P205" s="19" t="s">
        <v>242</v>
      </c>
      <c r="Q205" s="20">
        <v>2</v>
      </c>
      <c r="R205" s="19">
        <v>8</v>
      </c>
      <c r="S205" s="21"/>
      <c r="T205" s="22">
        <f t="shared" si="24"/>
        <v>0</v>
      </c>
      <c r="U205" s="21"/>
      <c r="V205" s="22">
        <f t="shared" si="25"/>
        <v>0</v>
      </c>
      <c r="W205" s="21"/>
      <c r="X205" s="21"/>
      <c r="Y205" s="21"/>
      <c r="Z205" s="21"/>
      <c r="AA205" s="23">
        <f t="shared" si="26"/>
        <v>0</v>
      </c>
      <c r="AB205" s="22">
        <f t="shared" si="27"/>
        <v>0</v>
      </c>
      <c r="AC205" s="23">
        <f t="shared" si="28"/>
        <v>0</v>
      </c>
      <c r="AD205" s="22">
        <f t="shared" si="29"/>
        <v>0</v>
      </c>
      <c r="AE205" s="24">
        <f t="shared" si="30"/>
        <v>0</v>
      </c>
      <c r="AF205" s="25">
        <v>0</v>
      </c>
      <c r="AG205" s="26"/>
      <c r="AH205" s="27">
        <v>0</v>
      </c>
      <c r="AI205" s="24" t="e">
        <f t="shared" si="31"/>
        <v>#DIV/0!</v>
      </c>
    </row>
    <row r="206" spans="1:35" ht="80" x14ac:dyDescent="0.2">
      <c r="A206" s="15" t="s">
        <v>745</v>
      </c>
      <c r="B206" s="15" t="s">
        <v>30</v>
      </c>
      <c r="C206" s="15" t="s">
        <v>717</v>
      </c>
      <c r="D206" s="15" t="s">
        <v>668</v>
      </c>
      <c r="E206" s="15" t="s">
        <v>62</v>
      </c>
      <c r="F206" s="15" t="s">
        <v>606</v>
      </c>
      <c r="G206" s="15" t="s">
        <v>92</v>
      </c>
      <c r="H206" s="15">
        <v>239</v>
      </c>
      <c r="I206" s="15" t="s">
        <v>452</v>
      </c>
      <c r="J206" s="16">
        <v>1905019</v>
      </c>
      <c r="K206" s="17" t="s">
        <v>876</v>
      </c>
      <c r="L206" s="15" t="s">
        <v>991</v>
      </c>
      <c r="M206" s="18" t="s">
        <v>1161</v>
      </c>
      <c r="N206" s="19">
        <v>0</v>
      </c>
      <c r="O206" s="19">
        <v>2023</v>
      </c>
      <c r="P206" s="19" t="s">
        <v>241</v>
      </c>
      <c r="Q206" s="20">
        <v>135</v>
      </c>
      <c r="R206" s="19">
        <v>540</v>
      </c>
      <c r="S206" s="21"/>
      <c r="T206" s="22">
        <f t="shared" si="24"/>
        <v>0</v>
      </c>
      <c r="U206" s="21"/>
      <c r="V206" s="22">
        <f t="shared" si="25"/>
        <v>0</v>
      </c>
      <c r="W206" s="21"/>
      <c r="X206" s="21"/>
      <c r="Y206" s="21"/>
      <c r="Z206" s="21"/>
      <c r="AA206" s="23">
        <f t="shared" si="26"/>
        <v>0</v>
      </c>
      <c r="AB206" s="22">
        <f t="shared" si="27"/>
        <v>0</v>
      </c>
      <c r="AC206" s="23">
        <f t="shared" si="28"/>
        <v>0</v>
      </c>
      <c r="AD206" s="22">
        <f t="shared" si="29"/>
        <v>0</v>
      </c>
      <c r="AE206" s="24">
        <f t="shared" si="30"/>
        <v>0</v>
      </c>
      <c r="AF206" s="25">
        <v>0</v>
      </c>
      <c r="AG206" s="26"/>
      <c r="AH206" s="27">
        <v>0</v>
      </c>
      <c r="AI206" s="24" t="e">
        <f t="shared" si="31"/>
        <v>#DIV/0!</v>
      </c>
    </row>
    <row r="207" spans="1:35" ht="176" x14ac:dyDescent="0.2">
      <c r="A207" s="15" t="s">
        <v>745</v>
      </c>
      <c r="B207" s="15" t="s">
        <v>30</v>
      </c>
      <c r="C207" s="15" t="s">
        <v>717</v>
      </c>
      <c r="D207" s="15" t="s">
        <v>668</v>
      </c>
      <c r="E207" s="15" t="s">
        <v>62</v>
      </c>
      <c r="F207" s="15" t="s">
        <v>606</v>
      </c>
      <c r="G207" s="15" t="s">
        <v>93</v>
      </c>
      <c r="H207" s="15">
        <v>240</v>
      </c>
      <c r="I207" s="15" t="s">
        <v>453</v>
      </c>
      <c r="J207" s="16">
        <v>1905050</v>
      </c>
      <c r="K207" s="17" t="s">
        <v>753</v>
      </c>
      <c r="L207" s="15" t="s">
        <v>965</v>
      </c>
      <c r="M207" s="18" t="s">
        <v>1161</v>
      </c>
      <c r="N207" s="19">
        <v>160</v>
      </c>
      <c r="O207" s="19">
        <v>2023</v>
      </c>
      <c r="P207" s="19" t="s">
        <v>241</v>
      </c>
      <c r="Q207" s="20">
        <v>80</v>
      </c>
      <c r="R207" s="19">
        <v>300</v>
      </c>
      <c r="S207" s="21"/>
      <c r="T207" s="22">
        <f t="shared" si="24"/>
        <v>0</v>
      </c>
      <c r="U207" s="21"/>
      <c r="V207" s="22">
        <f t="shared" si="25"/>
        <v>0</v>
      </c>
      <c r="W207" s="21"/>
      <c r="X207" s="21"/>
      <c r="Y207" s="21"/>
      <c r="Z207" s="21"/>
      <c r="AA207" s="23">
        <f t="shared" si="26"/>
        <v>0</v>
      </c>
      <c r="AB207" s="22">
        <f t="shared" si="27"/>
        <v>0</v>
      </c>
      <c r="AC207" s="23">
        <f t="shared" si="28"/>
        <v>0</v>
      </c>
      <c r="AD207" s="22">
        <f t="shared" si="29"/>
        <v>0</v>
      </c>
      <c r="AE207" s="24">
        <f t="shared" si="30"/>
        <v>0</v>
      </c>
      <c r="AF207" s="25">
        <v>0</v>
      </c>
      <c r="AG207" s="26"/>
      <c r="AH207" s="27">
        <v>0</v>
      </c>
      <c r="AI207" s="24" t="e">
        <f t="shared" si="31"/>
        <v>#DIV/0!</v>
      </c>
    </row>
    <row r="208" spans="1:35" ht="128" x14ac:dyDescent="0.2">
      <c r="A208" s="15" t="s">
        <v>745</v>
      </c>
      <c r="B208" s="15" t="s">
        <v>30</v>
      </c>
      <c r="C208" s="15" t="s">
        <v>717</v>
      </c>
      <c r="D208" s="15" t="s">
        <v>668</v>
      </c>
      <c r="E208" s="15" t="s">
        <v>62</v>
      </c>
      <c r="F208" s="15" t="s">
        <v>606</v>
      </c>
      <c r="G208" s="15" t="s">
        <v>94</v>
      </c>
      <c r="H208" s="15">
        <v>241</v>
      </c>
      <c r="I208" s="15" t="s">
        <v>454</v>
      </c>
      <c r="J208" s="16">
        <v>1905050</v>
      </c>
      <c r="K208" s="17" t="s">
        <v>753</v>
      </c>
      <c r="L208" s="15" t="s">
        <v>965</v>
      </c>
      <c r="M208" s="18" t="s">
        <v>1161</v>
      </c>
      <c r="N208" s="19">
        <v>360</v>
      </c>
      <c r="O208" s="19">
        <v>2023</v>
      </c>
      <c r="P208" s="19" t="s">
        <v>241</v>
      </c>
      <c r="Q208" s="20">
        <v>135</v>
      </c>
      <c r="R208" s="19">
        <v>540</v>
      </c>
      <c r="S208" s="21"/>
      <c r="T208" s="22">
        <f t="shared" si="24"/>
        <v>0</v>
      </c>
      <c r="U208" s="21"/>
      <c r="V208" s="22">
        <f t="shared" si="25"/>
        <v>0</v>
      </c>
      <c r="W208" s="21"/>
      <c r="X208" s="21"/>
      <c r="Y208" s="21"/>
      <c r="Z208" s="21"/>
      <c r="AA208" s="23">
        <f t="shared" si="26"/>
        <v>0</v>
      </c>
      <c r="AB208" s="22">
        <f t="shared" si="27"/>
        <v>0</v>
      </c>
      <c r="AC208" s="23">
        <f t="shared" si="28"/>
        <v>0</v>
      </c>
      <c r="AD208" s="22">
        <f t="shared" si="29"/>
        <v>0</v>
      </c>
      <c r="AE208" s="24">
        <f t="shared" si="30"/>
        <v>0</v>
      </c>
      <c r="AF208" s="25">
        <v>0</v>
      </c>
      <c r="AG208" s="26"/>
      <c r="AH208" s="27">
        <v>0</v>
      </c>
      <c r="AI208" s="24" t="e">
        <f t="shared" si="31"/>
        <v>#DIV/0!</v>
      </c>
    </row>
    <row r="209" spans="1:35" ht="96" x14ac:dyDescent="0.2">
      <c r="A209" s="15" t="s">
        <v>745</v>
      </c>
      <c r="B209" s="15" t="s">
        <v>30</v>
      </c>
      <c r="C209" s="15" t="s">
        <v>717</v>
      </c>
      <c r="D209" s="15" t="s">
        <v>668</v>
      </c>
      <c r="E209" s="15" t="s">
        <v>62</v>
      </c>
      <c r="F209" s="15" t="s">
        <v>606</v>
      </c>
      <c r="G209" s="15" t="s">
        <v>94</v>
      </c>
      <c r="H209" s="15">
        <v>242</v>
      </c>
      <c r="I209" s="15" t="s">
        <v>455</v>
      </c>
      <c r="J209" s="16">
        <v>1905021</v>
      </c>
      <c r="K209" s="17" t="s">
        <v>877</v>
      </c>
      <c r="L209" s="15" t="s">
        <v>1088</v>
      </c>
      <c r="M209" s="18" t="s">
        <v>1161</v>
      </c>
      <c r="N209" s="19">
        <v>14</v>
      </c>
      <c r="O209" s="19">
        <v>2023</v>
      </c>
      <c r="P209" s="19" t="s">
        <v>241</v>
      </c>
      <c r="Q209" s="20">
        <v>7</v>
      </c>
      <c r="R209" s="19">
        <v>28</v>
      </c>
      <c r="S209" s="21"/>
      <c r="T209" s="22">
        <f t="shared" si="24"/>
        <v>0</v>
      </c>
      <c r="U209" s="21"/>
      <c r="V209" s="22">
        <f t="shared" si="25"/>
        <v>0</v>
      </c>
      <c r="W209" s="21"/>
      <c r="X209" s="21"/>
      <c r="Y209" s="21"/>
      <c r="Z209" s="21"/>
      <c r="AA209" s="23">
        <f t="shared" si="26"/>
        <v>0</v>
      </c>
      <c r="AB209" s="22">
        <f t="shared" si="27"/>
        <v>0</v>
      </c>
      <c r="AC209" s="23">
        <f t="shared" si="28"/>
        <v>0</v>
      </c>
      <c r="AD209" s="22">
        <f t="shared" si="29"/>
        <v>0</v>
      </c>
      <c r="AE209" s="24">
        <f t="shared" si="30"/>
        <v>0</v>
      </c>
      <c r="AF209" s="25">
        <v>0</v>
      </c>
      <c r="AG209" s="26"/>
      <c r="AH209" s="27">
        <v>0</v>
      </c>
      <c r="AI209" s="24" t="e">
        <f t="shared" si="31"/>
        <v>#DIV/0!</v>
      </c>
    </row>
    <row r="210" spans="1:35" ht="112" x14ac:dyDescent="0.2">
      <c r="A210" s="15" t="s">
        <v>745</v>
      </c>
      <c r="B210" s="15" t="s">
        <v>30</v>
      </c>
      <c r="C210" s="15" t="s">
        <v>717</v>
      </c>
      <c r="D210" s="15" t="s">
        <v>668</v>
      </c>
      <c r="E210" s="15" t="s">
        <v>62</v>
      </c>
      <c r="F210" s="15" t="s">
        <v>606</v>
      </c>
      <c r="G210" s="15" t="s">
        <v>95</v>
      </c>
      <c r="H210" s="15">
        <v>243</v>
      </c>
      <c r="I210" s="15" t="s">
        <v>455</v>
      </c>
      <c r="J210" s="16">
        <v>1905021</v>
      </c>
      <c r="K210" s="17" t="s">
        <v>877</v>
      </c>
      <c r="L210" s="15" t="s">
        <v>1089</v>
      </c>
      <c r="M210" s="18" t="s">
        <v>1161</v>
      </c>
      <c r="N210" s="19">
        <v>60</v>
      </c>
      <c r="O210" s="19">
        <v>2023</v>
      </c>
      <c r="P210" s="19" t="s">
        <v>243</v>
      </c>
      <c r="Q210" s="20">
        <v>16</v>
      </c>
      <c r="R210" s="19">
        <v>62</v>
      </c>
      <c r="S210" s="21"/>
      <c r="T210" s="22">
        <f t="shared" si="24"/>
        <v>0</v>
      </c>
      <c r="U210" s="21"/>
      <c r="V210" s="22">
        <f t="shared" si="25"/>
        <v>0</v>
      </c>
      <c r="W210" s="21"/>
      <c r="X210" s="21"/>
      <c r="Y210" s="21"/>
      <c r="Z210" s="21"/>
      <c r="AA210" s="23">
        <f t="shared" si="26"/>
        <v>0</v>
      </c>
      <c r="AB210" s="22">
        <f t="shared" si="27"/>
        <v>0</v>
      </c>
      <c r="AC210" s="23">
        <f t="shared" si="28"/>
        <v>0</v>
      </c>
      <c r="AD210" s="22">
        <f t="shared" si="29"/>
        <v>0</v>
      </c>
      <c r="AE210" s="24">
        <f t="shared" si="30"/>
        <v>0</v>
      </c>
      <c r="AF210" s="25">
        <v>0</v>
      </c>
      <c r="AG210" s="26"/>
      <c r="AH210" s="27">
        <v>0</v>
      </c>
      <c r="AI210" s="24" t="e">
        <f t="shared" si="31"/>
        <v>#DIV/0!</v>
      </c>
    </row>
    <row r="211" spans="1:35" ht="128" x14ac:dyDescent="0.2">
      <c r="A211" s="15" t="s">
        <v>745</v>
      </c>
      <c r="B211" s="15" t="s">
        <v>30</v>
      </c>
      <c r="C211" s="15" t="s">
        <v>717</v>
      </c>
      <c r="D211" s="15" t="s">
        <v>668</v>
      </c>
      <c r="E211" s="15" t="s">
        <v>62</v>
      </c>
      <c r="F211" s="15" t="s">
        <v>606</v>
      </c>
      <c r="G211" s="15" t="s">
        <v>95</v>
      </c>
      <c r="H211" s="15">
        <v>244</v>
      </c>
      <c r="I211" s="15" t="s">
        <v>456</v>
      </c>
      <c r="J211" s="16">
        <v>1905050</v>
      </c>
      <c r="K211" s="17" t="s">
        <v>753</v>
      </c>
      <c r="L211" s="15" t="s">
        <v>965</v>
      </c>
      <c r="M211" s="18" t="s">
        <v>1161</v>
      </c>
      <c r="N211" s="19">
        <v>120</v>
      </c>
      <c r="O211" s="19">
        <v>2023</v>
      </c>
      <c r="P211" s="19" t="s">
        <v>243</v>
      </c>
      <c r="Q211" s="20">
        <v>120</v>
      </c>
      <c r="R211" s="19">
        <v>460</v>
      </c>
      <c r="S211" s="21"/>
      <c r="T211" s="22">
        <f t="shared" si="24"/>
        <v>0</v>
      </c>
      <c r="U211" s="21"/>
      <c r="V211" s="22">
        <f t="shared" si="25"/>
        <v>0</v>
      </c>
      <c r="W211" s="21"/>
      <c r="X211" s="21"/>
      <c r="Y211" s="21"/>
      <c r="Z211" s="21"/>
      <c r="AA211" s="23">
        <f t="shared" si="26"/>
        <v>0</v>
      </c>
      <c r="AB211" s="22">
        <f t="shared" si="27"/>
        <v>0</v>
      </c>
      <c r="AC211" s="23">
        <f t="shared" si="28"/>
        <v>0</v>
      </c>
      <c r="AD211" s="22">
        <f t="shared" si="29"/>
        <v>0</v>
      </c>
      <c r="AE211" s="24">
        <f t="shared" si="30"/>
        <v>0</v>
      </c>
      <c r="AF211" s="25">
        <v>0</v>
      </c>
      <c r="AG211" s="26"/>
      <c r="AH211" s="27">
        <v>0</v>
      </c>
      <c r="AI211" s="24" t="e">
        <f t="shared" si="31"/>
        <v>#DIV/0!</v>
      </c>
    </row>
    <row r="212" spans="1:35" ht="112" x14ac:dyDescent="0.2">
      <c r="A212" s="15" t="s">
        <v>745</v>
      </c>
      <c r="B212" s="15" t="s">
        <v>30</v>
      </c>
      <c r="C212" s="15" t="s">
        <v>717</v>
      </c>
      <c r="D212" s="15" t="s">
        <v>668</v>
      </c>
      <c r="E212" s="15" t="s">
        <v>62</v>
      </c>
      <c r="F212" s="15" t="s">
        <v>606</v>
      </c>
      <c r="G212" s="15" t="s">
        <v>95</v>
      </c>
      <c r="H212" s="15">
        <v>245</v>
      </c>
      <c r="I212" s="15" t="s">
        <v>457</v>
      </c>
      <c r="J212" s="16">
        <v>1905054</v>
      </c>
      <c r="K212" s="17" t="s">
        <v>878</v>
      </c>
      <c r="L212" s="15" t="s">
        <v>1090</v>
      </c>
      <c r="M212" s="18" t="s">
        <v>1161</v>
      </c>
      <c r="N212" s="19">
        <v>3</v>
      </c>
      <c r="O212" s="19">
        <v>2023</v>
      </c>
      <c r="P212" s="19" t="s">
        <v>244</v>
      </c>
      <c r="Q212" s="20">
        <v>3</v>
      </c>
      <c r="R212" s="19">
        <v>12</v>
      </c>
      <c r="S212" s="21"/>
      <c r="T212" s="22">
        <f t="shared" si="24"/>
        <v>0</v>
      </c>
      <c r="U212" s="21"/>
      <c r="V212" s="22">
        <f t="shared" si="25"/>
        <v>0</v>
      </c>
      <c r="W212" s="21"/>
      <c r="X212" s="21"/>
      <c r="Y212" s="21"/>
      <c r="Z212" s="21"/>
      <c r="AA212" s="23">
        <f t="shared" si="26"/>
        <v>0</v>
      </c>
      <c r="AB212" s="22">
        <f t="shared" si="27"/>
        <v>0</v>
      </c>
      <c r="AC212" s="23">
        <f t="shared" si="28"/>
        <v>0</v>
      </c>
      <c r="AD212" s="22">
        <f t="shared" si="29"/>
        <v>0</v>
      </c>
      <c r="AE212" s="24">
        <f t="shared" si="30"/>
        <v>0</v>
      </c>
      <c r="AF212" s="25">
        <v>0</v>
      </c>
      <c r="AG212" s="26"/>
      <c r="AH212" s="27">
        <v>0</v>
      </c>
      <c r="AI212" s="24" t="e">
        <f t="shared" si="31"/>
        <v>#DIV/0!</v>
      </c>
    </row>
    <row r="213" spans="1:35" ht="96" x14ac:dyDescent="0.2">
      <c r="A213" s="15" t="s">
        <v>745</v>
      </c>
      <c r="B213" s="15" t="s">
        <v>30</v>
      </c>
      <c r="C213" s="15" t="s">
        <v>717</v>
      </c>
      <c r="D213" s="15" t="s">
        <v>668</v>
      </c>
      <c r="E213" s="15" t="s">
        <v>62</v>
      </c>
      <c r="F213" s="15" t="s">
        <v>606</v>
      </c>
      <c r="G213" s="15" t="s">
        <v>95</v>
      </c>
      <c r="H213" s="15">
        <v>246</v>
      </c>
      <c r="I213" s="15" t="s">
        <v>458</v>
      </c>
      <c r="J213" s="16">
        <v>1905050</v>
      </c>
      <c r="K213" s="17" t="s">
        <v>753</v>
      </c>
      <c r="L213" s="15" t="s">
        <v>965</v>
      </c>
      <c r="M213" s="18" t="s">
        <v>1161</v>
      </c>
      <c r="N213" s="19">
        <v>120</v>
      </c>
      <c r="O213" s="19">
        <v>2023</v>
      </c>
      <c r="P213" s="19" t="s">
        <v>244</v>
      </c>
      <c r="Q213" s="20">
        <v>90</v>
      </c>
      <c r="R213" s="19">
        <v>360</v>
      </c>
      <c r="S213" s="21"/>
      <c r="T213" s="22">
        <f t="shared" si="24"/>
        <v>0</v>
      </c>
      <c r="U213" s="21"/>
      <c r="V213" s="22">
        <f t="shared" si="25"/>
        <v>0</v>
      </c>
      <c r="W213" s="21"/>
      <c r="X213" s="21"/>
      <c r="Y213" s="21"/>
      <c r="Z213" s="21"/>
      <c r="AA213" s="23">
        <f t="shared" si="26"/>
        <v>0</v>
      </c>
      <c r="AB213" s="22">
        <f t="shared" si="27"/>
        <v>0</v>
      </c>
      <c r="AC213" s="23">
        <f t="shared" si="28"/>
        <v>0</v>
      </c>
      <c r="AD213" s="22">
        <f t="shared" si="29"/>
        <v>0</v>
      </c>
      <c r="AE213" s="24">
        <f t="shared" si="30"/>
        <v>0</v>
      </c>
      <c r="AF213" s="25">
        <v>0</v>
      </c>
      <c r="AG213" s="26"/>
      <c r="AH213" s="27">
        <v>0</v>
      </c>
      <c r="AI213" s="24" t="e">
        <f t="shared" si="31"/>
        <v>#DIV/0!</v>
      </c>
    </row>
    <row r="214" spans="1:35" ht="144" x14ac:dyDescent="0.2">
      <c r="A214" s="15" t="s">
        <v>745</v>
      </c>
      <c r="B214" s="15" t="s">
        <v>30</v>
      </c>
      <c r="C214" s="15" t="s">
        <v>717</v>
      </c>
      <c r="D214" s="15" t="s">
        <v>668</v>
      </c>
      <c r="E214" s="15" t="s">
        <v>62</v>
      </c>
      <c r="F214" s="15" t="s">
        <v>606</v>
      </c>
      <c r="G214" s="15" t="s">
        <v>95</v>
      </c>
      <c r="H214" s="15">
        <v>247</v>
      </c>
      <c r="I214" s="15" t="s">
        <v>459</v>
      </c>
      <c r="J214" s="16">
        <v>1905050</v>
      </c>
      <c r="K214" s="17" t="s">
        <v>753</v>
      </c>
      <c r="L214" s="15" t="s">
        <v>965</v>
      </c>
      <c r="M214" s="18" t="s">
        <v>1161</v>
      </c>
      <c r="N214" s="19">
        <v>120</v>
      </c>
      <c r="O214" s="19">
        <v>2023</v>
      </c>
      <c r="P214" s="19" t="s">
        <v>243</v>
      </c>
      <c r="Q214" s="20">
        <v>120</v>
      </c>
      <c r="R214" s="19">
        <v>460</v>
      </c>
      <c r="S214" s="21"/>
      <c r="T214" s="22">
        <f t="shared" si="24"/>
        <v>0</v>
      </c>
      <c r="U214" s="21"/>
      <c r="V214" s="22">
        <f t="shared" si="25"/>
        <v>0</v>
      </c>
      <c r="W214" s="21"/>
      <c r="X214" s="21"/>
      <c r="Y214" s="21"/>
      <c r="Z214" s="21"/>
      <c r="AA214" s="23">
        <f t="shared" si="26"/>
        <v>0</v>
      </c>
      <c r="AB214" s="22">
        <f t="shared" si="27"/>
        <v>0</v>
      </c>
      <c r="AC214" s="23">
        <f t="shared" si="28"/>
        <v>0</v>
      </c>
      <c r="AD214" s="22">
        <f t="shared" si="29"/>
        <v>0</v>
      </c>
      <c r="AE214" s="24">
        <f t="shared" si="30"/>
        <v>0</v>
      </c>
      <c r="AF214" s="25">
        <v>0</v>
      </c>
      <c r="AG214" s="26"/>
      <c r="AH214" s="27">
        <v>0</v>
      </c>
      <c r="AI214" s="24" t="e">
        <f t="shared" si="31"/>
        <v>#DIV/0!</v>
      </c>
    </row>
    <row r="215" spans="1:35" ht="112" x14ac:dyDescent="0.2">
      <c r="A215" s="15" t="s">
        <v>745</v>
      </c>
      <c r="B215" s="15" t="s">
        <v>30</v>
      </c>
      <c r="C215" s="15" t="s">
        <v>717</v>
      </c>
      <c r="D215" s="15" t="s">
        <v>668</v>
      </c>
      <c r="E215" s="15" t="s">
        <v>62</v>
      </c>
      <c r="F215" s="15" t="s">
        <v>606</v>
      </c>
      <c r="G215" s="15" t="s">
        <v>95</v>
      </c>
      <c r="H215" s="15">
        <v>248</v>
      </c>
      <c r="I215" s="15" t="s">
        <v>460</v>
      </c>
      <c r="J215" s="16">
        <v>1905021</v>
      </c>
      <c r="K215" s="17" t="s">
        <v>877</v>
      </c>
      <c r="L215" s="15" t="s">
        <v>1089</v>
      </c>
      <c r="M215" s="18" t="s">
        <v>1161</v>
      </c>
      <c r="N215" s="19">
        <v>45</v>
      </c>
      <c r="O215" s="19">
        <v>2023</v>
      </c>
      <c r="P215" s="19" t="s">
        <v>243</v>
      </c>
      <c r="Q215" s="20">
        <v>20</v>
      </c>
      <c r="R215" s="19">
        <v>90</v>
      </c>
      <c r="S215" s="21"/>
      <c r="T215" s="22">
        <f t="shared" si="24"/>
        <v>0</v>
      </c>
      <c r="U215" s="21"/>
      <c r="V215" s="22">
        <f t="shared" si="25"/>
        <v>0</v>
      </c>
      <c r="W215" s="21"/>
      <c r="X215" s="21"/>
      <c r="Y215" s="21"/>
      <c r="Z215" s="21"/>
      <c r="AA215" s="23">
        <f t="shared" si="26"/>
        <v>0</v>
      </c>
      <c r="AB215" s="22">
        <f t="shared" si="27"/>
        <v>0</v>
      </c>
      <c r="AC215" s="23">
        <f t="shared" si="28"/>
        <v>0</v>
      </c>
      <c r="AD215" s="22">
        <f t="shared" si="29"/>
        <v>0</v>
      </c>
      <c r="AE215" s="24">
        <f t="shared" si="30"/>
        <v>0</v>
      </c>
      <c r="AF215" s="25">
        <v>0</v>
      </c>
      <c r="AG215" s="26"/>
      <c r="AH215" s="27">
        <v>0</v>
      </c>
      <c r="AI215" s="24" t="e">
        <f t="shared" si="31"/>
        <v>#DIV/0!</v>
      </c>
    </row>
    <row r="216" spans="1:35" ht="176" x14ac:dyDescent="0.2">
      <c r="A216" s="15" t="s">
        <v>745</v>
      </c>
      <c r="B216" s="15" t="s">
        <v>30</v>
      </c>
      <c r="C216" s="15" t="s">
        <v>717</v>
      </c>
      <c r="D216" s="15" t="s">
        <v>668</v>
      </c>
      <c r="E216" s="15" t="s">
        <v>62</v>
      </c>
      <c r="F216" s="15" t="s">
        <v>606</v>
      </c>
      <c r="G216" s="15" t="s">
        <v>96</v>
      </c>
      <c r="H216" s="15">
        <v>249</v>
      </c>
      <c r="I216" s="15" t="s">
        <v>444</v>
      </c>
      <c r="J216" s="16">
        <v>1906041</v>
      </c>
      <c r="K216" s="17" t="s">
        <v>753</v>
      </c>
      <c r="L216" s="15" t="s">
        <v>965</v>
      </c>
      <c r="M216" s="18" t="s">
        <v>1161</v>
      </c>
      <c r="N216" s="19">
        <v>180</v>
      </c>
      <c r="O216" s="19">
        <v>2023</v>
      </c>
      <c r="P216" s="19" t="s">
        <v>241</v>
      </c>
      <c r="Q216" s="20">
        <v>90</v>
      </c>
      <c r="R216" s="19">
        <v>360</v>
      </c>
      <c r="S216" s="21"/>
      <c r="T216" s="22">
        <f t="shared" si="24"/>
        <v>0</v>
      </c>
      <c r="U216" s="21"/>
      <c r="V216" s="22">
        <f t="shared" si="25"/>
        <v>0</v>
      </c>
      <c r="W216" s="21"/>
      <c r="X216" s="21"/>
      <c r="Y216" s="21"/>
      <c r="Z216" s="21"/>
      <c r="AA216" s="23">
        <f t="shared" si="26"/>
        <v>0</v>
      </c>
      <c r="AB216" s="22">
        <f t="shared" si="27"/>
        <v>0</v>
      </c>
      <c r="AC216" s="23">
        <f t="shared" si="28"/>
        <v>0</v>
      </c>
      <c r="AD216" s="22">
        <f t="shared" si="29"/>
        <v>0</v>
      </c>
      <c r="AE216" s="24">
        <f t="shared" si="30"/>
        <v>0</v>
      </c>
      <c r="AF216" s="25">
        <v>0</v>
      </c>
      <c r="AG216" s="26"/>
      <c r="AH216" s="27">
        <v>0</v>
      </c>
      <c r="AI216" s="24" t="e">
        <f t="shared" si="31"/>
        <v>#DIV/0!</v>
      </c>
    </row>
    <row r="217" spans="1:35" ht="80" x14ac:dyDescent="0.2">
      <c r="A217" s="15" t="s">
        <v>745</v>
      </c>
      <c r="B217" s="15" t="s">
        <v>30</v>
      </c>
      <c r="C217" s="15" t="s">
        <v>717</v>
      </c>
      <c r="D217" s="15" t="s">
        <v>668</v>
      </c>
      <c r="E217" s="15" t="s">
        <v>62</v>
      </c>
      <c r="F217" s="15" t="s">
        <v>606</v>
      </c>
      <c r="G217" s="15" t="s">
        <v>96</v>
      </c>
      <c r="H217" s="15">
        <v>250</v>
      </c>
      <c r="I217" s="15" t="s">
        <v>461</v>
      </c>
      <c r="J217" s="16" t="s">
        <v>178</v>
      </c>
      <c r="K217" s="17" t="s">
        <v>879</v>
      </c>
      <c r="L217" s="15" t="s">
        <v>1091</v>
      </c>
      <c r="M217" s="18" t="s">
        <v>1161</v>
      </c>
      <c r="N217" s="19">
        <v>9805</v>
      </c>
      <c r="O217" s="19">
        <v>2023</v>
      </c>
      <c r="P217" s="19" t="s">
        <v>241</v>
      </c>
      <c r="Q217" s="20">
        <v>9000</v>
      </c>
      <c r="R217" s="19">
        <v>36000</v>
      </c>
      <c r="S217" s="21"/>
      <c r="T217" s="22">
        <f t="shared" si="24"/>
        <v>0</v>
      </c>
      <c r="U217" s="21"/>
      <c r="V217" s="22">
        <f t="shared" si="25"/>
        <v>0</v>
      </c>
      <c r="W217" s="21"/>
      <c r="X217" s="21"/>
      <c r="Y217" s="21"/>
      <c r="Z217" s="21"/>
      <c r="AA217" s="23">
        <f t="shared" si="26"/>
        <v>0</v>
      </c>
      <c r="AB217" s="22">
        <f t="shared" si="27"/>
        <v>0</v>
      </c>
      <c r="AC217" s="23">
        <f t="shared" si="28"/>
        <v>0</v>
      </c>
      <c r="AD217" s="22">
        <f t="shared" si="29"/>
        <v>0</v>
      </c>
      <c r="AE217" s="24">
        <f t="shared" si="30"/>
        <v>0</v>
      </c>
      <c r="AF217" s="25">
        <v>0</v>
      </c>
      <c r="AG217" s="26"/>
      <c r="AH217" s="27">
        <v>0</v>
      </c>
      <c r="AI217" s="24" t="e">
        <f t="shared" si="31"/>
        <v>#DIV/0!</v>
      </c>
    </row>
    <row r="218" spans="1:35" ht="80" x14ac:dyDescent="0.2">
      <c r="A218" s="15" t="s">
        <v>745</v>
      </c>
      <c r="B218" s="15" t="s">
        <v>30</v>
      </c>
      <c r="C218" s="15" t="s">
        <v>717</v>
      </c>
      <c r="D218" s="15" t="s">
        <v>668</v>
      </c>
      <c r="E218" s="15" t="s">
        <v>62</v>
      </c>
      <c r="F218" s="15" t="s">
        <v>606</v>
      </c>
      <c r="G218" s="15" t="s">
        <v>97</v>
      </c>
      <c r="H218" s="15">
        <v>251</v>
      </c>
      <c r="I218" s="15" t="s">
        <v>462</v>
      </c>
      <c r="J218" s="16">
        <v>1905050</v>
      </c>
      <c r="K218" s="17" t="s">
        <v>753</v>
      </c>
      <c r="L218" s="15" t="s">
        <v>965</v>
      </c>
      <c r="M218" s="18" t="s">
        <v>1161</v>
      </c>
      <c r="N218" s="19">
        <v>135</v>
      </c>
      <c r="O218" s="19">
        <v>2023</v>
      </c>
      <c r="P218" s="19" t="s">
        <v>245</v>
      </c>
      <c r="Q218" s="20">
        <v>135</v>
      </c>
      <c r="R218" s="19">
        <v>540</v>
      </c>
      <c r="S218" s="21"/>
      <c r="T218" s="22">
        <f t="shared" si="24"/>
        <v>0</v>
      </c>
      <c r="U218" s="21"/>
      <c r="V218" s="22">
        <f t="shared" si="25"/>
        <v>0</v>
      </c>
      <c r="W218" s="21"/>
      <c r="X218" s="21"/>
      <c r="Y218" s="21"/>
      <c r="Z218" s="21"/>
      <c r="AA218" s="23">
        <f t="shared" si="26"/>
        <v>0</v>
      </c>
      <c r="AB218" s="22">
        <f t="shared" si="27"/>
        <v>0</v>
      </c>
      <c r="AC218" s="23">
        <f t="shared" si="28"/>
        <v>0</v>
      </c>
      <c r="AD218" s="22">
        <f t="shared" si="29"/>
        <v>0</v>
      </c>
      <c r="AE218" s="24">
        <f t="shared" si="30"/>
        <v>0</v>
      </c>
      <c r="AF218" s="25">
        <v>0</v>
      </c>
      <c r="AG218" s="26"/>
      <c r="AH218" s="27">
        <v>0</v>
      </c>
      <c r="AI218" s="24" t="e">
        <f t="shared" si="31"/>
        <v>#DIV/0!</v>
      </c>
    </row>
    <row r="219" spans="1:35" ht="80" x14ac:dyDescent="0.2">
      <c r="A219" s="15" t="s">
        <v>745</v>
      </c>
      <c r="B219" s="15" t="s">
        <v>30</v>
      </c>
      <c r="C219" s="15" t="s">
        <v>717</v>
      </c>
      <c r="D219" s="15" t="s">
        <v>668</v>
      </c>
      <c r="E219" s="15" t="s">
        <v>62</v>
      </c>
      <c r="F219" s="15" t="s">
        <v>606</v>
      </c>
      <c r="G219" s="15" t="s">
        <v>98</v>
      </c>
      <c r="H219" s="15">
        <v>252</v>
      </c>
      <c r="I219" s="15" t="s">
        <v>462</v>
      </c>
      <c r="J219" s="16">
        <v>1905050</v>
      </c>
      <c r="K219" s="17" t="s">
        <v>753</v>
      </c>
      <c r="L219" s="15" t="s">
        <v>965</v>
      </c>
      <c r="M219" s="18" t="s">
        <v>1161</v>
      </c>
      <c r="N219" s="19">
        <v>135</v>
      </c>
      <c r="O219" s="19">
        <v>2023</v>
      </c>
      <c r="P219" s="19" t="s">
        <v>245</v>
      </c>
      <c r="Q219" s="20">
        <v>135</v>
      </c>
      <c r="R219" s="19">
        <v>540</v>
      </c>
      <c r="S219" s="21"/>
      <c r="T219" s="22">
        <f t="shared" si="24"/>
        <v>0</v>
      </c>
      <c r="U219" s="21"/>
      <c r="V219" s="22">
        <f t="shared" si="25"/>
        <v>0</v>
      </c>
      <c r="W219" s="21"/>
      <c r="X219" s="21"/>
      <c r="Y219" s="21"/>
      <c r="Z219" s="21"/>
      <c r="AA219" s="23">
        <f t="shared" si="26"/>
        <v>0</v>
      </c>
      <c r="AB219" s="22">
        <f t="shared" si="27"/>
        <v>0</v>
      </c>
      <c r="AC219" s="23">
        <f t="shared" si="28"/>
        <v>0</v>
      </c>
      <c r="AD219" s="22">
        <f t="shared" si="29"/>
        <v>0</v>
      </c>
      <c r="AE219" s="24">
        <f t="shared" si="30"/>
        <v>0</v>
      </c>
      <c r="AF219" s="25">
        <v>0</v>
      </c>
      <c r="AG219" s="26"/>
      <c r="AH219" s="27">
        <v>0</v>
      </c>
      <c r="AI219" s="24" t="e">
        <f t="shared" si="31"/>
        <v>#DIV/0!</v>
      </c>
    </row>
    <row r="220" spans="1:35" ht="128" x14ac:dyDescent="0.2">
      <c r="A220" s="15" t="s">
        <v>745</v>
      </c>
      <c r="B220" s="15" t="s">
        <v>30</v>
      </c>
      <c r="C220" s="15" t="s">
        <v>717</v>
      </c>
      <c r="D220" s="15" t="s">
        <v>668</v>
      </c>
      <c r="E220" s="15" t="s">
        <v>62</v>
      </c>
      <c r="F220" s="15" t="s">
        <v>606</v>
      </c>
      <c r="G220" s="15" t="s">
        <v>99</v>
      </c>
      <c r="H220" s="15">
        <v>253</v>
      </c>
      <c r="I220" s="15" t="s">
        <v>463</v>
      </c>
      <c r="J220" s="16">
        <v>1905027</v>
      </c>
      <c r="K220" s="17" t="s">
        <v>880</v>
      </c>
      <c r="L220" s="15" t="s">
        <v>1092</v>
      </c>
      <c r="M220" s="18" t="s">
        <v>1161</v>
      </c>
      <c r="N220" s="19">
        <v>31</v>
      </c>
      <c r="O220" s="19">
        <v>2023</v>
      </c>
      <c r="P220" s="19" t="s">
        <v>246</v>
      </c>
      <c r="Q220" s="20">
        <v>18</v>
      </c>
      <c r="R220" s="19">
        <v>72</v>
      </c>
      <c r="S220" s="21"/>
      <c r="T220" s="22">
        <f t="shared" si="24"/>
        <v>0</v>
      </c>
      <c r="U220" s="21"/>
      <c r="V220" s="22">
        <f t="shared" si="25"/>
        <v>0</v>
      </c>
      <c r="W220" s="21"/>
      <c r="X220" s="21"/>
      <c r="Y220" s="21"/>
      <c r="Z220" s="21"/>
      <c r="AA220" s="23">
        <f t="shared" si="26"/>
        <v>0</v>
      </c>
      <c r="AB220" s="22">
        <f t="shared" si="27"/>
        <v>0</v>
      </c>
      <c r="AC220" s="23">
        <f t="shared" si="28"/>
        <v>0</v>
      </c>
      <c r="AD220" s="22">
        <f t="shared" si="29"/>
        <v>0</v>
      </c>
      <c r="AE220" s="24">
        <f t="shared" si="30"/>
        <v>0</v>
      </c>
      <c r="AF220" s="25">
        <v>0</v>
      </c>
      <c r="AG220" s="26"/>
      <c r="AH220" s="27">
        <v>0</v>
      </c>
      <c r="AI220" s="24" t="e">
        <f t="shared" si="31"/>
        <v>#DIV/0!</v>
      </c>
    </row>
    <row r="221" spans="1:35" ht="64" x14ac:dyDescent="0.2">
      <c r="A221" s="15" t="s">
        <v>745</v>
      </c>
      <c r="B221" s="15" t="s">
        <v>30</v>
      </c>
      <c r="C221" s="15" t="s">
        <v>717</v>
      </c>
      <c r="D221" s="15" t="s">
        <v>668</v>
      </c>
      <c r="E221" s="15" t="s">
        <v>62</v>
      </c>
      <c r="F221" s="15" t="s">
        <v>606</v>
      </c>
      <c r="G221" s="15" t="s">
        <v>99</v>
      </c>
      <c r="H221" s="15">
        <v>254</v>
      </c>
      <c r="I221" s="15" t="s">
        <v>464</v>
      </c>
      <c r="J221" s="16">
        <v>1905050</v>
      </c>
      <c r="K221" s="17" t="s">
        <v>753</v>
      </c>
      <c r="L221" s="15" t="s">
        <v>941</v>
      </c>
      <c r="M221" s="18" t="s">
        <v>1161</v>
      </c>
      <c r="N221" s="19">
        <v>360</v>
      </c>
      <c r="O221" s="19">
        <v>2023</v>
      </c>
      <c r="P221" s="19" t="s">
        <v>246</v>
      </c>
      <c r="Q221" s="20">
        <v>135</v>
      </c>
      <c r="R221" s="19">
        <v>540</v>
      </c>
      <c r="S221" s="21"/>
      <c r="T221" s="22">
        <f t="shared" si="24"/>
        <v>0</v>
      </c>
      <c r="U221" s="21"/>
      <c r="V221" s="22">
        <f t="shared" si="25"/>
        <v>0</v>
      </c>
      <c r="W221" s="21"/>
      <c r="X221" s="21"/>
      <c r="Y221" s="21"/>
      <c r="Z221" s="21"/>
      <c r="AA221" s="23">
        <f t="shared" si="26"/>
        <v>0</v>
      </c>
      <c r="AB221" s="22">
        <f t="shared" si="27"/>
        <v>0</v>
      </c>
      <c r="AC221" s="23">
        <f t="shared" si="28"/>
        <v>0</v>
      </c>
      <c r="AD221" s="22">
        <f t="shared" si="29"/>
        <v>0</v>
      </c>
      <c r="AE221" s="24">
        <f t="shared" si="30"/>
        <v>0</v>
      </c>
      <c r="AF221" s="25">
        <v>0</v>
      </c>
      <c r="AG221" s="26"/>
      <c r="AH221" s="27">
        <v>0</v>
      </c>
      <c r="AI221" s="24" t="e">
        <f t="shared" si="31"/>
        <v>#DIV/0!</v>
      </c>
    </row>
    <row r="222" spans="1:35" ht="160" x14ac:dyDescent="0.2">
      <c r="A222" s="15" t="s">
        <v>745</v>
      </c>
      <c r="B222" s="15" t="s">
        <v>30</v>
      </c>
      <c r="C222" s="15" t="s">
        <v>717</v>
      </c>
      <c r="D222" s="15" t="s">
        <v>668</v>
      </c>
      <c r="E222" s="15" t="s">
        <v>62</v>
      </c>
      <c r="F222" s="15" t="s">
        <v>606</v>
      </c>
      <c r="G222" s="15" t="s">
        <v>93</v>
      </c>
      <c r="H222" s="15">
        <v>255</v>
      </c>
      <c r="I222" s="15" t="s">
        <v>465</v>
      </c>
      <c r="J222" s="16">
        <v>1905050</v>
      </c>
      <c r="K222" s="17" t="s">
        <v>753</v>
      </c>
      <c r="L222" s="15" t="s">
        <v>965</v>
      </c>
      <c r="M222" s="18" t="s">
        <v>1161</v>
      </c>
      <c r="N222" s="19">
        <v>90</v>
      </c>
      <c r="O222" s="19">
        <v>2023</v>
      </c>
      <c r="P222" s="19" t="s">
        <v>241</v>
      </c>
      <c r="Q222" s="20">
        <v>90</v>
      </c>
      <c r="R222" s="19">
        <v>360</v>
      </c>
      <c r="S222" s="21"/>
      <c r="T222" s="22">
        <f t="shared" si="24"/>
        <v>0</v>
      </c>
      <c r="U222" s="21"/>
      <c r="V222" s="22">
        <f t="shared" si="25"/>
        <v>0</v>
      </c>
      <c r="W222" s="21"/>
      <c r="X222" s="21"/>
      <c r="Y222" s="21"/>
      <c r="Z222" s="21"/>
      <c r="AA222" s="23">
        <f t="shared" si="26"/>
        <v>0</v>
      </c>
      <c r="AB222" s="22">
        <f t="shared" si="27"/>
        <v>0</v>
      </c>
      <c r="AC222" s="23">
        <f t="shared" si="28"/>
        <v>0</v>
      </c>
      <c r="AD222" s="22">
        <f t="shared" si="29"/>
        <v>0</v>
      </c>
      <c r="AE222" s="24">
        <f t="shared" si="30"/>
        <v>0</v>
      </c>
      <c r="AF222" s="25">
        <v>0</v>
      </c>
      <c r="AG222" s="26"/>
      <c r="AH222" s="27">
        <v>0</v>
      </c>
      <c r="AI222" s="24" t="e">
        <f t="shared" si="31"/>
        <v>#DIV/0!</v>
      </c>
    </row>
    <row r="223" spans="1:35" ht="176" x14ac:dyDescent="0.2">
      <c r="A223" s="15" t="s">
        <v>745</v>
      </c>
      <c r="B223" s="15" t="s">
        <v>30</v>
      </c>
      <c r="C223" s="15" t="s">
        <v>717</v>
      </c>
      <c r="D223" s="15" t="s">
        <v>668</v>
      </c>
      <c r="E223" s="15">
        <v>1906</v>
      </c>
      <c r="F223" s="15" t="s">
        <v>606</v>
      </c>
      <c r="G223" s="15" t="s">
        <v>100</v>
      </c>
      <c r="H223" s="15">
        <v>257</v>
      </c>
      <c r="I223" s="15" t="s">
        <v>444</v>
      </c>
      <c r="J223" s="16">
        <v>1905050</v>
      </c>
      <c r="K223" s="17" t="s">
        <v>753</v>
      </c>
      <c r="L223" s="15" t="s">
        <v>965</v>
      </c>
      <c r="M223" s="18" t="s">
        <v>1161</v>
      </c>
      <c r="N223" s="19">
        <v>140</v>
      </c>
      <c r="O223" s="19">
        <v>2023</v>
      </c>
      <c r="P223" s="19" t="s">
        <v>247</v>
      </c>
      <c r="Q223" s="20">
        <v>48</v>
      </c>
      <c r="R223" s="19">
        <v>192</v>
      </c>
      <c r="S223" s="21"/>
      <c r="T223" s="22">
        <f t="shared" si="24"/>
        <v>0</v>
      </c>
      <c r="U223" s="21"/>
      <c r="V223" s="22">
        <f t="shared" si="25"/>
        <v>0</v>
      </c>
      <c r="W223" s="21"/>
      <c r="X223" s="21"/>
      <c r="Y223" s="21"/>
      <c r="Z223" s="21"/>
      <c r="AA223" s="23">
        <f t="shared" si="26"/>
        <v>0</v>
      </c>
      <c r="AB223" s="22">
        <f t="shared" si="27"/>
        <v>0</v>
      </c>
      <c r="AC223" s="23">
        <f t="shared" si="28"/>
        <v>0</v>
      </c>
      <c r="AD223" s="22">
        <f t="shared" si="29"/>
        <v>0</v>
      </c>
      <c r="AE223" s="24">
        <f t="shared" si="30"/>
        <v>0</v>
      </c>
      <c r="AF223" s="25">
        <v>0</v>
      </c>
      <c r="AG223" s="26"/>
      <c r="AH223" s="27">
        <v>0</v>
      </c>
      <c r="AI223" s="24" t="e">
        <f t="shared" si="31"/>
        <v>#DIV/0!</v>
      </c>
    </row>
    <row r="224" spans="1:35" ht="144" x14ac:dyDescent="0.2">
      <c r="A224" s="15" t="s">
        <v>745</v>
      </c>
      <c r="B224" s="15" t="s">
        <v>30</v>
      </c>
      <c r="C224" s="15" t="s">
        <v>717</v>
      </c>
      <c r="D224" s="15" t="s">
        <v>668</v>
      </c>
      <c r="E224" s="15">
        <v>1906</v>
      </c>
      <c r="F224" s="15" t="s">
        <v>606</v>
      </c>
      <c r="G224" s="15" t="s">
        <v>100</v>
      </c>
      <c r="H224" s="15">
        <v>258</v>
      </c>
      <c r="I224" s="15" t="s">
        <v>466</v>
      </c>
      <c r="J224" s="16">
        <v>1905050</v>
      </c>
      <c r="K224" s="17" t="s">
        <v>753</v>
      </c>
      <c r="L224" s="15" t="s">
        <v>965</v>
      </c>
      <c r="M224" s="18" t="s">
        <v>1161</v>
      </c>
      <c r="N224" s="19">
        <v>400</v>
      </c>
      <c r="O224" s="19">
        <v>2023</v>
      </c>
      <c r="P224" s="19" t="s">
        <v>248</v>
      </c>
      <c r="Q224" s="20">
        <v>150</v>
      </c>
      <c r="R224" s="19">
        <v>600</v>
      </c>
      <c r="S224" s="21"/>
      <c r="T224" s="22">
        <f t="shared" si="24"/>
        <v>0</v>
      </c>
      <c r="U224" s="21"/>
      <c r="V224" s="22">
        <f t="shared" si="25"/>
        <v>0</v>
      </c>
      <c r="W224" s="21"/>
      <c r="X224" s="21"/>
      <c r="Y224" s="21"/>
      <c r="Z224" s="21"/>
      <c r="AA224" s="23">
        <f t="shared" si="26"/>
        <v>0</v>
      </c>
      <c r="AB224" s="22">
        <f t="shared" si="27"/>
        <v>0</v>
      </c>
      <c r="AC224" s="23">
        <f t="shared" si="28"/>
        <v>0</v>
      </c>
      <c r="AD224" s="22">
        <f t="shared" si="29"/>
        <v>0</v>
      </c>
      <c r="AE224" s="24">
        <f t="shared" si="30"/>
        <v>0</v>
      </c>
      <c r="AF224" s="25">
        <v>0</v>
      </c>
      <c r="AG224" s="26"/>
      <c r="AH224" s="27">
        <v>0</v>
      </c>
      <c r="AI224" s="24" t="e">
        <f t="shared" si="31"/>
        <v>#DIV/0!</v>
      </c>
    </row>
    <row r="225" spans="1:35" ht="112" x14ac:dyDescent="0.2">
      <c r="A225" s="15" t="s">
        <v>745</v>
      </c>
      <c r="B225" s="15" t="s">
        <v>30</v>
      </c>
      <c r="C225" s="15" t="s">
        <v>717</v>
      </c>
      <c r="D225" s="15" t="s">
        <v>668</v>
      </c>
      <c r="E225" s="15" t="s">
        <v>62</v>
      </c>
      <c r="F225" s="15" t="s">
        <v>606</v>
      </c>
      <c r="G225" s="15" t="s">
        <v>100</v>
      </c>
      <c r="H225" s="15">
        <v>259</v>
      </c>
      <c r="I225" s="15" t="s">
        <v>467</v>
      </c>
      <c r="J225" s="16">
        <v>1905036</v>
      </c>
      <c r="K225" s="17" t="s">
        <v>881</v>
      </c>
      <c r="L225" s="15" t="s">
        <v>1093</v>
      </c>
      <c r="M225" s="18" t="s">
        <v>1161</v>
      </c>
      <c r="N225" s="19">
        <v>40</v>
      </c>
      <c r="O225" s="19">
        <v>2023</v>
      </c>
      <c r="P225" s="19" t="s">
        <v>249</v>
      </c>
      <c r="Q225" s="20">
        <v>35</v>
      </c>
      <c r="R225" s="19">
        <v>46</v>
      </c>
      <c r="S225" s="21"/>
      <c r="T225" s="22">
        <f t="shared" si="24"/>
        <v>0</v>
      </c>
      <c r="U225" s="21"/>
      <c r="V225" s="22">
        <f t="shared" si="25"/>
        <v>0</v>
      </c>
      <c r="W225" s="21"/>
      <c r="X225" s="21"/>
      <c r="Y225" s="21"/>
      <c r="Z225" s="21"/>
      <c r="AA225" s="23">
        <f t="shared" si="26"/>
        <v>0</v>
      </c>
      <c r="AB225" s="22">
        <f t="shared" si="27"/>
        <v>0</v>
      </c>
      <c r="AC225" s="23">
        <f t="shared" si="28"/>
        <v>0</v>
      </c>
      <c r="AD225" s="22">
        <f t="shared" si="29"/>
        <v>0</v>
      </c>
      <c r="AE225" s="24">
        <f t="shared" si="30"/>
        <v>0</v>
      </c>
      <c r="AF225" s="25">
        <v>0</v>
      </c>
      <c r="AG225" s="26"/>
      <c r="AH225" s="27">
        <v>0</v>
      </c>
      <c r="AI225" s="24" t="e">
        <f t="shared" si="31"/>
        <v>#DIV/0!</v>
      </c>
    </row>
    <row r="226" spans="1:35" ht="176" x14ac:dyDescent="0.2">
      <c r="A226" s="15" t="s">
        <v>745</v>
      </c>
      <c r="B226" s="15" t="s">
        <v>30</v>
      </c>
      <c r="C226" s="15" t="s">
        <v>717</v>
      </c>
      <c r="D226" s="15" t="s">
        <v>668</v>
      </c>
      <c r="E226" s="15" t="s">
        <v>62</v>
      </c>
      <c r="F226" s="15" t="s">
        <v>606</v>
      </c>
      <c r="G226" s="15" t="s">
        <v>100</v>
      </c>
      <c r="H226" s="15">
        <v>260</v>
      </c>
      <c r="I226" s="15" t="s">
        <v>444</v>
      </c>
      <c r="J226" s="16">
        <v>1905050</v>
      </c>
      <c r="K226" s="17" t="s">
        <v>753</v>
      </c>
      <c r="L226" s="15" t="s">
        <v>965</v>
      </c>
      <c r="M226" s="18" t="s">
        <v>1161</v>
      </c>
      <c r="N226" s="19">
        <v>45</v>
      </c>
      <c r="O226" s="19">
        <v>2023</v>
      </c>
      <c r="P226" s="19" t="s">
        <v>241</v>
      </c>
      <c r="Q226" s="20">
        <v>20</v>
      </c>
      <c r="R226" s="19">
        <v>90</v>
      </c>
      <c r="S226" s="21"/>
      <c r="T226" s="22">
        <f t="shared" si="24"/>
        <v>0</v>
      </c>
      <c r="U226" s="21"/>
      <c r="V226" s="22">
        <f t="shared" si="25"/>
        <v>0</v>
      </c>
      <c r="W226" s="21"/>
      <c r="X226" s="21"/>
      <c r="Y226" s="21"/>
      <c r="Z226" s="21"/>
      <c r="AA226" s="23">
        <f t="shared" si="26"/>
        <v>0</v>
      </c>
      <c r="AB226" s="22">
        <f t="shared" si="27"/>
        <v>0</v>
      </c>
      <c r="AC226" s="23">
        <f t="shared" si="28"/>
        <v>0</v>
      </c>
      <c r="AD226" s="22">
        <f t="shared" si="29"/>
        <v>0</v>
      </c>
      <c r="AE226" s="24">
        <f t="shared" si="30"/>
        <v>0</v>
      </c>
      <c r="AF226" s="25">
        <v>0</v>
      </c>
      <c r="AG226" s="26"/>
      <c r="AH226" s="27">
        <v>0</v>
      </c>
      <c r="AI226" s="24" t="e">
        <f t="shared" si="31"/>
        <v>#DIV/0!</v>
      </c>
    </row>
    <row r="227" spans="1:35" ht="144" x14ac:dyDescent="0.2">
      <c r="A227" s="15" t="s">
        <v>745</v>
      </c>
      <c r="B227" s="15" t="s">
        <v>30</v>
      </c>
      <c r="C227" s="15" t="s">
        <v>717</v>
      </c>
      <c r="D227" s="15" t="s">
        <v>668</v>
      </c>
      <c r="E227" s="15" t="s">
        <v>62</v>
      </c>
      <c r="F227" s="15" t="s">
        <v>606</v>
      </c>
      <c r="G227" s="15" t="s">
        <v>100</v>
      </c>
      <c r="H227" s="15">
        <v>261</v>
      </c>
      <c r="I227" s="15" t="s">
        <v>468</v>
      </c>
      <c r="J227" s="16">
        <v>1905015</v>
      </c>
      <c r="K227" s="17" t="s">
        <v>788</v>
      </c>
      <c r="L227" s="15" t="s">
        <v>975</v>
      </c>
      <c r="M227" s="18" t="s">
        <v>1161</v>
      </c>
      <c r="N227" s="19">
        <v>92</v>
      </c>
      <c r="O227" s="19">
        <v>2023</v>
      </c>
      <c r="P227" s="19" t="s">
        <v>238</v>
      </c>
      <c r="Q227" s="20">
        <v>40</v>
      </c>
      <c r="R227" s="19">
        <v>151</v>
      </c>
      <c r="S227" s="21"/>
      <c r="T227" s="22">
        <f t="shared" si="24"/>
        <v>0</v>
      </c>
      <c r="U227" s="21"/>
      <c r="V227" s="22">
        <f t="shared" si="25"/>
        <v>0</v>
      </c>
      <c r="W227" s="21"/>
      <c r="X227" s="21"/>
      <c r="Y227" s="21"/>
      <c r="Z227" s="21"/>
      <c r="AA227" s="23">
        <f t="shared" si="26"/>
        <v>0</v>
      </c>
      <c r="AB227" s="22">
        <f t="shared" si="27"/>
        <v>0</v>
      </c>
      <c r="AC227" s="23">
        <f t="shared" si="28"/>
        <v>0</v>
      </c>
      <c r="AD227" s="22">
        <f t="shared" si="29"/>
        <v>0</v>
      </c>
      <c r="AE227" s="24">
        <f t="shared" si="30"/>
        <v>0</v>
      </c>
      <c r="AF227" s="25">
        <v>0</v>
      </c>
      <c r="AG227" s="26"/>
      <c r="AH227" s="27">
        <v>0</v>
      </c>
      <c r="AI227" s="24" t="e">
        <f t="shared" si="31"/>
        <v>#DIV/0!</v>
      </c>
    </row>
    <row r="228" spans="1:35" ht="96" x14ac:dyDescent="0.2">
      <c r="A228" s="15" t="s">
        <v>745</v>
      </c>
      <c r="B228" s="15" t="s">
        <v>30</v>
      </c>
      <c r="C228" s="15" t="s">
        <v>717</v>
      </c>
      <c r="D228" s="15" t="s">
        <v>668</v>
      </c>
      <c r="E228" s="15" t="s">
        <v>62</v>
      </c>
      <c r="F228" s="15" t="s">
        <v>606</v>
      </c>
      <c r="G228" s="15" t="s">
        <v>100</v>
      </c>
      <c r="H228" s="15">
        <v>262</v>
      </c>
      <c r="I228" s="15" t="s">
        <v>469</v>
      </c>
      <c r="J228" s="16">
        <v>1905050</v>
      </c>
      <c r="K228" s="17" t="s">
        <v>753</v>
      </c>
      <c r="L228" s="15" t="s">
        <v>965</v>
      </c>
      <c r="M228" s="18" t="s">
        <v>1161</v>
      </c>
      <c r="N228" s="19">
        <v>135</v>
      </c>
      <c r="O228" s="19">
        <v>2023</v>
      </c>
      <c r="P228" s="19" t="s">
        <v>241</v>
      </c>
      <c r="Q228" s="20">
        <v>135</v>
      </c>
      <c r="R228" s="19">
        <v>540</v>
      </c>
      <c r="S228" s="21"/>
      <c r="T228" s="22">
        <f t="shared" si="24"/>
        <v>0</v>
      </c>
      <c r="U228" s="21"/>
      <c r="V228" s="22">
        <f t="shared" si="25"/>
        <v>0</v>
      </c>
      <c r="W228" s="21"/>
      <c r="X228" s="21"/>
      <c r="Y228" s="21"/>
      <c r="Z228" s="21"/>
      <c r="AA228" s="23">
        <f t="shared" si="26"/>
        <v>0</v>
      </c>
      <c r="AB228" s="22">
        <f t="shared" si="27"/>
        <v>0</v>
      </c>
      <c r="AC228" s="23">
        <f t="shared" si="28"/>
        <v>0</v>
      </c>
      <c r="AD228" s="22">
        <f t="shared" si="29"/>
        <v>0</v>
      </c>
      <c r="AE228" s="24">
        <f t="shared" si="30"/>
        <v>0</v>
      </c>
      <c r="AF228" s="25">
        <v>0</v>
      </c>
      <c r="AG228" s="26"/>
      <c r="AH228" s="27">
        <v>0</v>
      </c>
      <c r="AI228" s="24" t="e">
        <f t="shared" si="31"/>
        <v>#DIV/0!</v>
      </c>
    </row>
    <row r="229" spans="1:35" ht="80" x14ac:dyDescent="0.2">
      <c r="A229" s="15" t="s">
        <v>745</v>
      </c>
      <c r="B229" s="15" t="s">
        <v>30</v>
      </c>
      <c r="C229" s="15" t="s">
        <v>717</v>
      </c>
      <c r="D229" s="15" t="s">
        <v>668</v>
      </c>
      <c r="E229" s="15" t="s">
        <v>62</v>
      </c>
      <c r="F229" s="15" t="s">
        <v>606</v>
      </c>
      <c r="G229" s="15" t="s">
        <v>100</v>
      </c>
      <c r="H229" s="15">
        <v>263</v>
      </c>
      <c r="I229" s="15" t="s">
        <v>470</v>
      </c>
      <c r="J229" s="16">
        <v>1905036</v>
      </c>
      <c r="K229" s="17" t="s">
        <v>881</v>
      </c>
      <c r="L229" s="15" t="s">
        <v>1093</v>
      </c>
      <c r="M229" s="18" t="s">
        <v>1161</v>
      </c>
      <c r="N229" s="19">
        <v>188</v>
      </c>
      <c r="O229" s="19">
        <v>2023</v>
      </c>
      <c r="P229" s="19" t="s">
        <v>241</v>
      </c>
      <c r="Q229" s="20">
        <v>50</v>
      </c>
      <c r="R229" s="19">
        <v>200</v>
      </c>
      <c r="S229" s="21"/>
      <c r="T229" s="22">
        <f t="shared" si="24"/>
        <v>0</v>
      </c>
      <c r="U229" s="21"/>
      <c r="V229" s="22">
        <f t="shared" si="25"/>
        <v>0</v>
      </c>
      <c r="W229" s="21"/>
      <c r="X229" s="21"/>
      <c r="Y229" s="21"/>
      <c r="Z229" s="21"/>
      <c r="AA229" s="23">
        <f t="shared" si="26"/>
        <v>0</v>
      </c>
      <c r="AB229" s="22">
        <f t="shared" si="27"/>
        <v>0</v>
      </c>
      <c r="AC229" s="23">
        <f t="shared" si="28"/>
        <v>0</v>
      </c>
      <c r="AD229" s="22">
        <f t="shared" si="29"/>
        <v>0</v>
      </c>
      <c r="AE229" s="24">
        <f t="shared" si="30"/>
        <v>0</v>
      </c>
      <c r="AF229" s="25">
        <v>0</v>
      </c>
      <c r="AG229" s="26"/>
      <c r="AH229" s="27">
        <v>0</v>
      </c>
      <c r="AI229" s="24" t="e">
        <f t="shared" si="31"/>
        <v>#DIV/0!</v>
      </c>
    </row>
    <row r="230" spans="1:35" ht="80" x14ac:dyDescent="0.2">
      <c r="A230" s="15" t="s">
        <v>745</v>
      </c>
      <c r="B230" s="15" t="s">
        <v>30</v>
      </c>
      <c r="C230" s="15" t="s">
        <v>717</v>
      </c>
      <c r="D230" s="15" t="s">
        <v>668</v>
      </c>
      <c r="E230" s="15">
        <v>1905</v>
      </c>
      <c r="F230" s="15" t="s">
        <v>606</v>
      </c>
      <c r="G230" s="15" t="s">
        <v>91</v>
      </c>
      <c r="H230" s="15">
        <v>264</v>
      </c>
      <c r="I230" s="15" t="s">
        <v>450</v>
      </c>
      <c r="J230" s="16">
        <v>1905050</v>
      </c>
      <c r="K230" s="17" t="s">
        <v>753</v>
      </c>
      <c r="L230" s="15" t="s">
        <v>965</v>
      </c>
      <c r="M230" s="18" t="s">
        <v>1161</v>
      </c>
      <c r="N230" s="19">
        <v>180</v>
      </c>
      <c r="O230" s="19">
        <v>2023</v>
      </c>
      <c r="P230" s="19" t="s">
        <v>250</v>
      </c>
      <c r="Q230" s="20">
        <v>135</v>
      </c>
      <c r="R230" s="19">
        <v>540</v>
      </c>
      <c r="S230" s="21"/>
      <c r="T230" s="22">
        <f t="shared" si="24"/>
        <v>0</v>
      </c>
      <c r="U230" s="21"/>
      <c r="V230" s="22">
        <f t="shared" si="25"/>
        <v>0</v>
      </c>
      <c r="W230" s="21"/>
      <c r="X230" s="21"/>
      <c r="Y230" s="21"/>
      <c r="Z230" s="21"/>
      <c r="AA230" s="23">
        <f t="shared" si="26"/>
        <v>0</v>
      </c>
      <c r="AB230" s="22">
        <f t="shared" si="27"/>
        <v>0</v>
      </c>
      <c r="AC230" s="23">
        <f t="shared" si="28"/>
        <v>0</v>
      </c>
      <c r="AD230" s="22">
        <f t="shared" si="29"/>
        <v>0</v>
      </c>
      <c r="AE230" s="24">
        <f t="shared" si="30"/>
        <v>0</v>
      </c>
      <c r="AF230" s="25">
        <v>0</v>
      </c>
      <c r="AG230" s="26"/>
      <c r="AH230" s="27">
        <v>0</v>
      </c>
      <c r="AI230" s="24" t="e">
        <f t="shared" si="31"/>
        <v>#DIV/0!</v>
      </c>
    </row>
    <row r="231" spans="1:35" ht="80" x14ac:dyDescent="0.2">
      <c r="A231" s="15" t="s">
        <v>745</v>
      </c>
      <c r="B231" s="15" t="s">
        <v>30</v>
      </c>
      <c r="C231" s="15" t="s">
        <v>717</v>
      </c>
      <c r="D231" s="15" t="s">
        <v>668</v>
      </c>
      <c r="E231" s="15">
        <v>1905</v>
      </c>
      <c r="F231" s="15" t="s">
        <v>606</v>
      </c>
      <c r="G231" s="15" t="s">
        <v>91</v>
      </c>
      <c r="H231" s="15">
        <v>265</v>
      </c>
      <c r="I231" s="15" t="s">
        <v>450</v>
      </c>
      <c r="J231" s="16">
        <v>1905050</v>
      </c>
      <c r="K231" s="17" t="s">
        <v>753</v>
      </c>
      <c r="L231" s="15" t="s">
        <v>965</v>
      </c>
      <c r="M231" s="18" t="s">
        <v>1161</v>
      </c>
      <c r="N231" s="19">
        <v>180</v>
      </c>
      <c r="O231" s="19">
        <v>2023</v>
      </c>
      <c r="P231" s="19" t="s">
        <v>251</v>
      </c>
      <c r="Q231" s="20">
        <v>135</v>
      </c>
      <c r="R231" s="19">
        <v>540</v>
      </c>
      <c r="S231" s="21"/>
      <c r="T231" s="22">
        <f t="shared" si="24"/>
        <v>0</v>
      </c>
      <c r="U231" s="21"/>
      <c r="V231" s="22">
        <f t="shared" si="25"/>
        <v>0</v>
      </c>
      <c r="W231" s="21"/>
      <c r="X231" s="21"/>
      <c r="Y231" s="21"/>
      <c r="Z231" s="21"/>
      <c r="AA231" s="23">
        <f t="shared" si="26"/>
        <v>0</v>
      </c>
      <c r="AB231" s="22">
        <f t="shared" si="27"/>
        <v>0</v>
      </c>
      <c r="AC231" s="23">
        <f t="shared" si="28"/>
        <v>0</v>
      </c>
      <c r="AD231" s="22">
        <f t="shared" si="29"/>
        <v>0</v>
      </c>
      <c r="AE231" s="24">
        <f t="shared" si="30"/>
        <v>0</v>
      </c>
      <c r="AF231" s="25">
        <v>0</v>
      </c>
      <c r="AG231" s="26"/>
      <c r="AH231" s="27">
        <v>0</v>
      </c>
      <c r="AI231" s="24" t="e">
        <f t="shared" si="31"/>
        <v>#DIV/0!</v>
      </c>
    </row>
    <row r="232" spans="1:35" ht="128" x14ac:dyDescent="0.2">
      <c r="A232" s="15" t="s">
        <v>745</v>
      </c>
      <c r="B232" s="15" t="s">
        <v>30</v>
      </c>
      <c r="C232" s="15" t="s">
        <v>717</v>
      </c>
      <c r="D232" s="15" t="s">
        <v>668</v>
      </c>
      <c r="E232" s="15" t="s">
        <v>62</v>
      </c>
      <c r="F232" s="15" t="s">
        <v>606</v>
      </c>
      <c r="G232" s="15" t="s">
        <v>90</v>
      </c>
      <c r="H232" s="15">
        <v>266</v>
      </c>
      <c r="I232" s="15" t="s">
        <v>471</v>
      </c>
      <c r="J232" s="16">
        <v>1905050</v>
      </c>
      <c r="K232" s="17" t="s">
        <v>753</v>
      </c>
      <c r="L232" s="15" t="s">
        <v>965</v>
      </c>
      <c r="M232" s="18" t="s">
        <v>1161</v>
      </c>
      <c r="N232" s="19">
        <v>12</v>
      </c>
      <c r="O232" s="19">
        <v>2023</v>
      </c>
      <c r="P232" s="19" t="s">
        <v>241</v>
      </c>
      <c r="Q232" s="20">
        <v>12</v>
      </c>
      <c r="R232" s="19">
        <v>60</v>
      </c>
      <c r="S232" s="21"/>
      <c r="T232" s="22">
        <f t="shared" si="24"/>
        <v>0</v>
      </c>
      <c r="U232" s="21"/>
      <c r="V232" s="22">
        <f t="shared" si="25"/>
        <v>0</v>
      </c>
      <c r="W232" s="21"/>
      <c r="X232" s="21"/>
      <c r="Y232" s="21"/>
      <c r="Z232" s="21"/>
      <c r="AA232" s="23">
        <f t="shared" si="26"/>
        <v>0</v>
      </c>
      <c r="AB232" s="22">
        <f t="shared" si="27"/>
        <v>0</v>
      </c>
      <c r="AC232" s="23">
        <f t="shared" si="28"/>
        <v>0</v>
      </c>
      <c r="AD232" s="22">
        <f t="shared" si="29"/>
        <v>0</v>
      </c>
      <c r="AE232" s="24">
        <f t="shared" si="30"/>
        <v>0</v>
      </c>
      <c r="AF232" s="25">
        <v>0</v>
      </c>
      <c r="AG232" s="26"/>
      <c r="AH232" s="27">
        <v>0</v>
      </c>
      <c r="AI232" s="24" t="e">
        <f t="shared" si="31"/>
        <v>#DIV/0!</v>
      </c>
    </row>
    <row r="233" spans="1:35" ht="384" x14ac:dyDescent="0.2">
      <c r="A233" s="15" t="s">
        <v>745</v>
      </c>
      <c r="B233" s="15" t="s">
        <v>30</v>
      </c>
      <c r="C233" s="15" t="s">
        <v>717</v>
      </c>
      <c r="D233" s="15" t="s">
        <v>668</v>
      </c>
      <c r="E233" s="15" t="s">
        <v>62</v>
      </c>
      <c r="F233" s="15" t="s">
        <v>606</v>
      </c>
      <c r="G233" s="15" t="s">
        <v>90</v>
      </c>
      <c r="H233" s="15">
        <v>267</v>
      </c>
      <c r="I233" s="15" t="s">
        <v>472</v>
      </c>
      <c r="J233" s="16">
        <v>190505400</v>
      </c>
      <c r="K233" s="17" t="s">
        <v>878</v>
      </c>
      <c r="L233" s="15" t="s">
        <v>1090</v>
      </c>
      <c r="M233" s="18" t="s">
        <v>1161</v>
      </c>
      <c r="N233" s="19">
        <v>20</v>
      </c>
      <c r="O233" s="19">
        <v>2023</v>
      </c>
      <c r="P233" s="19" t="s">
        <v>252</v>
      </c>
      <c r="Q233" s="20">
        <v>5</v>
      </c>
      <c r="R233" s="19">
        <v>20</v>
      </c>
      <c r="S233" s="21"/>
      <c r="T233" s="22">
        <f t="shared" si="24"/>
        <v>0</v>
      </c>
      <c r="U233" s="21"/>
      <c r="V233" s="22">
        <f t="shared" si="25"/>
        <v>0</v>
      </c>
      <c r="W233" s="21"/>
      <c r="X233" s="21"/>
      <c r="Y233" s="21"/>
      <c r="Z233" s="21"/>
      <c r="AA233" s="23">
        <f t="shared" si="26"/>
        <v>0</v>
      </c>
      <c r="AB233" s="22">
        <f t="shared" si="27"/>
        <v>0</v>
      </c>
      <c r="AC233" s="23">
        <f t="shared" si="28"/>
        <v>0</v>
      </c>
      <c r="AD233" s="22">
        <f t="shared" si="29"/>
        <v>0</v>
      </c>
      <c r="AE233" s="24">
        <f t="shared" si="30"/>
        <v>0</v>
      </c>
      <c r="AF233" s="25">
        <v>0</v>
      </c>
      <c r="AG233" s="26"/>
      <c r="AH233" s="27">
        <v>0</v>
      </c>
      <c r="AI233" s="24" t="e">
        <f t="shared" si="31"/>
        <v>#DIV/0!</v>
      </c>
    </row>
    <row r="234" spans="1:35" ht="272" x14ac:dyDescent="0.2">
      <c r="A234" s="15" t="s">
        <v>745</v>
      </c>
      <c r="B234" s="15" t="s">
        <v>30</v>
      </c>
      <c r="C234" s="15" t="s">
        <v>717</v>
      </c>
      <c r="D234" s="15" t="s">
        <v>668</v>
      </c>
      <c r="E234" s="15">
        <v>1905</v>
      </c>
      <c r="F234" s="15" t="s">
        <v>606</v>
      </c>
      <c r="G234" s="15" t="s">
        <v>101</v>
      </c>
      <c r="H234" s="15">
        <v>268</v>
      </c>
      <c r="I234" s="15" t="s">
        <v>473</v>
      </c>
      <c r="J234" s="16">
        <v>1905031</v>
      </c>
      <c r="K234" s="17" t="s">
        <v>882</v>
      </c>
      <c r="L234" s="15" t="s">
        <v>1094</v>
      </c>
      <c r="M234" s="18" t="s">
        <v>1161</v>
      </c>
      <c r="N234" s="19">
        <v>90</v>
      </c>
      <c r="O234" s="19">
        <v>2023</v>
      </c>
      <c r="P234" s="19" t="s">
        <v>253</v>
      </c>
      <c r="Q234" s="20">
        <v>50</v>
      </c>
      <c r="R234" s="19">
        <v>225</v>
      </c>
      <c r="S234" s="21"/>
      <c r="T234" s="22">
        <f t="shared" si="24"/>
        <v>0</v>
      </c>
      <c r="U234" s="21"/>
      <c r="V234" s="22">
        <f t="shared" si="25"/>
        <v>0</v>
      </c>
      <c r="W234" s="21"/>
      <c r="X234" s="21"/>
      <c r="Y234" s="21"/>
      <c r="Z234" s="21"/>
      <c r="AA234" s="23">
        <f t="shared" si="26"/>
        <v>0</v>
      </c>
      <c r="AB234" s="22">
        <f t="shared" si="27"/>
        <v>0</v>
      </c>
      <c r="AC234" s="23">
        <f t="shared" si="28"/>
        <v>0</v>
      </c>
      <c r="AD234" s="22">
        <f t="shared" si="29"/>
        <v>0</v>
      </c>
      <c r="AE234" s="24">
        <f t="shared" si="30"/>
        <v>0</v>
      </c>
      <c r="AF234" s="25">
        <v>0</v>
      </c>
      <c r="AG234" s="26"/>
      <c r="AH234" s="27">
        <v>0</v>
      </c>
      <c r="AI234" s="24" t="e">
        <f t="shared" si="31"/>
        <v>#DIV/0!</v>
      </c>
    </row>
    <row r="235" spans="1:35" ht="144" x14ac:dyDescent="0.2">
      <c r="A235" s="15" t="s">
        <v>745</v>
      </c>
      <c r="B235" s="15" t="s">
        <v>30</v>
      </c>
      <c r="C235" s="15" t="s">
        <v>717</v>
      </c>
      <c r="D235" s="15" t="s">
        <v>668</v>
      </c>
      <c r="E235" s="15" t="s">
        <v>62</v>
      </c>
      <c r="F235" s="15" t="s">
        <v>606</v>
      </c>
      <c r="G235" s="15" t="s">
        <v>102</v>
      </c>
      <c r="H235" s="15">
        <v>269</v>
      </c>
      <c r="I235" s="15" t="s">
        <v>474</v>
      </c>
      <c r="J235" s="16">
        <v>1905050</v>
      </c>
      <c r="K235" s="17" t="s">
        <v>753</v>
      </c>
      <c r="L235" s="15" t="s">
        <v>965</v>
      </c>
      <c r="M235" s="18" t="s">
        <v>1161</v>
      </c>
      <c r="N235" s="19">
        <v>60</v>
      </c>
      <c r="O235" s="19">
        <v>2023</v>
      </c>
      <c r="P235" s="19" t="s">
        <v>254</v>
      </c>
      <c r="Q235" s="20">
        <v>60</v>
      </c>
      <c r="R235" s="19">
        <v>240</v>
      </c>
      <c r="S235" s="21"/>
      <c r="T235" s="22">
        <f t="shared" si="24"/>
        <v>0</v>
      </c>
      <c r="U235" s="21"/>
      <c r="V235" s="22">
        <f t="shared" si="25"/>
        <v>0</v>
      </c>
      <c r="W235" s="21"/>
      <c r="X235" s="21"/>
      <c r="Y235" s="21"/>
      <c r="Z235" s="21"/>
      <c r="AA235" s="23">
        <f t="shared" si="26"/>
        <v>0</v>
      </c>
      <c r="AB235" s="22">
        <f t="shared" si="27"/>
        <v>0</v>
      </c>
      <c r="AC235" s="23">
        <f t="shared" si="28"/>
        <v>0</v>
      </c>
      <c r="AD235" s="22">
        <f t="shared" si="29"/>
        <v>0</v>
      </c>
      <c r="AE235" s="24">
        <f t="shared" si="30"/>
        <v>0</v>
      </c>
      <c r="AF235" s="25">
        <v>0</v>
      </c>
      <c r="AG235" s="26"/>
      <c r="AH235" s="27">
        <v>0</v>
      </c>
      <c r="AI235" s="24" t="e">
        <f t="shared" si="31"/>
        <v>#DIV/0!</v>
      </c>
    </row>
    <row r="236" spans="1:35" ht="128" x14ac:dyDescent="0.2">
      <c r="A236" s="15" t="s">
        <v>745</v>
      </c>
      <c r="B236" s="15" t="s">
        <v>30</v>
      </c>
      <c r="C236" s="15" t="s">
        <v>717</v>
      </c>
      <c r="D236" s="15" t="s">
        <v>668</v>
      </c>
      <c r="E236" s="15" t="s">
        <v>62</v>
      </c>
      <c r="F236" s="15" t="s">
        <v>606</v>
      </c>
      <c r="G236" s="15" t="s">
        <v>103</v>
      </c>
      <c r="H236" s="15">
        <v>270</v>
      </c>
      <c r="I236" s="15" t="s">
        <v>475</v>
      </c>
      <c r="J236" s="16">
        <v>1905050</v>
      </c>
      <c r="K236" s="17" t="s">
        <v>753</v>
      </c>
      <c r="L236" s="15" t="s">
        <v>965</v>
      </c>
      <c r="M236" s="18" t="s">
        <v>1161</v>
      </c>
      <c r="N236" s="19">
        <v>340</v>
      </c>
      <c r="O236" s="19">
        <v>2023</v>
      </c>
      <c r="P236" s="19" t="s">
        <v>255</v>
      </c>
      <c r="Q236" s="20">
        <v>100</v>
      </c>
      <c r="R236" s="19">
        <v>350</v>
      </c>
      <c r="S236" s="21"/>
      <c r="T236" s="22">
        <f t="shared" si="24"/>
        <v>0</v>
      </c>
      <c r="U236" s="21"/>
      <c r="V236" s="22">
        <f t="shared" si="25"/>
        <v>0</v>
      </c>
      <c r="W236" s="21"/>
      <c r="X236" s="21"/>
      <c r="Y236" s="21"/>
      <c r="Z236" s="21"/>
      <c r="AA236" s="23">
        <f t="shared" si="26"/>
        <v>0</v>
      </c>
      <c r="AB236" s="22">
        <f t="shared" si="27"/>
        <v>0</v>
      </c>
      <c r="AC236" s="23">
        <f t="shared" si="28"/>
        <v>0</v>
      </c>
      <c r="AD236" s="22">
        <f t="shared" si="29"/>
        <v>0</v>
      </c>
      <c r="AE236" s="24">
        <f t="shared" si="30"/>
        <v>0</v>
      </c>
      <c r="AF236" s="25">
        <v>0</v>
      </c>
      <c r="AG236" s="26"/>
      <c r="AH236" s="27">
        <v>0</v>
      </c>
      <c r="AI236" s="24" t="e">
        <f t="shared" si="31"/>
        <v>#DIV/0!</v>
      </c>
    </row>
    <row r="237" spans="1:35" ht="128" x14ac:dyDescent="0.2">
      <c r="A237" s="15" t="s">
        <v>745</v>
      </c>
      <c r="B237" s="15" t="s">
        <v>30</v>
      </c>
      <c r="C237" s="15" t="s">
        <v>717</v>
      </c>
      <c r="D237" s="15" t="s">
        <v>668</v>
      </c>
      <c r="E237" s="15" t="s">
        <v>62</v>
      </c>
      <c r="F237" s="15" t="s">
        <v>606</v>
      </c>
      <c r="G237" s="15" t="s">
        <v>103</v>
      </c>
      <c r="H237" s="15">
        <v>271</v>
      </c>
      <c r="I237" s="15" t="s">
        <v>476</v>
      </c>
      <c r="J237" s="16" t="s">
        <v>179</v>
      </c>
      <c r="K237" s="17" t="s">
        <v>883</v>
      </c>
      <c r="L237" s="15" t="s">
        <v>1095</v>
      </c>
      <c r="M237" s="18" t="s">
        <v>1161</v>
      </c>
      <c r="N237" s="19">
        <v>15</v>
      </c>
      <c r="O237" s="19">
        <v>2023</v>
      </c>
      <c r="P237" s="19" t="s">
        <v>256</v>
      </c>
      <c r="Q237" s="20">
        <v>4</v>
      </c>
      <c r="R237" s="19">
        <v>16</v>
      </c>
      <c r="S237" s="21"/>
      <c r="T237" s="22">
        <f t="shared" si="24"/>
        <v>0</v>
      </c>
      <c r="U237" s="21"/>
      <c r="V237" s="22">
        <f t="shared" si="25"/>
        <v>0</v>
      </c>
      <c r="W237" s="21"/>
      <c r="X237" s="21"/>
      <c r="Y237" s="21"/>
      <c r="Z237" s="21"/>
      <c r="AA237" s="23">
        <f t="shared" si="26"/>
        <v>0</v>
      </c>
      <c r="AB237" s="22">
        <f t="shared" si="27"/>
        <v>0</v>
      </c>
      <c r="AC237" s="23">
        <f t="shared" si="28"/>
        <v>0</v>
      </c>
      <c r="AD237" s="22">
        <f t="shared" si="29"/>
        <v>0</v>
      </c>
      <c r="AE237" s="24">
        <f t="shared" si="30"/>
        <v>0</v>
      </c>
      <c r="AF237" s="25">
        <v>0</v>
      </c>
      <c r="AG237" s="26"/>
      <c r="AH237" s="27">
        <v>0</v>
      </c>
      <c r="AI237" s="24" t="e">
        <f t="shared" si="31"/>
        <v>#DIV/0!</v>
      </c>
    </row>
    <row r="238" spans="1:35" ht="144" x14ac:dyDescent="0.2">
      <c r="A238" s="15" t="s">
        <v>745</v>
      </c>
      <c r="B238" s="15" t="s">
        <v>30</v>
      </c>
      <c r="C238" s="15" t="s">
        <v>717</v>
      </c>
      <c r="D238" s="15" t="s">
        <v>668</v>
      </c>
      <c r="E238" s="15" t="s">
        <v>62</v>
      </c>
      <c r="F238" s="15" t="s">
        <v>606</v>
      </c>
      <c r="G238" s="15" t="s">
        <v>104</v>
      </c>
      <c r="H238" s="15">
        <v>272</v>
      </c>
      <c r="I238" s="15" t="s">
        <v>477</v>
      </c>
      <c r="J238" s="16">
        <v>1905019</v>
      </c>
      <c r="K238" s="17" t="s">
        <v>876</v>
      </c>
      <c r="L238" s="15" t="s">
        <v>991</v>
      </c>
      <c r="M238" s="18" t="s">
        <v>1161</v>
      </c>
      <c r="N238" s="19">
        <v>175</v>
      </c>
      <c r="O238" s="19">
        <v>2023</v>
      </c>
      <c r="P238" s="19" t="s">
        <v>257</v>
      </c>
      <c r="Q238" s="20">
        <v>150</v>
      </c>
      <c r="R238" s="19">
        <v>600</v>
      </c>
      <c r="S238" s="21"/>
      <c r="T238" s="22">
        <f t="shared" si="24"/>
        <v>0</v>
      </c>
      <c r="U238" s="21"/>
      <c r="V238" s="22">
        <f t="shared" si="25"/>
        <v>0</v>
      </c>
      <c r="W238" s="21"/>
      <c r="X238" s="21"/>
      <c r="Y238" s="21"/>
      <c r="Z238" s="21"/>
      <c r="AA238" s="23">
        <f t="shared" si="26"/>
        <v>0</v>
      </c>
      <c r="AB238" s="22">
        <f t="shared" si="27"/>
        <v>0</v>
      </c>
      <c r="AC238" s="23">
        <f t="shared" si="28"/>
        <v>0</v>
      </c>
      <c r="AD238" s="22">
        <f t="shared" si="29"/>
        <v>0</v>
      </c>
      <c r="AE238" s="24">
        <f t="shared" si="30"/>
        <v>0</v>
      </c>
      <c r="AF238" s="25">
        <v>0</v>
      </c>
      <c r="AG238" s="26"/>
      <c r="AH238" s="27">
        <v>0</v>
      </c>
      <c r="AI238" s="24" t="e">
        <f t="shared" si="31"/>
        <v>#DIV/0!</v>
      </c>
    </row>
    <row r="239" spans="1:35" ht="128" x14ac:dyDescent="0.2">
      <c r="A239" s="15" t="s">
        <v>745</v>
      </c>
      <c r="B239" s="15" t="s">
        <v>30</v>
      </c>
      <c r="C239" s="15" t="s">
        <v>717</v>
      </c>
      <c r="D239" s="15" t="s">
        <v>668</v>
      </c>
      <c r="E239" s="15" t="s">
        <v>62</v>
      </c>
      <c r="F239" s="15" t="s">
        <v>606</v>
      </c>
      <c r="G239" s="15" t="s">
        <v>105</v>
      </c>
      <c r="H239" s="15">
        <v>273</v>
      </c>
      <c r="I239" s="15" t="s">
        <v>478</v>
      </c>
      <c r="J239" s="16">
        <v>1905050</v>
      </c>
      <c r="K239" s="17" t="s">
        <v>753</v>
      </c>
      <c r="L239" s="15" t="s">
        <v>965</v>
      </c>
      <c r="M239" s="18" t="s">
        <v>1161</v>
      </c>
      <c r="N239" s="19">
        <v>210</v>
      </c>
      <c r="O239" s="19">
        <v>2023</v>
      </c>
      <c r="P239" s="19" t="s">
        <v>258</v>
      </c>
      <c r="Q239" s="20">
        <v>115</v>
      </c>
      <c r="R239" s="19">
        <v>460</v>
      </c>
      <c r="S239" s="21"/>
      <c r="T239" s="22">
        <f t="shared" si="24"/>
        <v>0</v>
      </c>
      <c r="U239" s="21"/>
      <c r="V239" s="22">
        <f t="shared" si="25"/>
        <v>0</v>
      </c>
      <c r="W239" s="21"/>
      <c r="X239" s="21"/>
      <c r="Y239" s="21"/>
      <c r="Z239" s="21"/>
      <c r="AA239" s="23">
        <f t="shared" si="26"/>
        <v>0</v>
      </c>
      <c r="AB239" s="22">
        <f t="shared" si="27"/>
        <v>0</v>
      </c>
      <c r="AC239" s="23">
        <f t="shared" si="28"/>
        <v>0</v>
      </c>
      <c r="AD239" s="22">
        <f t="shared" si="29"/>
        <v>0</v>
      </c>
      <c r="AE239" s="24">
        <f t="shared" si="30"/>
        <v>0</v>
      </c>
      <c r="AF239" s="25">
        <v>0</v>
      </c>
      <c r="AG239" s="26"/>
      <c r="AH239" s="27">
        <v>0</v>
      </c>
      <c r="AI239" s="24" t="e">
        <f t="shared" si="31"/>
        <v>#DIV/0!</v>
      </c>
    </row>
    <row r="240" spans="1:35" ht="112" x14ac:dyDescent="0.2">
      <c r="A240" s="15" t="s">
        <v>745</v>
      </c>
      <c r="B240" s="15" t="s">
        <v>30</v>
      </c>
      <c r="C240" s="15" t="s">
        <v>717</v>
      </c>
      <c r="D240" s="15" t="s">
        <v>668</v>
      </c>
      <c r="E240" s="15">
        <v>1905</v>
      </c>
      <c r="F240" s="15" t="s">
        <v>606</v>
      </c>
      <c r="G240" s="15" t="s">
        <v>106</v>
      </c>
      <c r="H240" s="15">
        <v>274</v>
      </c>
      <c r="I240" s="15" t="s">
        <v>479</v>
      </c>
      <c r="J240" s="16">
        <v>1905050</v>
      </c>
      <c r="K240" s="17" t="s">
        <v>753</v>
      </c>
      <c r="L240" s="15" t="s">
        <v>965</v>
      </c>
      <c r="M240" s="18" t="s">
        <v>1161</v>
      </c>
      <c r="N240" s="19">
        <v>135</v>
      </c>
      <c r="O240" s="19">
        <v>2023</v>
      </c>
      <c r="P240" s="19" t="s">
        <v>242</v>
      </c>
      <c r="Q240" s="20">
        <v>135</v>
      </c>
      <c r="R240" s="19">
        <v>540</v>
      </c>
      <c r="S240" s="21"/>
      <c r="T240" s="22">
        <f t="shared" si="24"/>
        <v>0</v>
      </c>
      <c r="U240" s="21"/>
      <c r="V240" s="22">
        <f t="shared" si="25"/>
        <v>0</v>
      </c>
      <c r="W240" s="21"/>
      <c r="X240" s="21"/>
      <c r="Y240" s="21"/>
      <c r="Z240" s="21"/>
      <c r="AA240" s="23">
        <f t="shared" si="26"/>
        <v>0</v>
      </c>
      <c r="AB240" s="22">
        <f t="shared" si="27"/>
        <v>0</v>
      </c>
      <c r="AC240" s="23">
        <f t="shared" si="28"/>
        <v>0</v>
      </c>
      <c r="AD240" s="22">
        <f t="shared" si="29"/>
        <v>0</v>
      </c>
      <c r="AE240" s="24">
        <f t="shared" si="30"/>
        <v>0</v>
      </c>
      <c r="AF240" s="25">
        <v>0</v>
      </c>
      <c r="AG240" s="26"/>
      <c r="AH240" s="27">
        <v>0</v>
      </c>
      <c r="AI240" s="24" t="e">
        <f t="shared" si="31"/>
        <v>#DIV/0!</v>
      </c>
    </row>
    <row r="241" spans="1:35" ht="256" x14ac:dyDescent="0.2">
      <c r="A241" s="15" t="s">
        <v>745</v>
      </c>
      <c r="B241" s="15" t="s">
        <v>30</v>
      </c>
      <c r="C241" s="15" t="s">
        <v>717</v>
      </c>
      <c r="D241" s="15" t="s">
        <v>668</v>
      </c>
      <c r="E241" s="15">
        <v>1905</v>
      </c>
      <c r="F241" s="15" t="s">
        <v>606</v>
      </c>
      <c r="G241" s="15" t="s">
        <v>567</v>
      </c>
      <c r="H241" s="15">
        <v>275</v>
      </c>
      <c r="I241" s="15" t="s">
        <v>480</v>
      </c>
      <c r="J241" s="16" t="s">
        <v>180</v>
      </c>
      <c r="K241" s="17" t="s">
        <v>567</v>
      </c>
      <c r="L241" s="15" t="s">
        <v>1096</v>
      </c>
      <c r="M241" s="18" t="s">
        <v>1161</v>
      </c>
      <c r="N241" s="19">
        <v>20</v>
      </c>
      <c r="O241" s="19">
        <v>2023</v>
      </c>
      <c r="P241" s="19" t="s">
        <v>259</v>
      </c>
      <c r="Q241" s="20">
        <v>11</v>
      </c>
      <c r="R241" s="19">
        <v>45</v>
      </c>
      <c r="S241" s="21"/>
      <c r="T241" s="22">
        <f t="shared" si="24"/>
        <v>0</v>
      </c>
      <c r="U241" s="21"/>
      <c r="V241" s="22">
        <f t="shared" si="25"/>
        <v>0</v>
      </c>
      <c r="W241" s="21"/>
      <c r="X241" s="21"/>
      <c r="Y241" s="21"/>
      <c r="Z241" s="21"/>
      <c r="AA241" s="23">
        <f t="shared" si="26"/>
        <v>0</v>
      </c>
      <c r="AB241" s="22">
        <f t="shared" si="27"/>
        <v>0</v>
      </c>
      <c r="AC241" s="23">
        <f t="shared" si="28"/>
        <v>0</v>
      </c>
      <c r="AD241" s="22">
        <f t="shared" si="29"/>
        <v>0</v>
      </c>
      <c r="AE241" s="24">
        <f t="shared" si="30"/>
        <v>0</v>
      </c>
      <c r="AF241" s="25">
        <v>0</v>
      </c>
      <c r="AG241" s="26"/>
      <c r="AH241" s="27">
        <v>0</v>
      </c>
      <c r="AI241" s="24" t="e">
        <f t="shared" si="31"/>
        <v>#DIV/0!</v>
      </c>
    </row>
    <row r="242" spans="1:35" ht="176" x14ac:dyDescent="0.2">
      <c r="A242" s="15" t="s">
        <v>745</v>
      </c>
      <c r="B242" s="15" t="s">
        <v>30</v>
      </c>
      <c r="C242" s="15" t="s">
        <v>717</v>
      </c>
      <c r="D242" s="15" t="s">
        <v>668</v>
      </c>
      <c r="E242" s="15" t="s">
        <v>62</v>
      </c>
      <c r="F242" s="15" t="s">
        <v>606</v>
      </c>
      <c r="G242" s="15" t="s">
        <v>107</v>
      </c>
      <c r="H242" s="15">
        <v>276</v>
      </c>
      <c r="I242" s="15" t="s">
        <v>481</v>
      </c>
      <c r="J242" s="16">
        <v>1905050</v>
      </c>
      <c r="K242" s="17" t="s">
        <v>753</v>
      </c>
      <c r="L242" s="15" t="s">
        <v>965</v>
      </c>
      <c r="M242" s="18" t="s">
        <v>1161</v>
      </c>
      <c r="N242" s="19">
        <v>180</v>
      </c>
      <c r="O242" s="19">
        <v>2023</v>
      </c>
      <c r="P242" s="19" t="s">
        <v>260</v>
      </c>
      <c r="Q242" s="20">
        <v>135</v>
      </c>
      <c r="R242" s="19">
        <v>540</v>
      </c>
      <c r="S242" s="21"/>
      <c r="T242" s="22">
        <f t="shared" si="24"/>
        <v>0</v>
      </c>
      <c r="U242" s="21"/>
      <c r="V242" s="22">
        <f t="shared" si="25"/>
        <v>0</v>
      </c>
      <c r="W242" s="21"/>
      <c r="X242" s="21"/>
      <c r="Y242" s="21"/>
      <c r="Z242" s="21"/>
      <c r="AA242" s="23">
        <f t="shared" si="26"/>
        <v>0</v>
      </c>
      <c r="AB242" s="22">
        <f t="shared" si="27"/>
        <v>0</v>
      </c>
      <c r="AC242" s="23">
        <f t="shared" si="28"/>
        <v>0</v>
      </c>
      <c r="AD242" s="22">
        <f t="shared" si="29"/>
        <v>0</v>
      </c>
      <c r="AE242" s="24">
        <f t="shared" si="30"/>
        <v>0</v>
      </c>
      <c r="AF242" s="25">
        <v>0</v>
      </c>
      <c r="AG242" s="26"/>
      <c r="AH242" s="27">
        <v>0</v>
      </c>
      <c r="AI242" s="24" t="e">
        <f t="shared" si="31"/>
        <v>#DIV/0!</v>
      </c>
    </row>
    <row r="243" spans="1:35" ht="176" x14ac:dyDescent="0.2">
      <c r="A243" s="15" t="s">
        <v>745</v>
      </c>
      <c r="B243" s="15" t="s">
        <v>30</v>
      </c>
      <c r="C243" s="15" t="s">
        <v>717</v>
      </c>
      <c r="D243" s="15" t="s">
        <v>668</v>
      </c>
      <c r="E243" s="15" t="s">
        <v>62</v>
      </c>
      <c r="F243" s="15" t="s">
        <v>606</v>
      </c>
      <c r="G243" s="15" t="s">
        <v>107</v>
      </c>
      <c r="H243" s="15">
        <v>277</v>
      </c>
      <c r="I243" s="15" t="s">
        <v>482</v>
      </c>
      <c r="J243" s="16">
        <v>1905029</v>
      </c>
      <c r="K243" s="17" t="s">
        <v>884</v>
      </c>
      <c r="L243" s="15" t="s">
        <v>1097</v>
      </c>
      <c r="M243" s="18" t="s">
        <v>1161</v>
      </c>
      <c r="N243" s="19">
        <v>10</v>
      </c>
      <c r="O243" s="19">
        <v>2023</v>
      </c>
      <c r="P243" s="19" t="s">
        <v>261</v>
      </c>
      <c r="Q243" s="20">
        <v>10</v>
      </c>
      <c r="R243" s="19">
        <v>10</v>
      </c>
      <c r="S243" s="21"/>
      <c r="T243" s="22">
        <f t="shared" si="24"/>
        <v>0</v>
      </c>
      <c r="U243" s="21"/>
      <c r="V243" s="22">
        <f t="shared" si="25"/>
        <v>0</v>
      </c>
      <c r="W243" s="21"/>
      <c r="X243" s="21"/>
      <c r="Y243" s="21"/>
      <c r="Z243" s="21"/>
      <c r="AA243" s="23">
        <f t="shared" si="26"/>
        <v>0</v>
      </c>
      <c r="AB243" s="22">
        <f t="shared" si="27"/>
        <v>0</v>
      </c>
      <c r="AC243" s="23">
        <f t="shared" si="28"/>
        <v>0</v>
      </c>
      <c r="AD243" s="22">
        <f t="shared" si="29"/>
        <v>0</v>
      </c>
      <c r="AE243" s="24">
        <f t="shared" si="30"/>
        <v>0</v>
      </c>
      <c r="AF243" s="25">
        <v>0</v>
      </c>
      <c r="AG243" s="26"/>
      <c r="AH243" s="27">
        <v>0</v>
      </c>
      <c r="AI243" s="24" t="e">
        <f t="shared" si="31"/>
        <v>#DIV/0!</v>
      </c>
    </row>
    <row r="244" spans="1:35" ht="128" x14ac:dyDescent="0.2">
      <c r="A244" s="15" t="s">
        <v>745</v>
      </c>
      <c r="B244" s="15" t="s">
        <v>30</v>
      </c>
      <c r="C244" s="15" t="s">
        <v>717</v>
      </c>
      <c r="D244" s="15" t="s">
        <v>668</v>
      </c>
      <c r="E244" s="15" t="s">
        <v>62</v>
      </c>
      <c r="F244" s="15" t="s">
        <v>606</v>
      </c>
      <c r="G244" s="15" t="s">
        <v>107</v>
      </c>
      <c r="H244" s="15">
        <v>278</v>
      </c>
      <c r="I244" s="15" t="s">
        <v>483</v>
      </c>
      <c r="J244" s="16">
        <v>1905029</v>
      </c>
      <c r="K244" s="17" t="s">
        <v>884</v>
      </c>
      <c r="L244" s="15" t="s">
        <v>1097</v>
      </c>
      <c r="M244" s="18" t="s">
        <v>1161</v>
      </c>
      <c r="N244" s="19">
        <v>176</v>
      </c>
      <c r="O244" s="19">
        <v>2023</v>
      </c>
      <c r="P244" s="19" t="s">
        <v>261</v>
      </c>
      <c r="Q244" s="20">
        <v>44</v>
      </c>
      <c r="R244" s="19">
        <v>176</v>
      </c>
      <c r="S244" s="21"/>
      <c r="T244" s="22">
        <f t="shared" si="24"/>
        <v>0</v>
      </c>
      <c r="U244" s="21"/>
      <c r="V244" s="22">
        <f t="shared" si="25"/>
        <v>0</v>
      </c>
      <c r="W244" s="21"/>
      <c r="X244" s="21"/>
      <c r="Y244" s="21"/>
      <c r="Z244" s="21"/>
      <c r="AA244" s="23">
        <f t="shared" si="26"/>
        <v>0</v>
      </c>
      <c r="AB244" s="22">
        <f t="shared" si="27"/>
        <v>0</v>
      </c>
      <c r="AC244" s="23">
        <f t="shared" si="28"/>
        <v>0</v>
      </c>
      <c r="AD244" s="22">
        <f t="shared" si="29"/>
        <v>0</v>
      </c>
      <c r="AE244" s="24">
        <f t="shared" si="30"/>
        <v>0</v>
      </c>
      <c r="AF244" s="25">
        <v>0</v>
      </c>
      <c r="AG244" s="26"/>
      <c r="AH244" s="27">
        <v>0</v>
      </c>
      <c r="AI244" s="24" t="e">
        <f t="shared" si="31"/>
        <v>#DIV/0!</v>
      </c>
    </row>
    <row r="245" spans="1:35" ht="64" x14ac:dyDescent="0.2">
      <c r="A245" s="15" t="s">
        <v>745</v>
      </c>
      <c r="B245" s="15" t="s">
        <v>30</v>
      </c>
      <c r="C245" s="15" t="s">
        <v>717</v>
      </c>
      <c r="D245" s="15" t="s">
        <v>668</v>
      </c>
      <c r="E245" s="15" t="s">
        <v>62</v>
      </c>
      <c r="F245" s="15" t="s">
        <v>606</v>
      </c>
      <c r="G245" s="15" t="s">
        <v>96</v>
      </c>
      <c r="H245" s="15">
        <v>279</v>
      </c>
      <c r="I245" s="15" t="s">
        <v>484</v>
      </c>
      <c r="J245" s="16">
        <v>1905042</v>
      </c>
      <c r="K245" s="17" t="s">
        <v>879</v>
      </c>
      <c r="L245" s="15" t="s">
        <v>1091</v>
      </c>
      <c r="M245" s="18" t="s">
        <v>1161</v>
      </c>
      <c r="N245" s="19">
        <v>9805</v>
      </c>
      <c r="O245" s="19">
        <v>2023</v>
      </c>
      <c r="P245" s="19" t="s">
        <v>262</v>
      </c>
      <c r="Q245" s="20">
        <v>9000</v>
      </c>
      <c r="R245" s="19">
        <v>36000</v>
      </c>
      <c r="S245" s="21"/>
      <c r="T245" s="22">
        <f t="shared" si="24"/>
        <v>0</v>
      </c>
      <c r="U245" s="21"/>
      <c r="V245" s="22">
        <f t="shared" si="25"/>
        <v>0</v>
      </c>
      <c r="W245" s="21"/>
      <c r="X245" s="21"/>
      <c r="Y245" s="21"/>
      <c r="Z245" s="21"/>
      <c r="AA245" s="23">
        <f t="shared" si="26"/>
        <v>0</v>
      </c>
      <c r="AB245" s="22">
        <f t="shared" si="27"/>
        <v>0</v>
      </c>
      <c r="AC245" s="23">
        <f t="shared" si="28"/>
        <v>0</v>
      </c>
      <c r="AD245" s="22">
        <f t="shared" si="29"/>
        <v>0</v>
      </c>
      <c r="AE245" s="24">
        <f t="shared" si="30"/>
        <v>0</v>
      </c>
      <c r="AF245" s="25">
        <v>0</v>
      </c>
      <c r="AG245" s="26"/>
      <c r="AH245" s="27">
        <v>0</v>
      </c>
      <c r="AI245" s="24" t="e">
        <f t="shared" si="31"/>
        <v>#DIV/0!</v>
      </c>
    </row>
    <row r="246" spans="1:35" ht="64" x14ac:dyDescent="0.2">
      <c r="A246" s="15" t="s">
        <v>743</v>
      </c>
      <c r="B246" s="15" t="s">
        <v>32</v>
      </c>
      <c r="C246" s="15" t="s">
        <v>702</v>
      </c>
      <c r="D246" s="15" t="s">
        <v>669</v>
      </c>
      <c r="E246" s="15">
        <v>2402</v>
      </c>
      <c r="F246" s="15" t="s">
        <v>607</v>
      </c>
      <c r="G246" s="15" t="s">
        <v>108</v>
      </c>
      <c r="H246" s="15">
        <v>280</v>
      </c>
      <c r="I246" s="15" t="s">
        <v>485</v>
      </c>
      <c r="J246" s="16">
        <v>2402041</v>
      </c>
      <c r="K246" s="17" t="s">
        <v>885</v>
      </c>
      <c r="L246" s="15" t="s">
        <v>885</v>
      </c>
      <c r="M246" s="18" t="s">
        <v>1178</v>
      </c>
      <c r="N246" s="19">
        <v>0</v>
      </c>
      <c r="O246" s="19" t="s">
        <v>29</v>
      </c>
      <c r="P246" s="19" t="s">
        <v>29</v>
      </c>
      <c r="Q246" s="20">
        <v>50</v>
      </c>
      <c r="R246" s="19">
        <v>200</v>
      </c>
      <c r="S246" s="21"/>
      <c r="T246" s="22">
        <f t="shared" si="24"/>
        <v>0</v>
      </c>
      <c r="U246" s="21"/>
      <c r="V246" s="22">
        <f t="shared" si="25"/>
        <v>0</v>
      </c>
      <c r="W246" s="21"/>
      <c r="X246" s="21"/>
      <c r="Y246" s="21"/>
      <c r="Z246" s="21"/>
      <c r="AA246" s="23">
        <f t="shared" si="26"/>
        <v>0</v>
      </c>
      <c r="AB246" s="22">
        <f t="shared" si="27"/>
        <v>0</v>
      </c>
      <c r="AC246" s="23">
        <f t="shared" si="28"/>
        <v>0</v>
      </c>
      <c r="AD246" s="22">
        <f t="shared" si="29"/>
        <v>0</v>
      </c>
      <c r="AE246" s="24">
        <f t="shared" si="30"/>
        <v>0</v>
      </c>
      <c r="AF246" s="25">
        <v>0</v>
      </c>
      <c r="AG246" s="26"/>
      <c r="AH246" s="27">
        <v>0</v>
      </c>
      <c r="AI246" s="24" t="e">
        <f t="shared" si="31"/>
        <v>#DIV/0!</v>
      </c>
    </row>
    <row r="247" spans="1:35" ht="64" x14ac:dyDescent="0.2">
      <c r="A247" s="15" t="s">
        <v>743</v>
      </c>
      <c r="B247" s="15" t="s">
        <v>32</v>
      </c>
      <c r="C247" s="15" t="s">
        <v>702</v>
      </c>
      <c r="D247" s="15" t="s">
        <v>669</v>
      </c>
      <c r="E247" s="15">
        <v>2402</v>
      </c>
      <c r="F247" s="15" t="s">
        <v>607</v>
      </c>
      <c r="G247" s="15" t="s">
        <v>108</v>
      </c>
      <c r="H247" s="15">
        <v>281</v>
      </c>
      <c r="I247" s="15" t="s">
        <v>486</v>
      </c>
      <c r="J247" s="16">
        <v>2402006</v>
      </c>
      <c r="K247" s="17" t="s">
        <v>886</v>
      </c>
      <c r="L247" s="15" t="s">
        <v>886</v>
      </c>
      <c r="M247" s="18" t="s">
        <v>1178</v>
      </c>
      <c r="N247" s="19">
        <v>0</v>
      </c>
      <c r="O247" s="19" t="s">
        <v>29</v>
      </c>
      <c r="P247" s="19" t="s">
        <v>29</v>
      </c>
      <c r="Q247" s="20">
        <v>4</v>
      </c>
      <c r="R247" s="19">
        <v>12</v>
      </c>
      <c r="S247" s="21"/>
      <c r="T247" s="22">
        <f t="shared" si="24"/>
        <v>0</v>
      </c>
      <c r="U247" s="21"/>
      <c r="V247" s="22">
        <f t="shared" si="25"/>
        <v>0</v>
      </c>
      <c r="W247" s="21"/>
      <c r="X247" s="21"/>
      <c r="Y247" s="21"/>
      <c r="Z247" s="21"/>
      <c r="AA247" s="23">
        <f t="shared" si="26"/>
        <v>0</v>
      </c>
      <c r="AB247" s="22">
        <f t="shared" si="27"/>
        <v>0</v>
      </c>
      <c r="AC247" s="23">
        <f t="shared" si="28"/>
        <v>0</v>
      </c>
      <c r="AD247" s="22">
        <f t="shared" si="29"/>
        <v>0</v>
      </c>
      <c r="AE247" s="24">
        <f t="shared" si="30"/>
        <v>0</v>
      </c>
      <c r="AF247" s="25">
        <v>0</v>
      </c>
      <c r="AG247" s="26"/>
      <c r="AH247" s="27">
        <v>0</v>
      </c>
      <c r="AI247" s="24" t="e">
        <f t="shared" si="31"/>
        <v>#DIV/0!</v>
      </c>
    </row>
    <row r="248" spans="1:35" ht="64" x14ac:dyDescent="0.2">
      <c r="A248" s="15" t="s">
        <v>743</v>
      </c>
      <c r="B248" s="15" t="s">
        <v>32</v>
      </c>
      <c r="C248" s="15" t="s">
        <v>702</v>
      </c>
      <c r="D248" s="15" t="s">
        <v>669</v>
      </c>
      <c r="E248" s="15">
        <v>2402</v>
      </c>
      <c r="F248" s="15" t="s">
        <v>607</v>
      </c>
      <c r="G248" s="15" t="s">
        <v>108</v>
      </c>
      <c r="H248" s="15">
        <v>282</v>
      </c>
      <c r="I248" s="15" t="s">
        <v>487</v>
      </c>
      <c r="J248" s="16">
        <v>2402113</v>
      </c>
      <c r="K248" s="17" t="s">
        <v>887</v>
      </c>
      <c r="L248" s="15" t="s">
        <v>1098</v>
      </c>
      <c r="M248" s="18" t="s">
        <v>1178</v>
      </c>
      <c r="N248" s="19">
        <v>0</v>
      </c>
      <c r="O248" s="19" t="s">
        <v>29</v>
      </c>
      <c r="P248" s="19" t="s">
        <v>29</v>
      </c>
      <c r="Q248" s="20">
        <v>10</v>
      </c>
      <c r="R248" s="19">
        <v>30</v>
      </c>
      <c r="S248" s="21"/>
      <c r="T248" s="22">
        <f t="shared" si="24"/>
        <v>0</v>
      </c>
      <c r="U248" s="21"/>
      <c r="V248" s="22">
        <f t="shared" si="25"/>
        <v>0</v>
      </c>
      <c r="W248" s="21"/>
      <c r="X248" s="21"/>
      <c r="Y248" s="21"/>
      <c r="Z248" s="21"/>
      <c r="AA248" s="23">
        <f t="shared" si="26"/>
        <v>0</v>
      </c>
      <c r="AB248" s="22">
        <f t="shared" si="27"/>
        <v>0</v>
      </c>
      <c r="AC248" s="23">
        <f t="shared" si="28"/>
        <v>0</v>
      </c>
      <c r="AD248" s="22">
        <f t="shared" si="29"/>
        <v>0</v>
      </c>
      <c r="AE248" s="24">
        <f t="shared" si="30"/>
        <v>0</v>
      </c>
      <c r="AF248" s="25">
        <v>0</v>
      </c>
      <c r="AG248" s="26"/>
      <c r="AH248" s="27">
        <v>0</v>
      </c>
      <c r="AI248" s="24" t="e">
        <f t="shared" si="31"/>
        <v>#DIV/0!</v>
      </c>
    </row>
    <row r="249" spans="1:35" ht="64" x14ac:dyDescent="0.2">
      <c r="A249" s="15" t="s">
        <v>743</v>
      </c>
      <c r="B249" s="15" t="s">
        <v>32</v>
      </c>
      <c r="C249" s="15" t="s">
        <v>702</v>
      </c>
      <c r="D249" s="15" t="s">
        <v>669</v>
      </c>
      <c r="E249" s="15">
        <v>2402</v>
      </c>
      <c r="F249" s="15" t="s">
        <v>607</v>
      </c>
      <c r="G249" s="15" t="s">
        <v>488</v>
      </c>
      <c r="H249" s="15">
        <v>284</v>
      </c>
      <c r="I249" s="15" t="s">
        <v>488</v>
      </c>
      <c r="J249" s="16">
        <v>2402044</v>
      </c>
      <c r="K249" s="17" t="s">
        <v>888</v>
      </c>
      <c r="L249" s="15" t="s">
        <v>1099</v>
      </c>
      <c r="M249" s="18" t="s">
        <v>1179</v>
      </c>
      <c r="N249" s="19">
        <v>0</v>
      </c>
      <c r="O249" s="19" t="s">
        <v>29</v>
      </c>
      <c r="P249" s="19" t="s">
        <v>29</v>
      </c>
      <c r="Q249" s="20">
        <v>1</v>
      </c>
      <c r="R249" s="19">
        <v>2</v>
      </c>
      <c r="S249" s="21"/>
      <c r="T249" s="22">
        <f t="shared" si="24"/>
        <v>0</v>
      </c>
      <c r="U249" s="21"/>
      <c r="V249" s="22">
        <f t="shared" si="25"/>
        <v>0</v>
      </c>
      <c r="W249" s="21"/>
      <c r="X249" s="21"/>
      <c r="Y249" s="21"/>
      <c r="Z249" s="21"/>
      <c r="AA249" s="23">
        <f t="shared" si="26"/>
        <v>0</v>
      </c>
      <c r="AB249" s="22">
        <f t="shared" si="27"/>
        <v>0</v>
      </c>
      <c r="AC249" s="23">
        <f t="shared" si="28"/>
        <v>0</v>
      </c>
      <c r="AD249" s="22">
        <f t="shared" si="29"/>
        <v>0</v>
      </c>
      <c r="AE249" s="24">
        <f t="shared" si="30"/>
        <v>0</v>
      </c>
      <c r="AF249" s="25">
        <v>0</v>
      </c>
      <c r="AG249" s="26"/>
      <c r="AH249" s="27">
        <v>0</v>
      </c>
      <c r="AI249" s="24" t="e">
        <f t="shared" si="31"/>
        <v>#DIV/0!</v>
      </c>
    </row>
    <row r="250" spans="1:35" ht="80" x14ac:dyDescent="0.2">
      <c r="A250" s="15" t="s">
        <v>743</v>
      </c>
      <c r="B250" s="15" t="s">
        <v>30</v>
      </c>
      <c r="C250" s="15" t="s">
        <v>706</v>
      </c>
      <c r="D250" s="15" t="s">
        <v>650</v>
      </c>
      <c r="E250" s="15">
        <v>4102</v>
      </c>
      <c r="F250" s="15" t="s">
        <v>592</v>
      </c>
      <c r="G250" s="15" t="s">
        <v>92</v>
      </c>
      <c r="H250" s="15">
        <v>289</v>
      </c>
      <c r="I250" s="15" t="s">
        <v>489</v>
      </c>
      <c r="J250" s="16">
        <v>4102004</v>
      </c>
      <c r="K250" s="17" t="s">
        <v>889</v>
      </c>
      <c r="L250" s="15" t="s">
        <v>1100</v>
      </c>
      <c r="M250" s="18" t="s">
        <v>1180</v>
      </c>
      <c r="N250" s="19">
        <v>0</v>
      </c>
      <c r="O250" s="19" t="s">
        <v>29</v>
      </c>
      <c r="P250" s="19" t="s">
        <v>29</v>
      </c>
      <c r="Q250" s="20">
        <v>5</v>
      </c>
      <c r="R250" s="19">
        <v>12</v>
      </c>
      <c r="S250" s="21"/>
      <c r="T250" s="22">
        <f t="shared" si="24"/>
        <v>0</v>
      </c>
      <c r="U250" s="21"/>
      <c r="V250" s="22">
        <f t="shared" si="25"/>
        <v>0</v>
      </c>
      <c r="W250" s="21"/>
      <c r="X250" s="21"/>
      <c r="Y250" s="21"/>
      <c r="Z250" s="21"/>
      <c r="AA250" s="23">
        <f t="shared" si="26"/>
        <v>0</v>
      </c>
      <c r="AB250" s="22">
        <f t="shared" si="27"/>
        <v>0</v>
      </c>
      <c r="AC250" s="23">
        <f t="shared" si="28"/>
        <v>0</v>
      </c>
      <c r="AD250" s="22">
        <f t="shared" si="29"/>
        <v>0</v>
      </c>
      <c r="AE250" s="24">
        <f t="shared" si="30"/>
        <v>0</v>
      </c>
      <c r="AF250" s="25">
        <v>0</v>
      </c>
      <c r="AG250" s="26"/>
      <c r="AH250" s="27">
        <v>0</v>
      </c>
      <c r="AI250" s="24" t="e">
        <f t="shared" si="31"/>
        <v>#DIV/0!</v>
      </c>
    </row>
    <row r="251" spans="1:35" ht="64" x14ac:dyDescent="0.2">
      <c r="A251" s="15" t="s">
        <v>733</v>
      </c>
      <c r="B251" s="15" t="s">
        <v>38</v>
      </c>
      <c r="C251" s="15" t="s">
        <v>696</v>
      </c>
      <c r="D251" s="15" t="s">
        <v>670</v>
      </c>
      <c r="E251" s="15">
        <v>1704</v>
      </c>
      <c r="F251" s="15" t="s">
        <v>608</v>
      </c>
      <c r="G251" s="15" t="s">
        <v>71</v>
      </c>
      <c r="H251" s="15">
        <v>290</v>
      </c>
      <c r="I251" s="15" t="s">
        <v>490</v>
      </c>
      <c r="J251" s="16" t="s">
        <v>181</v>
      </c>
      <c r="K251" s="17" t="s">
        <v>890</v>
      </c>
      <c r="L251" s="15" t="s">
        <v>1101</v>
      </c>
      <c r="M251" s="18" t="s">
        <v>1161</v>
      </c>
      <c r="N251" s="19" t="s">
        <v>208</v>
      </c>
      <c r="O251" s="19" t="s">
        <v>208</v>
      </c>
      <c r="P251" s="19" t="s">
        <v>208</v>
      </c>
      <c r="Q251" s="20">
        <v>1</v>
      </c>
      <c r="R251" s="19">
        <v>4</v>
      </c>
      <c r="S251" s="21"/>
      <c r="T251" s="22">
        <f t="shared" si="24"/>
        <v>0</v>
      </c>
      <c r="U251" s="21"/>
      <c r="V251" s="22">
        <f t="shared" si="25"/>
        <v>0</v>
      </c>
      <c r="W251" s="21"/>
      <c r="X251" s="21"/>
      <c r="Y251" s="21"/>
      <c r="Z251" s="21"/>
      <c r="AA251" s="23">
        <f t="shared" si="26"/>
        <v>0</v>
      </c>
      <c r="AB251" s="22">
        <f t="shared" si="27"/>
        <v>0</v>
      </c>
      <c r="AC251" s="23">
        <f t="shared" si="28"/>
        <v>0</v>
      </c>
      <c r="AD251" s="22">
        <f t="shared" si="29"/>
        <v>0</v>
      </c>
      <c r="AE251" s="24">
        <f t="shared" si="30"/>
        <v>0</v>
      </c>
      <c r="AF251" s="25">
        <v>0</v>
      </c>
      <c r="AG251" s="26"/>
      <c r="AH251" s="27">
        <v>0</v>
      </c>
      <c r="AI251" s="24" t="e">
        <f t="shared" si="31"/>
        <v>#DIV/0!</v>
      </c>
    </row>
    <row r="252" spans="1:35" ht="48" x14ac:dyDescent="0.2">
      <c r="A252" s="15" t="s">
        <v>733</v>
      </c>
      <c r="B252" s="15" t="s">
        <v>38</v>
      </c>
      <c r="C252" s="15" t="s">
        <v>696</v>
      </c>
      <c r="D252" s="15" t="s">
        <v>670</v>
      </c>
      <c r="E252" s="15">
        <v>1704</v>
      </c>
      <c r="F252" s="15" t="s">
        <v>608</v>
      </c>
      <c r="G252" s="15" t="s">
        <v>71</v>
      </c>
      <c r="H252" s="15">
        <v>291</v>
      </c>
      <c r="I252" s="15" t="s">
        <v>491</v>
      </c>
      <c r="J252" s="16" t="s">
        <v>182</v>
      </c>
      <c r="K252" s="17" t="s">
        <v>891</v>
      </c>
      <c r="L252" s="15" t="s">
        <v>1102</v>
      </c>
      <c r="M252" s="18" t="s">
        <v>1161</v>
      </c>
      <c r="N252" s="19" t="s">
        <v>208</v>
      </c>
      <c r="O252" s="19" t="s">
        <v>208</v>
      </c>
      <c r="P252" s="19" t="s">
        <v>208</v>
      </c>
      <c r="Q252" s="20">
        <v>50</v>
      </c>
      <c r="R252" s="19">
        <v>150</v>
      </c>
      <c r="S252" s="21"/>
      <c r="T252" s="22">
        <f t="shared" si="24"/>
        <v>0</v>
      </c>
      <c r="U252" s="21"/>
      <c r="V252" s="22">
        <f t="shared" si="25"/>
        <v>0</v>
      </c>
      <c r="W252" s="21"/>
      <c r="X252" s="21"/>
      <c r="Y252" s="21"/>
      <c r="Z252" s="21"/>
      <c r="AA252" s="23">
        <f t="shared" si="26"/>
        <v>0</v>
      </c>
      <c r="AB252" s="22">
        <f t="shared" si="27"/>
        <v>0</v>
      </c>
      <c r="AC252" s="23">
        <f t="shared" si="28"/>
        <v>0</v>
      </c>
      <c r="AD252" s="22">
        <f t="shared" si="29"/>
        <v>0</v>
      </c>
      <c r="AE252" s="24">
        <f t="shared" si="30"/>
        <v>0</v>
      </c>
      <c r="AF252" s="25">
        <v>0</v>
      </c>
      <c r="AG252" s="26"/>
      <c r="AH252" s="27">
        <v>0</v>
      </c>
      <c r="AI252" s="24" t="e">
        <f t="shared" si="31"/>
        <v>#DIV/0!</v>
      </c>
    </row>
    <row r="253" spans="1:35" ht="176" x14ac:dyDescent="0.2">
      <c r="A253" s="15" t="s">
        <v>748</v>
      </c>
      <c r="B253" s="15" t="s">
        <v>30</v>
      </c>
      <c r="C253" s="15" t="s">
        <v>704</v>
      </c>
      <c r="D253" s="15" t="s">
        <v>671</v>
      </c>
      <c r="E253" s="15" t="s">
        <v>63</v>
      </c>
      <c r="F253" s="15" t="s">
        <v>609</v>
      </c>
      <c r="G253" s="15" t="s">
        <v>109</v>
      </c>
      <c r="H253" s="15">
        <v>292</v>
      </c>
      <c r="I253" s="15" t="s">
        <v>492</v>
      </c>
      <c r="J253" s="16" t="s">
        <v>183</v>
      </c>
      <c r="K253" s="17" t="s">
        <v>892</v>
      </c>
      <c r="L253" s="15" t="s">
        <v>1103</v>
      </c>
      <c r="M253" s="18" t="s">
        <v>27</v>
      </c>
      <c r="N253" s="19" t="s">
        <v>208</v>
      </c>
      <c r="O253" s="19">
        <v>2023</v>
      </c>
      <c r="P253" s="19" t="s">
        <v>263</v>
      </c>
      <c r="Q253" s="20">
        <v>10</v>
      </c>
      <c r="R253" s="19">
        <v>30</v>
      </c>
      <c r="S253" s="21"/>
      <c r="T253" s="22">
        <f t="shared" si="24"/>
        <v>0</v>
      </c>
      <c r="U253" s="21"/>
      <c r="V253" s="22">
        <f t="shared" si="25"/>
        <v>0</v>
      </c>
      <c r="W253" s="21"/>
      <c r="X253" s="21"/>
      <c r="Y253" s="21"/>
      <c r="Z253" s="21"/>
      <c r="AA253" s="23">
        <f t="shared" si="26"/>
        <v>0</v>
      </c>
      <c r="AB253" s="22">
        <f t="shared" si="27"/>
        <v>0</v>
      </c>
      <c r="AC253" s="23">
        <f t="shared" si="28"/>
        <v>0</v>
      </c>
      <c r="AD253" s="22">
        <f t="shared" si="29"/>
        <v>0</v>
      </c>
      <c r="AE253" s="24">
        <f t="shared" si="30"/>
        <v>0</v>
      </c>
      <c r="AF253" s="25">
        <v>0</v>
      </c>
      <c r="AG253" s="26"/>
      <c r="AH253" s="27">
        <v>0</v>
      </c>
      <c r="AI253" s="24" t="e">
        <f t="shared" si="31"/>
        <v>#DIV/0!</v>
      </c>
    </row>
    <row r="254" spans="1:35" ht="96" x14ac:dyDescent="0.2">
      <c r="A254" s="15" t="s">
        <v>748</v>
      </c>
      <c r="B254" s="15" t="s">
        <v>30</v>
      </c>
      <c r="C254" s="15" t="s">
        <v>718</v>
      </c>
      <c r="D254" s="15" t="s">
        <v>671</v>
      </c>
      <c r="E254" s="15" t="s">
        <v>63</v>
      </c>
      <c r="F254" s="15" t="s">
        <v>609</v>
      </c>
      <c r="G254" s="15" t="s">
        <v>109</v>
      </c>
      <c r="H254" s="15">
        <v>294</v>
      </c>
      <c r="I254" s="15" t="s">
        <v>493</v>
      </c>
      <c r="J254" s="16" t="s">
        <v>184</v>
      </c>
      <c r="K254" s="17" t="s">
        <v>893</v>
      </c>
      <c r="L254" s="15" t="s">
        <v>1104</v>
      </c>
      <c r="M254" s="18" t="s">
        <v>1161</v>
      </c>
      <c r="N254" s="19" t="s">
        <v>208</v>
      </c>
      <c r="O254" s="19">
        <v>2023</v>
      </c>
      <c r="P254" s="19" t="s">
        <v>263</v>
      </c>
      <c r="Q254" s="20">
        <v>40</v>
      </c>
      <c r="R254" s="19">
        <v>115</v>
      </c>
      <c r="S254" s="21"/>
      <c r="T254" s="22">
        <f t="shared" si="24"/>
        <v>0</v>
      </c>
      <c r="U254" s="21"/>
      <c r="V254" s="22">
        <f t="shared" si="25"/>
        <v>0</v>
      </c>
      <c r="W254" s="21"/>
      <c r="X254" s="21"/>
      <c r="Y254" s="21"/>
      <c r="Z254" s="21"/>
      <c r="AA254" s="23">
        <f t="shared" si="26"/>
        <v>0</v>
      </c>
      <c r="AB254" s="22">
        <f t="shared" si="27"/>
        <v>0</v>
      </c>
      <c r="AC254" s="23">
        <f t="shared" si="28"/>
        <v>0</v>
      </c>
      <c r="AD254" s="22">
        <f t="shared" si="29"/>
        <v>0</v>
      </c>
      <c r="AE254" s="24">
        <f t="shared" si="30"/>
        <v>0</v>
      </c>
      <c r="AF254" s="25">
        <v>0</v>
      </c>
      <c r="AG254" s="26"/>
      <c r="AH254" s="27">
        <v>0</v>
      </c>
      <c r="AI254" s="24" t="e">
        <f t="shared" si="31"/>
        <v>#DIV/0!</v>
      </c>
    </row>
    <row r="255" spans="1:35" ht="64" x14ac:dyDescent="0.2">
      <c r="A255" s="15" t="s">
        <v>748</v>
      </c>
      <c r="B255" s="15" t="s">
        <v>30</v>
      </c>
      <c r="C255" s="15" t="s">
        <v>718</v>
      </c>
      <c r="D255" s="15" t="s">
        <v>671</v>
      </c>
      <c r="E255" s="15" t="s">
        <v>63</v>
      </c>
      <c r="F255" s="15" t="s">
        <v>609</v>
      </c>
      <c r="G255" s="15" t="s">
        <v>109</v>
      </c>
      <c r="H255" s="15">
        <v>295</v>
      </c>
      <c r="I255" s="15" t="s">
        <v>494</v>
      </c>
      <c r="J255" s="16" t="s">
        <v>185</v>
      </c>
      <c r="K255" s="17" t="s">
        <v>800</v>
      </c>
      <c r="L255" s="15" t="s">
        <v>1105</v>
      </c>
      <c r="M255" s="18" t="s">
        <v>1161</v>
      </c>
      <c r="N255" s="19">
        <v>1</v>
      </c>
      <c r="O255" s="19">
        <v>2023</v>
      </c>
      <c r="P255" s="19" t="s">
        <v>263</v>
      </c>
      <c r="Q255" s="20">
        <v>1</v>
      </c>
      <c r="R255" s="19">
        <v>4</v>
      </c>
      <c r="S255" s="21"/>
      <c r="T255" s="22">
        <f t="shared" si="24"/>
        <v>0</v>
      </c>
      <c r="U255" s="21"/>
      <c r="V255" s="22">
        <f t="shared" si="25"/>
        <v>0</v>
      </c>
      <c r="W255" s="21"/>
      <c r="X255" s="21"/>
      <c r="Y255" s="21"/>
      <c r="Z255" s="21"/>
      <c r="AA255" s="23">
        <f t="shared" si="26"/>
        <v>0</v>
      </c>
      <c r="AB255" s="22">
        <f t="shared" si="27"/>
        <v>0</v>
      </c>
      <c r="AC255" s="23">
        <f t="shared" si="28"/>
        <v>0</v>
      </c>
      <c r="AD255" s="22">
        <f t="shared" si="29"/>
        <v>0</v>
      </c>
      <c r="AE255" s="24">
        <f t="shared" si="30"/>
        <v>0</v>
      </c>
      <c r="AF255" s="25">
        <v>0</v>
      </c>
      <c r="AG255" s="26"/>
      <c r="AH255" s="27">
        <v>0</v>
      </c>
      <c r="AI255" s="24" t="e">
        <f t="shared" si="31"/>
        <v>#DIV/0!</v>
      </c>
    </row>
    <row r="256" spans="1:35" ht="64" x14ac:dyDescent="0.2">
      <c r="A256" s="15" t="s">
        <v>748</v>
      </c>
      <c r="B256" s="15" t="s">
        <v>30</v>
      </c>
      <c r="C256" s="15" t="s">
        <v>718</v>
      </c>
      <c r="D256" s="15" t="s">
        <v>671</v>
      </c>
      <c r="E256" s="15" t="s">
        <v>63</v>
      </c>
      <c r="F256" s="15" t="s">
        <v>609</v>
      </c>
      <c r="G256" s="15" t="s">
        <v>109</v>
      </c>
      <c r="H256" s="15">
        <v>296</v>
      </c>
      <c r="I256" s="15" t="s">
        <v>495</v>
      </c>
      <c r="J256" s="16" t="s">
        <v>186</v>
      </c>
      <c r="K256" s="17" t="s">
        <v>894</v>
      </c>
      <c r="L256" s="15" t="s">
        <v>1106</v>
      </c>
      <c r="M256" s="18" t="s">
        <v>1161</v>
      </c>
      <c r="N256" s="19">
        <v>10</v>
      </c>
      <c r="O256" s="19">
        <v>2023</v>
      </c>
      <c r="P256" s="19" t="s">
        <v>263</v>
      </c>
      <c r="Q256" s="20">
        <v>2</v>
      </c>
      <c r="R256" s="19">
        <v>10</v>
      </c>
      <c r="S256" s="21"/>
      <c r="T256" s="22">
        <f t="shared" si="24"/>
        <v>0</v>
      </c>
      <c r="U256" s="21"/>
      <c r="V256" s="22">
        <f t="shared" si="25"/>
        <v>0</v>
      </c>
      <c r="W256" s="21"/>
      <c r="X256" s="21"/>
      <c r="Y256" s="21"/>
      <c r="Z256" s="21"/>
      <c r="AA256" s="23">
        <f t="shared" si="26"/>
        <v>0</v>
      </c>
      <c r="AB256" s="22">
        <f t="shared" si="27"/>
        <v>0</v>
      </c>
      <c r="AC256" s="23">
        <f t="shared" si="28"/>
        <v>0</v>
      </c>
      <c r="AD256" s="22">
        <f t="shared" si="29"/>
        <v>0</v>
      </c>
      <c r="AE256" s="24">
        <f t="shared" si="30"/>
        <v>0</v>
      </c>
      <c r="AF256" s="25">
        <v>0</v>
      </c>
      <c r="AG256" s="26"/>
      <c r="AH256" s="27">
        <v>0</v>
      </c>
      <c r="AI256" s="24" t="e">
        <f t="shared" si="31"/>
        <v>#DIV/0!</v>
      </c>
    </row>
    <row r="257" spans="1:35" ht="80" x14ac:dyDescent="0.2">
      <c r="A257" s="15" t="s">
        <v>748</v>
      </c>
      <c r="B257" s="15" t="s">
        <v>30</v>
      </c>
      <c r="C257" s="15" t="s">
        <v>718</v>
      </c>
      <c r="D257" s="15" t="s">
        <v>671</v>
      </c>
      <c r="E257" s="15" t="s">
        <v>63</v>
      </c>
      <c r="F257" s="15" t="s">
        <v>609</v>
      </c>
      <c r="G257" s="15" t="s">
        <v>109</v>
      </c>
      <c r="H257" s="15">
        <v>297</v>
      </c>
      <c r="I257" s="15" t="s">
        <v>496</v>
      </c>
      <c r="J257" s="16" t="s">
        <v>187</v>
      </c>
      <c r="K257" s="17" t="s">
        <v>895</v>
      </c>
      <c r="L257" s="15" t="s">
        <v>1107</v>
      </c>
      <c r="M257" s="18" t="s">
        <v>1161</v>
      </c>
      <c r="N257" s="19" t="s">
        <v>208</v>
      </c>
      <c r="O257" s="19">
        <v>2023</v>
      </c>
      <c r="P257" s="19" t="s">
        <v>263</v>
      </c>
      <c r="Q257" s="20">
        <v>7</v>
      </c>
      <c r="R257" s="19">
        <v>20</v>
      </c>
      <c r="S257" s="21"/>
      <c r="T257" s="22">
        <f t="shared" si="24"/>
        <v>0</v>
      </c>
      <c r="U257" s="21"/>
      <c r="V257" s="22">
        <f t="shared" si="25"/>
        <v>0</v>
      </c>
      <c r="W257" s="21"/>
      <c r="X257" s="21"/>
      <c r="Y257" s="21"/>
      <c r="Z257" s="21"/>
      <c r="AA257" s="23">
        <f t="shared" si="26"/>
        <v>0</v>
      </c>
      <c r="AB257" s="22">
        <f t="shared" si="27"/>
        <v>0</v>
      </c>
      <c r="AC257" s="23">
        <f t="shared" si="28"/>
        <v>0</v>
      </c>
      <c r="AD257" s="22">
        <f t="shared" si="29"/>
        <v>0</v>
      </c>
      <c r="AE257" s="24">
        <f t="shared" si="30"/>
        <v>0</v>
      </c>
      <c r="AF257" s="25">
        <v>0</v>
      </c>
      <c r="AG257" s="26"/>
      <c r="AH257" s="27">
        <v>0</v>
      </c>
      <c r="AI257" s="24" t="e">
        <f t="shared" si="31"/>
        <v>#DIV/0!</v>
      </c>
    </row>
    <row r="258" spans="1:35" ht="64" x14ac:dyDescent="0.2">
      <c r="A258" s="15" t="s">
        <v>748</v>
      </c>
      <c r="B258" s="15" t="s">
        <v>30</v>
      </c>
      <c r="C258" s="15" t="s">
        <v>718</v>
      </c>
      <c r="D258" s="15" t="s">
        <v>671</v>
      </c>
      <c r="E258" s="15" t="s">
        <v>63</v>
      </c>
      <c r="F258" s="15" t="s">
        <v>609</v>
      </c>
      <c r="G258" s="15" t="s">
        <v>109</v>
      </c>
      <c r="H258" s="15">
        <v>298</v>
      </c>
      <c r="I258" s="15" t="s">
        <v>497</v>
      </c>
      <c r="J258" s="16" t="s">
        <v>188</v>
      </c>
      <c r="K258" s="17" t="s">
        <v>896</v>
      </c>
      <c r="L258" s="15" t="s">
        <v>1108</v>
      </c>
      <c r="M258" s="18" t="s">
        <v>1161</v>
      </c>
      <c r="N258" s="19">
        <v>15</v>
      </c>
      <c r="O258" s="19">
        <v>2023</v>
      </c>
      <c r="P258" s="19" t="s">
        <v>263</v>
      </c>
      <c r="Q258" s="20">
        <v>30</v>
      </c>
      <c r="R258" s="19">
        <v>100</v>
      </c>
      <c r="S258" s="21"/>
      <c r="T258" s="22">
        <f t="shared" si="24"/>
        <v>0</v>
      </c>
      <c r="U258" s="21"/>
      <c r="V258" s="22">
        <f t="shared" si="25"/>
        <v>0</v>
      </c>
      <c r="W258" s="21"/>
      <c r="X258" s="21"/>
      <c r="Y258" s="21"/>
      <c r="Z258" s="21"/>
      <c r="AA258" s="23">
        <f t="shared" si="26"/>
        <v>0</v>
      </c>
      <c r="AB258" s="22">
        <f t="shared" si="27"/>
        <v>0</v>
      </c>
      <c r="AC258" s="23">
        <f t="shared" si="28"/>
        <v>0</v>
      </c>
      <c r="AD258" s="22">
        <f t="shared" si="29"/>
        <v>0</v>
      </c>
      <c r="AE258" s="24">
        <f t="shared" si="30"/>
        <v>0</v>
      </c>
      <c r="AF258" s="25">
        <v>0</v>
      </c>
      <c r="AG258" s="26"/>
      <c r="AH258" s="27">
        <v>0</v>
      </c>
      <c r="AI258" s="24" t="e">
        <f t="shared" si="31"/>
        <v>#DIV/0!</v>
      </c>
    </row>
    <row r="259" spans="1:35" ht="80" x14ac:dyDescent="0.2">
      <c r="A259" s="15" t="s">
        <v>748</v>
      </c>
      <c r="B259" s="15" t="s">
        <v>30</v>
      </c>
      <c r="C259" s="15" t="s">
        <v>718</v>
      </c>
      <c r="D259" s="15" t="s">
        <v>671</v>
      </c>
      <c r="E259" s="15" t="s">
        <v>63</v>
      </c>
      <c r="F259" s="15" t="s">
        <v>609</v>
      </c>
      <c r="G259" s="15" t="s">
        <v>109</v>
      </c>
      <c r="H259" s="15">
        <v>299</v>
      </c>
      <c r="I259" s="15" t="s">
        <v>498</v>
      </c>
      <c r="J259" s="16" t="s">
        <v>189</v>
      </c>
      <c r="K259" s="17" t="s">
        <v>897</v>
      </c>
      <c r="L259" s="15" t="s">
        <v>1109</v>
      </c>
      <c r="M259" s="18" t="s">
        <v>1161</v>
      </c>
      <c r="N259" s="19" t="s">
        <v>208</v>
      </c>
      <c r="O259" s="19">
        <v>2023</v>
      </c>
      <c r="P259" s="19" t="s">
        <v>263</v>
      </c>
      <c r="Q259" s="20">
        <v>370</v>
      </c>
      <c r="R259" s="19">
        <v>1130</v>
      </c>
      <c r="S259" s="21"/>
      <c r="T259" s="22">
        <f t="shared" ref="T259:T322" si="32">+S259/R259</f>
        <v>0</v>
      </c>
      <c r="U259" s="21"/>
      <c r="V259" s="22">
        <f t="shared" ref="V259:V322" si="33">+U259/R259</f>
        <v>0</v>
      </c>
      <c r="W259" s="21"/>
      <c r="X259" s="21"/>
      <c r="Y259" s="21"/>
      <c r="Z259" s="21"/>
      <c r="AA259" s="23">
        <f t="shared" ref="AA259:AA322" si="34">+W259+X259+Y259+Z259</f>
        <v>0</v>
      </c>
      <c r="AB259" s="22">
        <f t="shared" ref="AB259:AB322" si="35">+AA259/R259</f>
        <v>0</v>
      </c>
      <c r="AC259" s="23">
        <f t="shared" ref="AC259:AC322" si="36">U259+AA259</f>
        <v>0</v>
      </c>
      <c r="AD259" s="22">
        <f t="shared" ref="AD259:AD322" si="37">+AA259/Q259</f>
        <v>0</v>
      </c>
      <c r="AE259" s="24">
        <f t="shared" ref="AE259:AE322" si="38">AC259/R259</f>
        <v>0</v>
      </c>
      <c r="AF259" s="25">
        <v>0</v>
      </c>
      <c r="AG259" s="26"/>
      <c r="AH259" s="27">
        <v>0</v>
      </c>
      <c r="AI259" s="24" t="e">
        <f t="shared" ref="AI259:AI322" si="39">+AH259/AF259</f>
        <v>#DIV/0!</v>
      </c>
    </row>
    <row r="260" spans="1:35" ht="80" x14ac:dyDescent="0.2">
      <c r="A260" s="15" t="s">
        <v>748</v>
      </c>
      <c r="B260" s="15" t="s">
        <v>30</v>
      </c>
      <c r="C260" s="15" t="s">
        <v>718</v>
      </c>
      <c r="D260" s="15" t="s">
        <v>671</v>
      </c>
      <c r="E260" s="15" t="s">
        <v>63</v>
      </c>
      <c r="F260" s="15" t="s">
        <v>609</v>
      </c>
      <c r="G260" s="15" t="s">
        <v>568</v>
      </c>
      <c r="H260" s="15">
        <v>301</v>
      </c>
      <c r="I260" s="15" t="s">
        <v>499</v>
      </c>
      <c r="J260" s="16" t="s">
        <v>189</v>
      </c>
      <c r="K260" s="17" t="s">
        <v>897</v>
      </c>
      <c r="L260" s="15" t="s">
        <v>1110</v>
      </c>
      <c r="M260" s="18" t="s">
        <v>1161</v>
      </c>
      <c r="N260" s="19" t="s">
        <v>208</v>
      </c>
      <c r="O260" s="19">
        <v>2023</v>
      </c>
      <c r="P260" s="19" t="s">
        <v>263</v>
      </c>
      <c r="Q260" s="20">
        <v>200</v>
      </c>
      <c r="R260" s="19">
        <v>400</v>
      </c>
      <c r="S260" s="21"/>
      <c r="T260" s="22">
        <f t="shared" si="32"/>
        <v>0</v>
      </c>
      <c r="U260" s="21"/>
      <c r="V260" s="22">
        <f t="shared" si="33"/>
        <v>0</v>
      </c>
      <c r="W260" s="21"/>
      <c r="X260" s="21"/>
      <c r="Y260" s="21"/>
      <c r="Z260" s="21"/>
      <c r="AA260" s="23">
        <f t="shared" si="34"/>
        <v>0</v>
      </c>
      <c r="AB260" s="22">
        <f t="shared" si="35"/>
        <v>0</v>
      </c>
      <c r="AC260" s="23">
        <f t="shared" si="36"/>
        <v>0</v>
      </c>
      <c r="AD260" s="22">
        <f t="shared" si="37"/>
        <v>0</v>
      </c>
      <c r="AE260" s="24">
        <f t="shared" si="38"/>
        <v>0</v>
      </c>
      <c r="AF260" s="25">
        <v>0</v>
      </c>
      <c r="AG260" s="26"/>
      <c r="AH260" s="27">
        <v>0</v>
      </c>
      <c r="AI260" s="24" t="e">
        <f t="shared" si="39"/>
        <v>#DIV/0!</v>
      </c>
    </row>
    <row r="261" spans="1:35" ht="112" x14ac:dyDescent="0.2">
      <c r="A261" s="15" t="s">
        <v>748</v>
      </c>
      <c r="B261" s="15" t="s">
        <v>30</v>
      </c>
      <c r="C261" s="15" t="s">
        <v>718</v>
      </c>
      <c r="D261" s="15" t="s">
        <v>671</v>
      </c>
      <c r="E261" s="15">
        <v>2201</v>
      </c>
      <c r="F261" s="15" t="s">
        <v>609</v>
      </c>
      <c r="G261" s="15" t="s">
        <v>568</v>
      </c>
      <c r="H261" s="15">
        <v>302</v>
      </c>
      <c r="I261" s="15" t="s">
        <v>500</v>
      </c>
      <c r="J261" s="16" t="s">
        <v>190</v>
      </c>
      <c r="K261" s="17" t="s">
        <v>898</v>
      </c>
      <c r="L261" s="15" t="s">
        <v>1111</v>
      </c>
      <c r="M261" s="18" t="s">
        <v>1161</v>
      </c>
      <c r="N261" s="19">
        <v>60</v>
      </c>
      <c r="O261" s="19">
        <v>2023</v>
      </c>
      <c r="P261" s="19" t="s">
        <v>263</v>
      </c>
      <c r="Q261" s="20">
        <v>100</v>
      </c>
      <c r="R261" s="19">
        <v>300</v>
      </c>
      <c r="S261" s="21"/>
      <c r="T261" s="22">
        <f t="shared" si="32"/>
        <v>0</v>
      </c>
      <c r="U261" s="21"/>
      <c r="V261" s="22">
        <f t="shared" si="33"/>
        <v>0</v>
      </c>
      <c r="W261" s="21"/>
      <c r="X261" s="21"/>
      <c r="Y261" s="21"/>
      <c r="Z261" s="21"/>
      <c r="AA261" s="23">
        <f t="shared" si="34"/>
        <v>0</v>
      </c>
      <c r="AB261" s="22">
        <f t="shared" si="35"/>
        <v>0</v>
      </c>
      <c r="AC261" s="23">
        <f t="shared" si="36"/>
        <v>0</v>
      </c>
      <c r="AD261" s="22">
        <f t="shared" si="37"/>
        <v>0</v>
      </c>
      <c r="AE261" s="24">
        <f t="shared" si="38"/>
        <v>0</v>
      </c>
      <c r="AF261" s="25">
        <v>0</v>
      </c>
      <c r="AG261" s="26"/>
      <c r="AH261" s="27">
        <v>0</v>
      </c>
      <c r="AI261" s="24" t="e">
        <f t="shared" si="39"/>
        <v>#DIV/0!</v>
      </c>
    </row>
    <row r="262" spans="1:35" ht="80" x14ac:dyDescent="0.2">
      <c r="A262" s="15" t="s">
        <v>748</v>
      </c>
      <c r="B262" s="15" t="s">
        <v>30</v>
      </c>
      <c r="C262" s="15" t="s">
        <v>718</v>
      </c>
      <c r="D262" s="15" t="s">
        <v>671</v>
      </c>
      <c r="E262" s="15">
        <v>2201</v>
      </c>
      <c r="F262" s="15" t="s">
        <v>609</v>
      </c>
      <c r="G262" s="15" t="s">
        <v>569</v>
      </c>
      <c r="H262" s="15">
        <v>303</v>
      </c>
      <c r="I262" s="15" t="s">
        <v>501</v>
      </c>
      <c r="J262" s="16" t="s">
        <v>185</v>
      </c>
      <c r="K262" s="17" t="s">
        <v>800</v>
      </c>
      <c r="L262" s="15" t="s">
        <v>1112</v>
      </c>
      <c r="M262" s="18" t="s">
        <v>1161</v>
      </c>
      <c r="N262" s="19">
        <v>5000</v>
      </c>
      <c r="O262" s="19">
        <v>2023</v>
      </c>
      <c r="P262" s="19" t="s">
        <v>263</v>
      </c>
      <c r="Q262" s="20">
        <v>600</v>
      </c>
      <c r="R262" s="19">
        <v>2000</v>
      </c>
      <c r="S262" s="21"/>
      <c r="T262" s="22">
        <f t="shared" si="32"/>
        <v>0</v>
      </c>
      <c r="U262" s="21"/>
      <c r="V262" s="22">
        <f t="shared" si="33"/>
        <v>0</v>
      </c>
      <c r="W262" s="21"/>
      <c r="X262" s="21"/>
      <c r="Y262" s="21"/>
      <c r="Z262" s="21"/>
      <c r="AA262" s="23">
        <f t="shared" si="34"/>
        <v>0</v>
      </c>
      <c r="AB262" s="22">
        <f t="shared" si="35"/>
        <v>0</v>
      </c>
      <c r="AC262" s="23">
        <f t="shared" si="36"/>
        <v>0</v>
      </c>
      <c r="AD262" s="22">
        <f t="shared" si="37"/>
        <v>0</v>
      </c>
      <c r="AE262" s="24">
        <f t="shared" si="38"/>
        <v>0</v>
      </c>
      <c r="AF262" s="25">
        <v>0</v>
      </c>
      <c r="AG262" s="26"/>
      <c r="AH262" s="27">
        <v>0</v>
      </c>
      <c r="AI262" s="24" t="e">
        <f t="shared" si="39"/>
        <v>#DIV/0!</v>
      </c>
    </row>
    <row r="263" spans="1:35" ht="144" x14ac:dyDescent="0.2">
      <c r="A263" s="15" t="s">
        <v>748</v>
      </c>
      <c r="B263" s="15" t="s">
        <v>30</v>
      </c>
      <c r="C263" s="15" t="s">
        <v>704</v>
      </c>
      <c r="D263" s="15" t="s">
        <v>671</v>
      </c>
      <c r="E263" s="15" t="s">
        <v>63</v>
      </c>
      <c r="F263" s="15" t="s">
        <v>609</v>
      </c>
      <c r="G263" s="15" t="s">
        <v>109</v>
      </c>
      <c r="H263" s="15">
        <v>305</v>
      </c>
      <c r="I263" s="15" t="s">
        <v>502</v>
      </c>
      <c r="J263" s="16" t="s">
        <v>183</v>
      </c>
      <c r="K263" s="17" t="s">
        <v>892</v>
      </c>
      <c r="L263" s="15" t="s">
        <v>1113</v>
      </c>
      <c r="M263" s="18" t="s">
        <v>1161</v>
      </c>
      <c r="N263" s="19">
        <v>226</v>
      </c>
      <c r="O263" s="19">
        <v>2023</v>
      </c>
      <c r="P263" s="19" t="s">
        <v>263</v>
      </c>
      <c r="Q263" s="20">
        <v>226</v>
      </c>
      <c r="R263" s="19">
        <v>226</v>
      </c>
      <c r="S263" s="21"/>
      <c r="T263" s="22">
        <f t="shared" si="32"/>
        <v>0</v>
      </c>
      <c r="U263" s="21"/>
      <c r="V263" s="22">
        <f t="shared" si="33"/>
        <v>0</v>
      </c>
      <c r="W263" s="21"/>
      <c r="X263" s="21"/>
      <c r="Y263" s="21"/>
      <c r="Z263" s="21"/>
      <c r="AA263" s="23">
        <f t="shared" si="34"/>
        <v>0</v>
      </c>
      <c r="AB263" s="22">
        <f t="shared" si="35"/>
        <v>0</v>
      </c>
      <c r="AC263" s="23">
        <f t="shared" si="36"/>
        <v>0</v>
      </c>
      <c r="AD263" s="22">
        <f t="shared" si="37"/>
        <v>0</v>
      </c>
      <c r="AE263" s="24">
        <f t="shared" si="38"/>
        <v>0</v>
      </c>
      <c r="AF263" s="25">
        <v>0</v>
      </c>
      <c r="AG263" s="26"/>
      <c r="AH263" s="27">
        <v>0</v>
      </c>
      <c r="AI263" s="24" t="e">
        <f t="shared" si="39"/>
        <v>#DIV/0!</v>
      </c>
    </row>
    <row r="264" spans="1:35" ht="224" x14ac:dyDescent="0.2">
      <c r="A264" s="15" t="s">
        <v>748</v>
      </c>
      <c r="B264" s="15" t="s">
        <v>30</v>
      </c>
      <c r="C264" s="15" t="s">
        <v>704</v>
      </c>
      <c r="D264" s="15" t="s">
        <v>672</v>
      </c>
      <c r="E264" s="15" t="s">
        <v>63</v>
      </c>
      <c r="F264" s="15" t="s">
        <v>609</v>
      </c>
      <c r="G264" s="15" t="s">
        <v>110</v>
      </c>
      <c r="H264" s="15">
        <v>306</v>
      </c>
      <c r="I264" s="15" t="s">
        <v>503</v>
      </c>
      <c r="J264" s="16" t="s">
        <v>191</v>
      </c>
      <c r="K264" s="17" t="s">
        <v>899</v>
      </c>
      <c r="L264" s="15" t="s">
        <v>1114</v>
      </c>
      <c r="M264" s="18" t="s">
        <v>27</v>
      </c>
      <c r="N264" s="19">
        <v>312</v>
      </c>
      <c r="O264" s="19">
        <v>2023</v>
      </c>
      <c r="P264" s="19" t="s">
        <v>263</v>
      </c>
      <c r="Q264" s="20">
        <v>100</v>
      </c>
      <c r="R264" s="19">
        <v>720</v>
      </c>
      <c r="S264" s="21"/>
      <c r="T264" s="22">
        <f t="shared" si="32"/>
        <v>0</v>
      </c>
      <c r="U264" s="21"/>
      <c r="V264" s="22">
        <f t="shared" si="33"/>
        <v>0</v>
      </c>
      <c r="W264" s="21"/>
      <c r="X264" s="21"/>
      <c r="Y264" s="21"/>
      <c r="Z264" s="21"/>
      <c r="AA264" s="23">
        <f t="shared" si="34"/>
        <v>0</v>
      </c>
      <c r="AB264" s="22">
        <f t="shared" si="35"/>
        <v>0</v>
      </c>
      <c r="AC264" s="23">
        <f t="shared" si="36"/>
        <v>0</v>
      </c>
      <c r="AD264" s="22">
        <f t="shared" si="37"/>
        <v>0</v>
      </c>
      <c r="AE264" s="24">
        <f t="shared" si="38"/>
        <v>0</v>
      </c>
      <c r="AF264" s="25">
        <v>0</v>
      </c>
      <c r="AG264" s="26"/>
      <c r="AH264" s="27">
        <v>0</v>
      </c>
      <c r="AI264" s="24" t="e">
        <f t="shared" si="39"/>
        <v>#DIV/0!</v>
      </c>
    </row>
    <row r="265" spans="1:35" ht="192" x14ac:dyDescent="0.2">
      <c r="A265" s="15" t="s">
        <v>748</v>
      </c>
      <c r="B265" s="15" t="s">
        <v>30</v>
      </c>
      <c r="C265" s="15" t="s">
        <v>704</v>
      </c>
      <c r="D265" s="15" t="s">
        <v>672</v>
      </c>
      <c r="E265" s="15" t="s">
        <v>63</v>
      </c>
      <c r="F265" s="15" t="s">
        <v>609</v>
      </c>
      <c r="G265" s="15" t="s">
        <v>110</v>
      </c>
      <c r="H265" s="15">
        <v>307</v>
      </c>
      <c r="I265" s="15" t="s">
        <v>504</v>
      </c>
      <c r="J265" s="16" t="s">
        <v>191</v>
      </c>
      <c r="K265" s="17" t="s">
        <v>899</v>
      </c>
      <c r="L265" s="15" t="s">
        <v>1115</v>
      </c>
      <c r="M265" s="18" t="s">
        <v>27</v>
      </c>
      <c r="N265" s="19">
        <v>62</v>
      </c>
      <c r="O265" s="19">
        <v>2023</v>
      </c>
      <c r="P265" s="19" t="s">
        <v>263</v>
      </c>
      <c r="Q265" s="20">
        <v>25</v>
      </c>
      <c r="R265" s="19">
        <v>250</v>
      </c>
      <c r="S265" s="21"/>
      <c r="T265" s="22">
        <f t="shared" si="32"/>
        <v>0</v>
      </c>
      <c r="U265" s="21"/>
      <c r="V265" s="22">
        <f t="shared" si="33"/>
        <v>0</v>
      </c>
      <c r="W265" s="21"/>
      <c r="X265" s="21"/>
      <c r="Y265" s="21"/>
      <c r="Z265" s="21"/>
      <c r="AA265" s="23">
        <f t="shared" si="34"/>
        <v>0</v>
      </c>
      <c r="AB265" s="22">
        <f t="shared" si="35"/>
        <v>0</v>
      </c>
      <c r="AC265" s="23">
        <f t="shared" si="36"/>
        <v>0</v>
      </c>
      <c r="AD265" s="22">
        <f t="shared" si="37"/>
        <v>0</v>
      </c>
      <c r="AE265" s="24">
        <f t="shared" si="38"/>
        <v>0</v>
      </c>
      <c r="AF265" s="25">
        <v>0</v>
      </c>
      <c r="AG265" s="26"/>
      <c r="AH265" s="27">
        <v>0</v>
      </c>
      <c r="AI265" s="24" t="e">
        <f t="shared" si="39"/>
        <v>#DIV/0!</v>
      </c>
    </row>
    <row r="266" spans="1:35" ht="192" x14ac:dyDescent="0.2">
      <c r="A266" s="15" t="s">
        <v>748</v>
      </c>
      <c r="B266" s="15" t="s">
        <v>30</v>
      </c>
      <c r="C266" s="15" t="s">
        <v>704</v>
      </c>
      <c r="D266" s="15" t="s">
        <v>672</v>
      </c>
      <c r="E266" s="15" t="s">
        <v>63</v>
      </c>
      <c r="F266" s="15" t="s">
        <v>609</v>
      </c>
      <c r="G266" s="15" t="s">
        <v>110</v>
      </c>
      <c r="H266" s="15">
        <v>308</v>
      </c>
      <c r="I266" s="15" t="s">
        <v>505</v>
      </c>
      <c r="J266" s="16" t="s">
        <v>192</v>
      </c>
      <c r="K266" s="17" t="s">
        <v>900</v>
      </c>
      <c r="L266" s="15" t="s">
        <v>1116</v>
      </c>
      <c r="M266" s="18" t="s">
        <v>27</v>
      </c>
      <c r="N266" s="19">
        <v>450</v>
      </c>
      <c r="O266" s="19">
        <v>2023</v>
      </c>
      <c r="P266" s="19" t="s">
        <v>263</v>
      </c>
      <c r="Q266" s="20">
        <v>50</v>
      </c>
      <c r="R266" s="19">
        <v>300</v>
      </c>
      <c r="S266" s="21"/>
      <c r="T266" s="22">
        <f t="shared" si="32"/>
        <v>0</v>
      </c>
      <c r="U266" s="21"/>
      <c r="V266" s="22">
        <f t="shared" si="33"/>
        <v>0</v>
      </c>
      <c r="W266" s="21"/>
      <c r="X266" s="21"/>
      <c r="Y266" s="21"/>
      <c r="Z266" s="21"/>
      <c r="AA266" s="23">
        <f t="shared" si="34"/>
        <v>0</v>
      </c>
      <c r="AB266" s="22">
        <f t="shared" si="35"/>
        <v>0</v>
      </c>
      <c r="AC266" s="23">
        <f t="shared" si="36"/>
        <v>0</v>
      </c>
      <c r="AD266" s="22">
        <f t="shared" si="37"/>
        <v>0</v>
      </c>
      <c r="AE266" s="24">
        <f t="shared" si="38"/>
        <v>0</v>
      </c>
      <c r="AF266" s="25">
        <v>0</v>
      </c>
      <c r="AG266" s="26"/>
      <c r="AH266" s="27">
        <v>0</v>
      </c>
      <c r="AI266" s="24" t="e">
        <f t="shared" si="39"/>
        <v>#DIV/0!</v>
      </c>
    </row>
    <row r="267" spans="1:35" ht="192" x14ac:dyDescent="0.2">
      <c r="A267" s="15" t="s">
        <v>748</v>
      </c>
      <c r="B267" s="15" t="s">
        <v>30</v>
      </c>
      <c r="C267" s="15" t="s">
        <v>704</v>
      </c>
      <c r="D267" s="15" t="s">
        <v>672</v>
      </c>
      <c r="E267" s="15" t="s">
        <v>63</v>
      </c>
      <c r="F267" s="15" t="s">
        <v>609</v>
      </c>
      <c r="G267" s="15" t="s">
        <v>110</v>
      </c>
      <c r="H267" s="15">
        <v>309</v>
      </c>
      <c r="I267" s="15" t="s">
        <v>505</v>
      </c>
      <c r="J267" s="16" t="s">
        <v>192</v>
      </c>
      <c r="K267" s="17" t="s">
        <v>900</v>
      </c>
      <c r="L267" s="15" t="s">
        <v>1117</v>
      </c>
      <c r="M267" s="18" t="s">
        <v>27</v>
      </c>
      <c r="N267" s="19">
        <v>56</v>
      </c>
      <c r="O267" s="19">
        <v>2023</v>
      </c>
      <c r="P267" s="19" t="s">
        <v>263</v>
      </c>
      <c r="Q267" s="20">
        <v>50</v>
      </c>
      <c r="R267" s="19">
        <v>250</v>
      </c>
      <c r="S267" s="21"/>
      <c r="T267" s="22">
        <f t="shared" si="32"/>
        <v>0</v>
      </c>
      <c r="U267" s="21"/>
      <c r="V267" s="22">
        <f t="shared" si="33"/>
        <v>0</v>
      </c>
      <c r="W267" s="21"/>
      <c r="X267" s="21"/>
      <c r="Y267" s="21"/>
      <c r="Z267" s="21"/>
      <c r="AA267" s="23">
        <f t="shared" si="34"/>
        <v>0</v>
      </c>
      <c r="AB267" s="22">
        <f t="shared" si="35"/>
        <v>0</v>
      </c>
      <c r="AC267" s="23">
        <f t="shared" si="36"/>
        <v>0</v>
      </c>
      <c r="AD267" s="22">
        <f t="shared" si="37"/>
        <v>0</v>
      </c>
      <c r="AE267" s="24">
        <f t="shared" si="38"/>
        <v>0</v>
      </c>
      <c r="AF267" s="25">
        <v>0</v>
      </c>
      <c r="AG267" s="26"/>
      <c r="AH267" s="27">
        <v>0</v>
      </c>
      <c r="AI267" s="24" t="e">
        <f t="shared" si="39"/>
        <v>#DIV/0!</v>
      </c>
    </row>
    <row r="268" spans="1:35" ht="80" x14ac:dyDescent="0.2">
      <c r="A268" s="15" t="s">
        <v>748</v>
      </c>
      <c r="B268" s="15" t="s">
        <v>30</v>
      </c>
      <c r="C268" s="15" t="s">
        <v>704</v>
      </c>
      <c r="D268" s="15" t="s">
        <v>672</v>
      </c>
      <c r="E268" s="15" t="s">
        <v>63</v>
      </c>
      <c r="F268" s="15" t="s">
        <v>609</v>
      </c>
      <c r="G268" s="15" t="s">
        <v>110</v>
      </c>
      <c r="H268" s="15">
        <v>310</v>
      </c>
      <c r="I268" s="15" t="s">
        <v>506</v>
      </c>
      <c r="J268" s="16" t="s">
        <v>193</v>
      </c>
      <c r="K268" s="17" t="s">
        <v>901</v>
      </c>
      <c r="L268" s="15" t="s">
        <v>1118</v>
      </c>
      <c r="M268" s="18" t="s">
        <v>27</v>
      </c>
      <c r="N268" s="19">
        <v>35</v>
      </c>
      <c r="O268" s="19">
        <v>2023</v>
      </c>
      <c r="P268" s="19" t="s">
        <v>263</v>
      </c>
      <c r="Q268" s="20">
        <v>100</v>
      </c>
      <c r="R268" s="19">
        <v>600</v>
      </c>
      <c r="S268" s="21"/>
      <c r="T268" s="22">
        <f t="shared" si="32"/>
        <v>0</v>
      </c>
      <c r="U268" s="21"/>
      <c r="V268" s="22">
        <f t="shared" si="33"/>
        <v>0</v>
      </c>
      <c r="W268" s="21"/>
      <c r="X268" s="21"/>
      <c r="Y268" s="21"/>
      <c r="Z268" s="21"/>
      <c r="AA268" s="23">
        <f t="shared" si="34"/>
        <v>0</v>
      </c>
      <c r="AB268" s="22">
        <f t="shared" si="35"/>
        <v>0</v>
      </c>
      <c r="AC268" s="23">
        <f t="shared" si="36"/>
        <v>0</v>
      </c>
      <c r="AD268" s="22">
        <f t="shared" si="37"/>
        <v>0</v>
      </c>
      <c r="AE268" s="24">
        <f t="shared" si="38"/>
        <v>0</v>
      </c>
      <c r="AF268" s="25">
        <v>0</v>
      </c>
      <c r="AG268" s="26"/>
      <c r="AH268" s="27">
        <v>0</v>
      </c>
      <c r="AI268" s="24" t="e">
        <f t="shared" si="39"/>
        <v>#DIV/0!</v>
      </c>
    </row>
    <row r="269" spans="1:35" ht="80" x14ac:dyDescent="0.2">
      <c r="A269" s="15" t="s">
        <v>748</v>
      </c>
      <c r="B269" s="15" t="s">
        <v>30</v>
      </c>
      <c r="C269" s="15" t="s">
        <v>704</v>
      </c>
      <c r="D269" s="15" t="s">
        <v>673</v>
      </c>
      <c r="E269" s="15" t="s">
        <v>63</v>
      </c>
      <c r="F269" s="15" t="s">
        <v>609</v>
      </c>
      <c r="G269" s="15" t="s">
        <v>110</v>
      </c>
      <c r="H269" s="15">
        <v>311</v>
      </c>
      <c r="I269" s="15" t="s">
        <v>507</v>
      </c>
      <c r="J269" s="16" t="s">
        <v>194</v>
      </c>
      <c r="K269" s="17" t="s">
        <v>902</v>
      </c>
      <c r="L269" s="15" t="s">
        <v>1119</v>
      </c>
      <c r="M269" s="18" t="s">
        <v>1161</v>
      </c>
      <c r="N269" s="19">
        <v>12668</v>
      </c>
      <c r="O269" s="19">
        <v>2023</v>
      </c>
      <c r="P269" s="19" t="s">
        <v>264</v>
      </c>
      <c r="Q269" s="20">
        <v>14000</v>
      </c>
      <c r="R269" s="19">
        <v>14000</v>
      </c>
      <c r="S269" s="21"/>
      <c r="T269" s="22">
        <f t="shared" si="32"/>
        <v>0</v>
      </c>
      <c r="U269" s="21"/>
      <c r="V269" s="22">
        <f t="shared" si="33"/>
        <v>0</v>
      </c>
      <c r="W269" s="21"/>
      <c r="X269" s="21"/>
      <c r="Y269" s="21"/>
      <c r="Z269" s="21"/>
      <c r="AA269" s="23">
        <f t="shared" si="34"/>
        <v>0</v>
      </c>
      <c r="AB269" s="22">
        <f t="shared" si="35"/>
        <v>0</v>
      </c>
      <c r="AC269" s="23">
        <f t="shared" si="36"/>
        <v>0</v>
      </c>
      <c r="AD269" s="22">
        <f t="shared" si="37"/>
        <v>0</v>
      </c>
      <c r="AE269" s="24">
        <f t="shared" si="38"/>
        <v>0</v>
      </c>
      <c r="AF269" s="25">
        <v>0</v>
      </c>
      <c r="AG269" s="26"/>
      <c r="AH269" s="27">
        <v>0</v>
      </c>
      <c r="AI269" s="24" t="e">
        <f t="shared" si="39"/>
        <v>#DIV/0!</v>
      </c>
    </row>
    <row r="270" spans="1:35" ht="80" x14ac:dyDescent="0.2">
      <c r="A270" s="15" t="s">
        <v>748</v>
      </c>
      <c r="B270" s="15" t="s">
        <v>30</v>
      </c>
      <c r="C270" s="15" t="s">
        <v>704</v>
      </c>
      <c r="D270" s="15" t="s">
        <v>673</v>
      </c>
      <c r="E270" s="15" t="s">
        <v>63</v>
      </c>
      <c r="F270" s="15" t="s">
        <v>609</v>
      </c>
      <c r="G270" s="15" t="s">
        <v>110</v>
      </c>
      <c r="H270" s="15">
        <v>312</v>
      </c>
      <c r="I270" s="15" t="s">
        <v>508</v>
      </c>
      <c r="J270" s="16">
        <v>2201017</v>
      </c>
      <c r="K270" s="17" t="s">
        <v>903</v>
      </c>
      <c r="L270" s="15" t="s">
        <v>1119</v>
      </c>
      <c r="M270" s="18" t="s">
        <v>1161</v>
      </c>
      <c r="N270" s="19">
        <v>219276</v>
      </c>
      <c r="O270" s="19">
        <v>2023</v>
      </c>
      <c r="P270" s="19" t="s">
        <v>265</v>
      </c>
      <c r="Q270" s="20">
        <v>221276</v>
      </c>
      <c r="R270" s="19">
        <v>222276</v>
      </c>
      <c r="S270" s="21"/>
      <c r="T270" s="22">
        <f t="shared" si="32"/>
        <v>0</v>
      </c>
      <c r="U270" s="21"/>
      <c r="V270" s="22">
        <f t="shared" si="33"/>
        <v>0</v>
      </c>
      <c r="W270" s="21"/>
      <c r="X270" s="21"/>
      <c r="Y270" s="21"/>
      <c r="Z270" s="21"/>
      <c r="AA270" s="23">
        <f t="shared" si="34"/>
        <v>0</v>
      </c>
      <c r="AB270" s="22">
        <f t="shared" si="35"/>
        <v>0</v>
      </c>
      <c r="AC270" s="23">
        <f t="shared" si="36"/>
        <v>0</v>
      </c>
      <c r="AD270" s="22">
        <f t="shared" si="37"/>
        <v>0</v>
      </c>
      <c r="AE270" s="24">
        <f t="shared" si="38"/>
        <v>0</v>
      </c>
      <c r="AF270" s="25">
        <v>0</v>
      </c>
      <c r="AG270" s="26"/>
      <c r="AH270" s="27">
        <v>0</v>
      </c>
      <c r="AI270" s="24" t="e">
        <f t="shared" si="39"/>
        <v>#DIV/0!</v>
      </c>
    </row>
    <row r="271" spans="1:35" ht="128" x14ac:dyDescent="0.2">
      <c r="A271" s="15" t="s">
        <v>748</v>
      </c>
      <c r="B271" s="15" t="s">
        <v>30</v>
      </c>
      <c r="C271" s="15" t="s">
        <v>704</v>
      </c>
      <c r="D271" s="15" t="s">
        <v>673</v>
      </c>
      <c r="E271" s="15" t="s">
        <v>63</v>
      </c>
      <c r="F271" s="15" t="s">
        <v>609</v>
      </c>
      <c r="G271" s="15" t="s">
        <v>110</v>
      </c>
      <c r="H271" s="15">
        <v>313</v>
      </c>
      <c r="I271" s="15" t="s">
        <v>509</v>
      </c>
      <c r="J271" s="16">
        <v>2201084</v>
      </c>
      <c r="K271" s="17" t="s">
        <v>904</v>
      </c>
      <c r="L271" s="15" t="s">
        <v>1120</v>
      </c>
      <c r="M271" s="18" t="s">
        <v>1181</v>
      </c>
      <c r="N271" s="19">
        <v>100</v>
      </c>
      <c r="O271" s="19">
        <v>2023</v>
      </c>
      <c r="P271" s="19" t="s">
        <v>265</v>
      </c>
      <c r="Q271" s="20">
        <v>100</v>
      </c>
      <c r="R271" s="19">
        <v>1</v>
      </c>
      <c r="S271" s="21"/>
      <c r="T271" s="22">
        <f t="shared" si="32"/>
        <v>0</v>
      </c>
      <c r="U271" s="21"/>
      <c r="V271" s="22">
        <f t="shared" si="33"/>
        <v>0</v>
      </c>
      <c r="W271" s="21"/>
      <c r="X271" s="21"/>
      <c r="Y271" s="21"/>
      <c r="Z271" s="21"/>
      <c r="AA271" s="23">
        <f t="shared" si="34"/>
        <v>0</v>
      </c>
      <c r="AB271" s="22">
        <f t="shared" si="35"/>
        <v>0</v>
      </c>
      <c r="AC271" s="23">
        <f t="shared" si="36"/>
        <v>0</v>
      </c>
      <c r="AD271" s="22">
        <f t="shared" si="37"/>
        <v>0</v>
      </c>
      <c r="AE271" s="24">
        <f t="shared" si="38"/>
        <v>0</v>
      </c>
      <c r="AF271" s="25">
        <v>0</v>
      </c>
      <c r="AG271" s="26"/>
      <c r="AH271" s="27">
        <v>0</v>
      </c>
      <c r="AI271" s="24" t="e">
        <f t="shared" si="39"/>
        <v>#DIV/0!</v>
      </c>
    </row>
    <row r="272" spans="1:35" ht="128" x14ac:dyDescent="0.2">
      <c r="A272" s="15" t="s">
        <v>748</v>
      </c>
      <c r="B272" s="15" t="s">
        <v>30</v>
      </c>
      <c r="C272" s="15" t="s">
        <v>704</v>
      </c>
      <c r="D272" s="15" t="s">
        <v>672</v>
      </c>
      <c r="E272" s="15" t="s">
        <v>63</v>
      </c>
      <c r="F272" s="15" t="s">
        <v>609</v>
      </c>
      <c r="G272" s="15" t="s">
        <v>110</v>
      </c>
      <c r="H272" s="15">
        <v>314</v>
      </c>
      <c r="I272" s="15" t="s">
        <v>510</v>
      </c>
      <c r="J272" s="16">
        <v>2201084</v>
      </c>
      <c r="K272" s="17" t="s">
        <v>904</v>
      </c>
      <c r="L272" s="15" t="s">
        <v>1120</v>
      </c>
      <c r="M272" s="18" t="s">
        <v>1161</v>
      </c>
      <c r="N272" s="19">
        <v>100</v>
      </c>
      <c r="O272" s="19">
        <v>2023</v>
      </c>
      <c r="P272" s="19" t="s">
        <v>265</v>
      </c>
      <c r="Q272" s="20">
        <v>100</v>
      </c>
      <c r="R272" s="19">
        <v>1</v>
      </c>
      <c r="S272" s="21"/>
      <c r="T272" s="22">
        <f t="shared" si="32"/>
        <v>0</v>
      </c>
      <c r="U272" s="21"/>
      <c r="V272" s="22">
        <f t="shared" si="33"/>
        <v>0</v>
      </c>
      <c r="W272" s="21"/>
      <c r="X272" s="21"/>
      <c r="Y272" s="21"/>
      <c r="Z272" s="21"/>
      <c r="AA272" s="23">
        <f t="shared" si="34"/>
        <v>0</v>
      </c>
      <c r="AB272" s="22">
        <f t="shared" si="35"/>
        <v>0</v>
      </c>
      <c r="AC272" s="23">
        <f t="shared" si="36"/>
        <v>0</v>
      </c>
      <c r="AD272" s="22">
        <f t="shared" si="37"/>
        <v>0</v>
      </c>
      <c r="AE272" s="24">
        <f t="shared" si="38"/>
        <v>0</v>
      </c>
      <c r="AF272" s="25">
        <v>0</v>
      </c>
      <c r="AG272" s="26"/>
      <c r="AH272" s="27">
        <v>0</v>
      </c>
      <c r="AI272" s="24" t="e">
        <f t="shared" si="39"/>
        <v>#DIV/0!</v>
      </c>
    </row>
    <row r="273" spans="1:35" ht="80" x14ac:dyDescent="0.2">
      <c r="A273" s="15" t="s">
        <v>748</v>
      </c>
      <c r="B273" s="15" t="s">
        <v>30</v>
      </c>
      <c r="C273" s="15" t="s">
        <v>704</v>
      </c>
      <c r="D273" s="15" t="s">
        <v>672</v>
      </c>
      <c r="E273" s="15" t="s">
        <v>63</v>
      </c>
      <c r="F273" s="15" t="s">
        <v>609</v>
      </c>
      <c r="G273" s="15" t="s">
        <v>110</v>
      </c>
      <c r="H273" s="15">
        <v>315</v>
      </c>
      <c r="I273" s="15" t="s">
        <v>511</v>
      </c>
      <c r="J273" s="16">
        <v>2201028</v>
      </c>
      <c r="K273" s="17" t="s">
        <v>905</v>
      </c>
      <c r="L273" s="15" t="s">
        <v>1121</v>
      </c>
      <c r="M273" s="18" t="s">
        <v>1161</v>
      </c>
      <c r="N273" s="19">
        <v>126000</v>
      </c>
      <c r="O273" s="19">
        <v>2023</v>
      </c>
      <c r="P273" s="19" t="s">
        <v>265</v>
      </c>
      <c r="Q273" s="20">
        <v>127000</v>
      </c>
      <c r="R273" s="19">
        <v>127000</v>
      </c>
      <c r="S273" s="21"/>
      <c r="T273" s="22">
        <f t="shared" si="32"/>
        <v>0</v>
      </c>
      <c r="U273" s="21"/>
      <c r="V273" s="22">
        <f t="shared" si="33"/>
        <v>0</v>
      </c>
      <c r="W273" s="21"/>
      <c r="X273" s="21"/>
      <c r="Y273" s="21"/>
      <c r="Z273" s="21"/>
      <c r="AA273" s="23">
        <f t="shared" si="34"/>
        <v>0</v>
      </c>
      <c r="AB273" s="22">
        <f t="shared" si="35"/>
        <v>0</v>
      </c>
      <c r="AC273" s="23">
        <f t="shared" si="36"/>
        <v>0</v>
      </c>
      <c r="AD273" s="22">
        <f t="shared" si="37"/>
        <v>0</v>
      </c>
      <c r="AE273" s="24">
        <f t="shared" si="38"/>
        <v>0</v>
      </c>
      <c r="AF273" s="25">
        <v>0</v>
      </c>
      <c r="AG273" s="26"/>
      <c r="AH273" s="27">
        <v>0</v>
      </c>
      <c r="AI273" s="24" t="e">
        <f t="shared" si="39"/>
        <v>#DIV/0!</v>
      </c>
    </row>
    <row r="274" spans="1:35" ht="64" x14ac:dyDescent="0.2">
      <c r="A274" s="15" t="s">
        <v>748</v>
      </c>
      <c r="B274" s="15" t="s">
        <v>30</v>
      </c>
      <c r="C274" s="15" t="s">
        <v>704</v>
      </c>
      <c r="D274" s="15" t="s">
        <v>672</v>
      </c>
      <c r="E274" s="15" t="s">
        <v>63</v>
      </c>
      <c r="F274" s="15" t="s">
        <v>609</v>
      </c>
      <c r="G274" s="15" t="s">
        <v>110</v>
      </c>
      <c r="H274" s="15">
        <v>316</v>
      </c>
      <c r="I274" s="15" t="s">
        <v>512</v>
      </c>
      <c r="J274" s="16">
        <v>2201082</v>
      </c>
      <c r="K274" s="17" t="s">
        <v>906</v>
      </c>
      <c r="L274" s="15" t="s">
        <v>1122</v>
      </c>
      <c r="M274" s="18" t="s">
        <v>1161</v>
      </c>
      <c r="N274" s="19">
        <v>6</v>
      </c>
      <c r="O274" s="19">
        <v>2023</v>
      </c>
      <c r="P274" s="19" t="s">
        <v>265</v>
      </c>
      <c r="Q274" s="20">
        <v>6</v>
      </c>
      <c r="R274" s="19">
        <v>6</v>
      </c>
      <c r="S274" s="21"/>
      <c r="T274" s="22">
        <f t="shared" si="32"/>
        <v>0</v>
      </c>
      <c r="U274" s="21"/>
      <c r="V274" s="22">
        <f t="shared" si="33"/>
        <v>0</v>
      </c>
      <c r="W274" s="21"/>
      <c r="X274" s="21"/>
      <c r="Y274" s="21"/>
      <c r="Z274" s="21"/>
      <c r="AA274" s="23">
        <f t="shared" si="34"/>
        <v>0</v>
      </c>
      <c r="AB274" s="22">
        <f t="shared" si="35"/>
        <v>0</v>
      </c>
      <c r="AC274" s="23">
        <f t="shared" si="36"/>
        <v>0</v>
      </c>
      <c r="AD274" s="22">
        <f t="shared" si="37"/>
        <v>0</v>
      </c>
      <c r="AE274" s="24">
        <f t="shared" si="38"/>
        <v>0</v>
      </c>
      <c r="AF274" s="25">
        <v>0</v>
      </c>
      <c r="AG274" s="26"/>
      <c r="AH274" s="27">
        <v>0</v>
      </c>
      <c r="AI274" s="24" t="e">
        <f t="shared" si="39"/>
        <v>#DIV/0!</v>
      </c>
    </row>
    <row r="275" spans="1:35" ht="192" x14ac:dyDescent="0.2">
      <c r="A275" s="15" t="s">
        <v>748</v>
      </c>
      <c r="B275" s="15" t="s">
        <v>30</v>
      </c>
      <c r="C275" s="15" t="s">
        <v>704</v>
      </c>
      <c r="D275" s="15" t="s">
        <v>672</v>
      </c>
      <c r="E275" s="15" t="s">
        <v>63</v>
      </c>
      <c r="F275" s="15" t="s">
        <v>609</v>
      </c>
      <c r="G275" s="15" t="s">
        <v>110</v>
      </c>
      <c r="H275" s="15">
        <v>317</v>
      </c>
      <c r="I275" s="15" t="s">
        <v>513</v>
      </c>
      <c r="J275" s="16">
        <v>2201033</v>
      </c>
      <c r="K275" s="17" t="s">
        <v>907</v>
      </c>
      <c r="L275" s="15" t="s">
        <v>1123</v>
      </c>
      <c r="M275" s="18" t="s">
        <v>1161</v>
      </c>
      <c r="N275" s="19">
        <v>114582</v>
      </c>
      <c r="O275" s="19">
        <v>2023</v>
      </c>
      <c r="P275" s="19" t="s">
        <v>265</v>
      </c>
      <c r="Q275" s="20">
        <v>119582</v>
      </c>
      <c r="R275" s="19">
        <v>473328</v>
      </c>
      <c r="S275" s="21"/>
      <c r="T275" s="22">
        <f t="shared" si="32"/>
        <v>0</v>
      </c>
      <c r="U275" s="21"/>
      <c r="V275" s="22">
        <f t="shared" si="33"/>
        <v>0</v>
      </c>
      <c r="W275" s="21"/>
      <c r="X275" s="21"/>
      <c r="Y275" s="21"/>
      <c r="Z275" s="21"/>
      <c r="AA275" s="23">
        <f t="shared" si="34"/>
        <v>0</v>
      </c>
      <c r="AB275" s="22">
        <f t="shared" si="35"/>
        <v>0</v>
      </c>
      <c r="AC275" s="23">
        <f t="shared" si="36"/>
        <v>0</v>
      </c>
      <c r="AD275" s="22">
        <f t="shared" si="37"/>
        <v>0</v>
      </c>
      <c r="AE275" s="24">
        <f t="shared" si="38"/>
        <v>0</v>
      </c>
      <c r="AF275" s="25">
        <v>0</v>
      </c>
      <c r="AG275" s="26"/>
      <c r="AH275" s="27">
        <v>0</v>
      </c>
      <c r="AI275" s="24" t="e">
        <f t="shared" si="39"/>
        <v>#DIV/0!</v>
      </c>
    </row>
    <row r="276" spans="1:35" ht="80" x14ac:dyDescent="0.2">
      <c r="A276" s="15" t="s">
        <v>748</v>
      </c>
      <c r="B276" s="15" t="s">
        <v>30</v>
      </c>
      <c r="C276" s="15" t="s">
        <v>704</v>
      </c>
      <c r="D276" s="15" t="s">
        <v>671</v>
      </c>
      <c r="E276" s="15">
        <v>2201</v>
      </c>
      <c r="F276" s="15" t="s">
        <v>609</v>
      </c>
      <c r="G276" s="15" t="s">
        <v>111</v>
      </c>
      <c r="H276" s="15">
        <v>318</v>
      </c>
      <c r="I276" s="15" t="s">
        <v>514</v>
      </c>
      <c r="J276" s="16" t="s">
        <v>195</v>
      </c>
      <c r="K276" s="17" t="s">
        <v>908</v>
      </c>
      <c r="L276" s="15" t="s">
        <v>1124</v>
      </c>
      <c r="M276" s="18" t="s">
        <v>1161</v>
      </c>
      <c r="N276" s="19">
        <v>226</v>
      </c>
      <c r="O276" s="19">
        <v>2023</v>
      </c>
      <c r="P276" s="19" t="s">
        <v>266</v>
      </c>
      <c r="Q276" s="20">
        <v>60</v>
      </c>
      <c r="R276" s="19">
        <v>240</v>
      </c>
      <c r="S276" s="21"/>
      <c r="T276" s="22">
        <f t="shared" si="32"/>
        <v>0</v>
      </c>
      <c r="U276" s="21"/>
      <c r="V276" s="22">
        <f t="shared" si="33"/>
        <v>0</v>
      </c>
      <c r="W276" s="21"/>
      <c r="X276" s="21"/>
      <c r="Y276" s="21"/>
      <c r="Z276" s="21"/>
      <c r="AA276" s="23">
        <f t="shared" si="34"/>
        <v>0</v>
      </c>
      <c r="AB276" s="22">
        <f t="shared" si="35"/>
        <v>0</v>
      </c>
      <c r="AC276" s="23">
        <f t="shared" si="36"/>
        <v>0</v>
      </c>
      <c r="AD276" s="22">
        <f t="shared" si="37"/>
        <v>0</v>
      </c>
      <c r="AE276" s="24">
        <f t="shared" si="38"/>
        <v>0</v>
      </c>
      <c r="AF276" s="25">
        <v>0</v>
      </c>
      <c r="AG276" s="26"/>
      <c r="AH276" s="27">
        <v>0</v>
      </c>
      <c r="AI276" s="24" t="e">
        <f t="shared" si="39"/>
        <v>#DIV/0!</v>
      </c>
    </row>
    <row r="277" spans="1:35" ht="64" x14ac:dyDescent="0.2">
      <c r="A277" s="15" t="s">
        <v>748</v>
      </c>
      <c r="B277" s="15" t="s">
        <v>30</v>
      </c>
      <c r="C277" s="15" t="s">
        <v>704</v>
      </c>
      <c r="D277" s="15" t="s">
        <v>671</v>
      </c>
      <c r="E277" s="15">
        <v>2201</v>
      </c>
      <c r="F277" s="15" t="s">
        <v>609</v>
      </c>
      <c r="G277" s="15" t="s">
        <v>111</v>
      </c>
      <c r="H277" s="15">
        <v>319</v>
      </c>
      <c r="I277" s="15" t="s">
        <v>515</v>
      </c>
      <c r="J277" s="16" t="s">
        <v>196</v>
      </c>
      <c r="K277" s="17" t="s">
        <v>909</v>
      </c>
      <c r="L277" s="15" t="s">
        <v>1069</v>
      </c>
      <c r="M277" s="18" t="s">
        <v>1161</v>
      </c>
      <c r="N277" s="19">
        <v>226</v>
      </c>
      <c r="O277" s="19">
        <v>2023</v>
      </c>
      <c r="P277" s="19" t="s">
        <v>266</v>
      </c>
      <c r="Q277" s="20">
        <v>226</v>
      </c>
      <c r="R277" s="19">
        <v>226</v>
      </c>
      <c r="S277" s="21"/>
      <c r="T277" s="22">
        <f t="shared" si="32"/>
        <v>0</v>
      </c>
      <c r="U277" s="21"/>
      <c r="V277" s="22">
        <f t="shared" si="33"/>
        <v>0</v>
      </c>
      <c r="W277" s="21"/>
      <c r="X277" s="21"/>
      <c r="Y277" s="21"/>
      <c r="Z277" s="21"/>
      <c r="AA277" s="23">
        <f t="shared" si="34"/>
        <v>0</v>
      </c>
      <c r="AB277" s="22">
        <f t="shared" si="35"/>
        <v>0</v>
      </c>
      <c r="AC277" s="23">
        <f t="shared" si="36"/>
        <v>0</v>
      </c>
      <c r="AD277" s="22">
        <f t="shared" si="37"/>
        <v>0</v>
      </c>
      <c r="AE277" s="24">
        <f t="shared" si="38"/>
        <v>0</v>
      </c>
      <c r="AF277" s="25">
        <v>0</v>
      </c>
      <c r="AG277" s="26"/>
      <c r="AH277" s="27">
        <v>0</v>
      </c>
      <c r="AI277" s="24" t="e">
        <f t="shared" si="39"/>
        <v>#DIV/0!</v>
      </c>
    </row>
    <row r="278" spans="1:35" ht="64" x14ac:dyDescent="0.2">
      <c r="A278" s="15" t="s">
        <v>732</v>
      </c>
      <c r="B278" s="15" t="s">
        <v>30</v>
      </c>
      <c r="C278" s="15" t="s">
        <v>719</v>
      </c>
      <c r="D278" s="15" t="s">
        <v>674</v>
      </c>
      <c r="E278" s="15" t="s">
        <v>64</v>
      </c>
      <c r="F278" s="15" t="s">
        <v>610</v>
      </c>
      <c r="G278" s="15" t="s">
        <v>557</v>
      </c>
      <c r="H278" s="15">
        <v>320</v>
      </c>
      <c r="I278" s="15" t="s">
        <v>516</v>
      </c>
      <c r="J278" s="16" t="s">
        <v>197</v>
      </c>
      <c r="K278" s="17" t="s">
        <v>910</v>
      </c>
      <c r="L278" s="15" t="s">
        <v>1125</v>
      </c>
      <c r="M278" s="18" t="s">
        <v>1161</v>
      </c>
      <c r="N278" s="19">
        <v>0</v>
      </c>
      <c r="O278" s="19" t="s">
        <v>29</v>
      </c>
      <c r="P278" s="19" t="s">
        <v>29</v>
      </c>
      <c r="Q278" s="20">
        <v>1</v>
      </c>
      <c r="R278" s="19">
        <v>1</v>
      </c>
      <c r="S278" s="21"/>
      <c r="T278" s="22">
        <f t="shared" si="32"/>
        <v>0</v>
      </c>
      <c r="U278" s="21"/>
      <c r="V278" s="22">
        <f t="shared" si="33"/>
        <v>0</v>
      </c>
      <c r="W278" s="21"/>
      <c r="X278" s="21"/>
      <c r="Y278" s="21"/>
      <c r="Z278" s="21"/>
      <c r="AA278" s="23">
        <f t="shared" si="34"/>
        <v>0</v>
      </c>
      <c r="AB278" s="22">
        <f t="shared" si="35"/>
        <v>0</v>
      </c>
      <c r="AC278" s="23">
        <f t="shared" si="36"/>
        <v>0</v>
      </c>
      <c r="AD278" s="22">
        <f t="shared" si="37"/>
        <v>0</v>
      </c>
      <c r="AE278" s="24">
        <f t="shared" si="38"/>
        <v>0</v>
      </c>
      <c r="AF278" s="25">
        <v>0</v>
      </c>
      <c r="AG278" s="26"/>
      <c r="AH278" s="27">
        <v>0</v>
      </c>
      <c r="AI278" s="24" t="e">
        <f t="shared" si="39"/>
        <v>#DIV/0!</v>
      </c>
    </row>
    <row r="279" spans="1:35" ht="80" x14ac:dyDescent="0.2">
      <c r="A279" s="15" t="s">
        <v>732</v>
      </c>
      <c r="B279" s="15" t="s">
        <v>30</v>
      </c>
      <c r="C279" s="15" t="s">
        <v>719</v>
      </c>
      <c r="D279" s="15" t="s">
        <v>674</v>
      </c>
      <c r="E279" s="15" t="s">
        <v>65</v>
      </c>
      <c r="F279" s="15" t="s">
        <v>611</v>
      </c>
      <c r="G279" s="15" t="s">
        <v>557</v>
      </c>
      <c r="H279" s="15">
        <v>321</v>
      </c>
      <c r="I279" s="15" t="s">
        <v>517</v>
      </c>
      <c r="J279" s="16" t="s">
        <v>198</v>
      </c>
      <c r="K279" s="17" t="s">
        <v>911</v>
      </c>
      <c r="L279" s="15" t="s">
        <v>1126</v>
      </c>
      <c r="M279" s="18" t="s">
        <v>1161</v>
      </c>
      <c r="N279" s="19">
        <v>0</v>
      </c>
      <c r="O279" s="19" t="s">
        <v>29</v>
      </c>
      <c r="P279" s="19" t="s">
        <v>29</v>
      </c>
      <c r="Q279" s="20">
        <v>1</v>
      </c>
      <c r="R279" s="19">
        <v>3</v>
      </c>
      <c r="S279" s="21"/>
      <c r="T279" s="22">
        <f t="shared" si="32"/>
        <v>0</v>
      </c>
      <c r="U279" s="21"/>
      <c r="V279" s="22">
        <f t="shared" si="33"/>
        <v>0</v>
      </c>
      <c r="W279" s="21"/>
      <c r="X279" s="21"/>
      <c r="Y279" s="21"/>
      <c r="Z279" s="21"/>
      <c r="AA279" s="23">
        <f t="shared" si="34"/>
        <v>0</v>
      </c>
      <c r="AB279" s="22">
        <f t="shared" si="35"/>
        <v>0</v>
      </c>
      <c r="AC279" s="23">
        <f t="shared" si="36"/>
        <v>0</v>
      </c>
      <c r="AD279" s="22">
        <f t="shared" si="37"/>
        <v>0</v>
      </c>
      <c r="AE279" s="24">
        <f t="shared" si="38"/>
        <v>0</v>
      </c>
      <c r="AF279" s="25">
        <v>0</v>
      </c>
      <c r="AG279" s="26"/>
      <c r="AH279" s="27">
        <v>0</v>
      </c>
      <c r="AI279" s="24" t="e">
        <f t="shared" si="39"/>
        <v>#DIV/0!</v>
      </c>
    </row>
    <row r="280" spans="1:35" ht="64" x14ac:dyDescent="0.2">
      <c r="A280" s="15" t="s">
        <v>732</v>
      </c>
      <c r="B280" s="15" t="s">
        <v>30</v>
      </c>
      <c r="C280" s="15" t="s">
        <v>719</v>
      </c>
      <c r="D280" s="15" t="s">
        <v>674</v>
      </c>
      <c r="E280" s="15" t="s">
        <v>66</v>
      </c>
      <c r="F280" s="15" t="s">
        <v>612</v>
      </c>
      <c r="G280" s="15" t="s">
        <v>557</v>
      </c>
      <c r="H280" s="15">
        <v>322</v>
      </c>
      <c r="I280" s="15" t="s">
        <v>518</v>
      </c>
      <c r="J280" s="16" t="s">
        <v>199</v>
      </c>
      <c r="K280" s="17" t="s">
        <v>788</v>
      </c>
      <c r="L280" s="15" t="s">
        <v>1127</v>
      </c>
      <c r="M280" s="18" t="s">
        <v>1161</v>
      </c>
      <c r="N280" s="19">
        <v>0</v>
      </c>
      <c r="O280" s="19" t="s">
        <v>29</v>
      </c>
      <c r="P280" s="19" t="s">
        <v>29</v>
      </c>
      <c r="Q280" s="20">
        <v>1</v>
      </c>
      <c r="R280" s="19">
        <v>4</v>
      </c>
      <c r="S280" s="21"/>
      <c r="T280" s="22">
        <f t="shared" si="32"/>
        <v>0</v>
      </c>
      <c r="U280" s="21"/>
      <c r="V280" s="22">
        <f t="shared" si="33"/>
        <v>0</v>
      </c>
      <c r="W280" s="21"/>
      <c r="X280" s="21"/>
      <c r="Y280" s="21"/>
      <c r="Z280" s="21"/>
      <c r="AA280" s="23">
        <f t="shared" si="34"/>
        <v>0</v>
      </c>
      <c r="AB280" s="22">
        <f t="shared" si="35"/>
        <v>0</v>
      </c>
      <c r="AC280" s="23">
        <f t="shared" si="36"/>
        <v>0</v>
      </c>
      <c r="AD280" s="22">
        <f t="shared" si="37"/>
        <v>0</v>
      </c>
      <c r="AE280" s="24">
        <f t="shared" si="38"/>
        <v>0</v>
      </c>
      <c r="AF280" s="25">
        <v>0</v>
      </c>
      <c r="AG280" s="26"/>
      <c r="AH280" s="27">
        <v>0</v>
      </c>
      <c r="AI280" s="24" t="e">
        <f t="shared" si="39"/>
        <v>#DIV/0!</v>
      </c>
    </row>
    <row r="281" spans="1:35" ht="64" x14ac:dyDescent="0.2">
      <c r="A281" s="15" t="s">
        <v>732</v>
      </c>
      <c r="B281" s="15" t="s">
        <v>30</v>
      </c>
      <c r="C281" s="15" t="s">
        <v>719</v>
      </c>
      <c r="D281" s="15" t="s">
        <v>674</v>
      </c>
      <c r="E281" s="15" t="s">
        <v>66</v>
      </c>
      <c r="F281" s="15" t="s">
        <v>612</v>
      </c>
      <c r="G281" s="15" t="s">
        <v>557</v>
      </c>
      <c r="H281" s="15">
        <v>324</v>
      </c>
      <c r="I281" s="15" t="s">
        <v>519</v>
      </c>
      <c r="J281" s="16" t="s">
        <v>200</v>
      </c>
      <c r="K281" s="17" t="s">
        <v>912</v>
      </c>
      <c r="L281" s="15" t="s">
        <v>1128</v>
      </c>
      <c r="M281" s="18" t="s">
        <v>1161</v>
      </c>
      <c r="N281" s="19">
        <v>0</v>
      </c>
      <c r="O281" s="19" t="s">
        <v>29</v>
      </c>
      <c r="P281" s="19" t="s">
        <v>29</v>
      </c>
      <c r="Q281" s="20">
        <v>25</v>
      </c>
      <c r="R281" s="19">
        <v>100</v>
      </c>
      <c r="S281" s="21"/>
      <c r="T281" s="22">
        <f t="shared" si="32"/>
        <v>0</v>
      </c>
      <c r="U281" s="21"/>
      <c r="V281" s="22">
        <f t="shared" si="33"/>
        <v>0</v>
      </c>
      <c r="W281" s="21"/>
      <c r="X281" s="21"/>
      <c r="Y281" s="21"/>
      <c r="Z281" s="21"/>
      <c r="AA281" s="23">
        <f t="shared" si="34"/>
        <v>0</v>
      </c>
      <c r="AB281" s="22">
        <f t="shared" si="35"/>
        <v>0</v>
      </c>
      <c r="AC281" s="23">
        <f t="shared" si="36"/>
        <v>0</v>
      </c>
      <c r="AD281" s="22">
        <f t="shared" si="37"/>
        <v>0</v>
      </c>
      <c r="AE281" s="24">
        <f t="shared" si="38"/>
        <v>0</v>
      </c>
      <c r="AF281" s="25">
        <v>0</v>
      </c>
      <c r="AG281" s="26"/>
      <c r="AH281" s="27">
        <v>0</v>
      </c>
      <c r="AI281" s="24" t="e">
        <f t="shared" si="39"/>
        <v>#DIV/0!</v>
      </c>
    </row>
    <row r="282" spans="1:35" ht="112" x14ac:dyDescent="0.2">
      <c r="A282" s="15" t="s">
        <v>732</v>
      </c>
      <c r="B282" s="15" t="s">
        <v>30</v>
      </c>
      <c r="C282" s="15" t="s">
        <v>719</v>
      </c>
      <c r="D282" s="15" t="s">
        <v>674</v>
      </c>
      <c r="E282" s="15" t="s">
        <v>66</v>
      </c>
      <c r="F282" s="15" t="s">
        <v>612</v>
      </c>
      <c r="G282" s="15" t="s">
        <v>557</v>
      </c>
      <c r="H282" s="15">
        <v>325</v>
      </c>
      <c r="I282" s="15" t="s">
        <v>520</v>
      </c>
      <c r="J282" s="16" t="s">
        <v>201</v>
      </c>
      <c r="K282" s="17" t="s">
        <v>913</v>
      </c>
      <c r="L282" s="15" t="s">
        <v>1129</v>
      </c>
      <c r="M282" s="18" t="s">
        <v>1161</v>
      </c>
      <c r="N282" s="19">
        <v>0</v>
      </c>
      <c r="O282" s="19" t="s">
        <v>29</v>
      </c>
      <c r="P282" s="19" t="s">
        <v>29</v>
      </c>
      <c r="Q282" s="20">
        <v>150</v>
      </c>
      <c r="R282" s="19">
        <v>500</v>
      </c>
      <c r="S282" s="21"/>
      <c r="T282" s="22">
        <f t="shared" si="32"/>
        <v>0</v>
      </c>
      <c r="U282" s="21"/>
      <c r="V282" s="22">
        <f t="shared" si="33"/>
        <v>0</v>
      </c>
      <c r="W282" s="21"/>
      <c r="X282" s="21"/>
      <c r="Y282" s="21"/>
      <c r="Z282" s="21"/>
      <c r="AA282" s="23">
        <f t="shared" si="34"/>
        <v>0</v>
      </c>
      <c r="AB282" s="22">
        <f t="shared" si="35"/>
        <v>0</v>
      </c>
      <c r="AC282" s="23">
        <f t="shared" si="36"/>
        <v>0</v>
      </c>
      <c r="AD282" s="22">
        <f t="shared" si="37"/>
        <v>0</v>
      </c>
      <c r="AE282" s="24">
        <f t="shared" si="38"/>
        <v>0</v>
      </c>
      <c r="AF282" s="25">
        <v>0</v>
      </c>
      <c r="AG282" s="26"/>
      <c r="AH282" s="27">
        <v>0</v>
      </c>
      <c r="AI282" s="24" t="e">
        <f t="shared" si="39"/>
        <v>#DIV/0!</v>
      </c>
    </row>
    <row r="283" spans="1:35" ht="64" x14ac:dyDescent="0.2">
      <c r="A283" s="15" t="s">
        <v>744</v>
      </c>
      <c r="B283" s="15" t="s">
        <v>31</v>
      </c>
      <c r="C283" s="15" t="s">
        <v>712</v>
      </c>
      <c r="D283" s="15" t="s">
        <v>635</v>
      </c>
      <c r="E283" s="15">
        <v>4502</v>
      </c>
      <c r="F283" s="15" t="s">
        <v>572</v>
      </c>
      <c r="G283" s="15" t="s">
        <v>112</v>
      </c>
      <c r="H283" s="15">
        <v>326</v>
      </c>
      <c r="I283" s="15" t="s">
        <v>521</v>
      </c>
      <c r="J283" s="16">
        <v>4502001</v>
      </c>
      <c r="K283" s="17" t="s">
        <v>754</v>
      </c>
      <c r="L283" s="15" t="s">
        <v>1130</v>
      </c>
      <c r="M283" s="18" t="s">
        <v>1161</v>
      </c>
      <c r="N283" s="19">
        <v>1</v>
      </c>
      <c r="O283" s="19">
        <v>2023</v>
      </c>
      <c r="P283" s="19" t="s">
        <v>267</v>
      </c>
      <c r="Q283" s="20">
        <v>1</v>
      </c>
      <c r="R283" s="19">
        <v>4</v>
      </c>
      <c r="S283" s="21"/>
      <c r="T283" s="22">
        <f t="shared" si="32"/>
        <v>0</v>
      </c>
      <c r="U283" s="21"/>
      <c r="V283" s="22">
        <f t="shared" si="33"/>
        <v>0</v>
      </c>
      <c r="W283" s="21"/>
      <c r="X283" s="21"/>
      <c r="Y283" s="21"/>
      <c r="Z283" s="21"/>
      <c r="AA283" s="23">
        <f t="shared" si="34"/>
        <v>0</v>
      </c>
      <c r="AB283" s="22">
        <f t="shared" si="35"/>
        <v>0</v>
      </c>
      <c r="AC283" s="23">
        <f t="shared" si="36"/>
        <v>0</v>
      </c>
      <c r="AD283" s="22">
        <f t="shared" si="37"/>
        <v>0</v>
      </c>
      <c r="AE283" s="24">
        <f t="shared" si="38"/>
        <v>0</v>
      </c>
      <c r="AF283" s="25">
        <v>0</v>
      </c>
      <c r="AG283" s="26"/>
      <c r="AH283" s="27">
        <v>0</v>
      </c>
      <c r="AI283" s="24" t="e">
        <f t="shared" si="39"/>
        <v>#DIV/0!</v>
      </c>
    </row>
    <row r="284" spans="1:35" ht="64" x14ac:dyDescent="0.2">
      <c r="A284" s="15" t="s">
        <v>744</v>
      </c>
      <c r="B284" s="15" t="s">
        <v>31</v>
      </c>
      <c r="C284" s="15" t="s">
        <v>712</v>
      </c>
      <c r="D284" s="15" t="s">
        <v>675</v>
      </c>
      <c r="E284" s="15">
        <v>4599</v>
      </c>
      <c r="F284" s="15" t="s">
        <v>571</v>
      </c>
      <c r="G284" s="15" t="s">
        <v>113</v>
      </c>
      <c r="H284" s="15">
        <v>327</v>
      </c>
      <c r="I284" s="15" t="s">
        <v>522</v>
      </c>
      <c r="J284" s="16" t="s">
        <v>125</v>
      </c>
      <c r="K284" s="17" t="s">
        <v>765</v>
      </c>
      <c r="L284" s="15" t="s">
        <v>955</v>
      </c>
      <c r="M284" s="18" t="s">
        <v>1161</v>
      </c>
      <c r="N284" s="19">
        <v>1</v>
      </c>
      <c r="O284" s="19">
        <v>2023</v>
      </c>
      <c r="P284" s="19" t="s">
        <v>267</v>
      </c>
      <c r="Q284" s="20">
        <v>1</v>
      </c>
      <c r="R284" s="19">
        <v>4</v>
      </c>
      <c r="S284" s="21"/>
      <c r="T284" s="22">
        <f t="shared" si="32"/>
        <v>0</v>
      </c>
      <c r="U284" s="21"/>
      <c r="V284" s="22">
        <f t="shared" si="33"/>
        <v>0</v>
      </c>
      <c r="W284" s="21"/>
      <c r="X284" s="21"/>
      <c r="Y284" s="21"/>
      <c r="Z284" s="21"/>
      <c r="AA284" s="23">
        <f t="shared" si="34"/>
        <v>0</v>
      </c>
      <c r="AB284" s="22">
        <f t="shared" si="35"/>
        <v>0</v>
      </c>
      <c r="AC284" s="23">
        <f t="shared" si="36"/>
        <v>0</v>
      </c>
      <c r="AD284" s="22">
        <f t="shared" si="37"/>
        <v>0</v>
      </c>
      <c r="AE284" s="24">
        <f t="shared" si="38"/>
        <v>0</v>
      </c>
      <c r="AF284" s="25">
        <v>0</v>
      </c>
      <c r="AG284" s="26"/>
      <c r="AH284" s="27">
        <v>0</v>
      </c>
      <c r="AI284" s="24" t="e">
        <f t="shared" si="39"/>
        <v>#DIV/0!</v>
      </c>
    </row>
    <row r="285" spans="1:35" ht="96" x14ac:dyDescent="0.2">
      <c r="A285" s="15" t="s">
        <v>744</v>
      </c>
      <c r="B285" s="15" t="s">
        <v>31</v>
      </c>
      <c r="C285" s="15" t="s">
        <v>712</v>
      </c>
      <c r="D285" s="15" t="s">
        <v>675</v>
      </c>
      <c r="E285" s="15">
        <v>4502</v>
      </c>
      <c r="F285" s="15" t="s">
        <v>572</v>
      </c>
      <c r="G285" s="15" t="s">
        <v>113</v>
      </c>
      <c r="H285" s="15">
        <v>328</v>
      </c>
      <c r="I285" s="15" t="s">
        <v>523</v>
      </c>
      <c r="J285" s="16">
        <v>4502001</v>
      </c>
      <c r="K285" s="17" t="s">
        <v>754</v>
      </c>
      <c r="L285" s="15" t="s">
        <v>1068</v>
      </c>
      <c r="M285" s="18" t="s">
        <v>1161</v>
      </c>
      <c r="N285" s="19">
        <v>0</v>
      </c>
      <c r="O285" s="19">
        <v>2023</v>
      </c>
      <c r="P285" s="19" t="s">
        <v>267</v>
      </c>
      <c r="Q285" s="20">
        <v>5</v>
      </c>
      <c r="R285" s="19">
        <v>45</v>
      </c>
      <c r="S285" s="21"/>
      <c r="T285" s="22">
        <f t="shared" si="32"/>
        <v>0</v>
      </c>
      <c r="U285" s="21"/>
      <c r="V285" s="22">
        <f t="shared" si="33"/>
        <v>0</v>
      </c>
      <c r="W285" s="21"/>
      <c r="X285" s="21"/>
      <c r="Y285" s="21"/>
      <c r="Z285" s="21"/>
      <c r="AA285" s="23">
        <f t="shared" si="34"/>
        <v>0</v>
      </c>
      <c r="AB285" s="22">
        <f t="shared" si="35"/>
        <v>0</v>
      </c>
      <c r="AC285" s="23">
        <f t="shared" si="36"/>
        <v>0</v>
      </c>
      <c r="AD285" s="22">
        <f t="shared" si="37"/>
        <v>0</v>
      </c>
      <c r="AE285" s="24">
        <f t="shared" si="38"/>
        <v>0</v>
      </c>
      <c r="AF285" s="25">
        <v>0</v>
      </c>
      <c r="AG285" s="26"/>
      <c r="AH285" s="27">
        <v>0</v>
      </c>
      <c r="AI285" s="24" t="e">
        <f t="shared" si="39"/>
        <v>#DIV/0!</v>
      </c>
    </row>
    <row r="286" spans="1:35" ht="144" x14ac:dyDescent="0.2">
      <c r="A286" s="15" t="s">
        <v>749</v>
      </c>
      <c r="B286" s="15" t="s">
        <v>30</v>
      </c>
      <c r="C286" s="15" t="s">
        <v>720</v>
      </c>
      <c r="D286" s="15" t="s">
        <v>676</v>
      </c>
      <c r="E286" s="15">
        <v>3502</v>
      </c>
      <c r="F286" s="15" t="s">
        <v>583</v>
      </c>
      <c r="G286" s="15" t="s">
        <v>114</v>
      </c>
      <c r="H286" s="15">
        <v>329</v>
      </c>
      <c r="I286" s="15" t="s">
        <v>202</v>
      </c>
      <c r="J286" s="16">
        <v>3502024</v>
      </c>
      <c r="K286" s="17" t="s">
        <v>914</v>
      </c>
      <c r="L286" s="15" t="s">
        <v>1131</v>
      </c>
      <c r="M286" s="18" t="s">
        <v>1161</v>
      </c>
      <c r="N286" s="19">
        <v>0</v>
      </c>
      <c r="O286" s="19">
        <v>2023</v>
      </c>
      <c r="P286" s="19" t="s">
        <v>267</v>
      </c>
      <c r="Q286" s="20">
        <v>1</v>
      </c>
      <c r="R286" s="19">
        <v>4</v>
      </c>
      <c r="S286" s="21"/>
      <c r="T286" s="22">
        <f t="shared" si="32"/>
        <v>0</v>
      </c>
      <c r="U286" s="21"/>
      <c r="V286" s="22">
        <f t="shared" si="33"/>
        <v>0</v>
      </c>
      <c r="W286" s="21"/>
      <c r="X286" s="21"/>
      <c r="Y286" s="21"/>
      <c r="Z286" s="21"/>
      <c r="AA286" s="23">
        <f t="shared" si="34"/>
        <v>0</v>
      </c>
      <c r="AB286" s="22">
        <f t="shared" si="35"/>
        <v>0</v>
      </c>
      <c r="AC286" s="23">
        <f t="shared" si="36"/>
        <v>0</v>
      </c>
      <c r="AD286" s="22">
        <f t="shared" si="37"/>
        <v>0</v>
      </c>
      <c r="AE286" s="24">
        <f t="shared" si="38"/>
        <v>0</v>
      </c>
      <c r="AF286" s="25">
        <v>0</v>
      </c>
      <c r="AG286" s="26"/>
      <c r="AH286" s="27">
        <v>0</v>
      </c>
      <c r="AI286" s="24" t="e">
        <f t="shared" si="39"/>
        <v>#DIV/0!</v>
      </c>
    </row>
    <row r="287" spans="1:35" ht="112" x14ac:dyDescent="0.2">
      <c r="A287" s="15" t="s">
        <v>749</v>
      </c>
      <c r="B287" s="15" t="s">
        <v>30</v>
      </c>
      <c r="C287" s="15" t="s">
        <v>720</v>
      </c>
      <c r="D287" s="15" t="s">
        <v>676</v>
      </c>
      <c r="E287" s="15">
        <v>3301</v>
      </c>
      <c r="F287" s="15" t="s">
        <v>581</v>
      </c>
      <c r="G287" s="15" t="s">
        <v>115</v>
      </c>
      <c r="H287" s="15">
        <v>330</v>
      </c>
      <c r="I287" s="15" t="s">
        <v>524</v>
      </c>
      <c r="J287" s="16">
        <v>3301126</v>
      </c>
      <c r="K287" s="17" t="s">
        <v>915</v>
      </c>
      <c r="L287" s="15" t="s">
        <v>1132</v>
      </c>
      <c r="M287" s="18" t="s">
        <v>1161</v>
      </c>
      <c r="N287" s="19">
        <v>0</v>
      </c>
      <c r="O287" s="19">
        <v>2023</v>
      </c>
      <c r="P287" s="19" t="s">
        <v>267</v>
      </c>
      <c r="Q287" s="20">
        <v>5</v>
      </c>
      <c r="R287" s="19">
        <v>46</v>
      </c>
      <c r="S287" s="21"/>
      <c r="T287" s="22">
        <f t="shared" si="32"/>
        <v>0</v>
      </c>
      <c r="U287" s="21"/>
      <c r="V287" s="22">
        <f t="shared" si="33"/>
        <v>0</v>
      </c>
      <c r="W287" s="21"/>
      <c r="X287" s="21"/>
      <c r="Y287" s="21"/>
      <c r="Z287" s="21"/>
      <c r="AA287" s="23">
        <f t="shared" si="34"/>
        <v>0</v>
      </c>
      <c r="AB287" s="22">
        <f t="shared" si="35"/>
        <v>0</v>
      </c>
      <c r="AC287" s="23">
        <f t="shared" si="36"/>
        <v>0</v>
      </c>
      <c r="AD287" s="22">
        <f t="shared" si="37"/>
        <v>0</v>
      </c>
      <c r="AE287" s="24">
        <f t="shared" si="38"/>
        <v>0</v>
      </c>
      <c r="AF287" s="25">
        <v>0</v>
      </c>
      <c r="AG287" s="26"/>
      <c r="AH287" s="27">
        <v>0</v>
      </c>
      <c r="AI287" s="24" t="e">
        <f t="shared" si="39"/>
        <v>#DIV/0!</v>
      </c>
    </row>
    <row r="288" spans="1:35" ht="96" x14ac:dyDescent="0.2">
      <c r="A288" s="15" t="s">
        <v>744</v>
      </c>
      <c r="B288" s="15" t="s">
        <v>30</v>
      </c>
      <c r="C288" s="15" t="s">
        <v>699</v>
      </c>
      <c r="D288" s="15" t="s">
        <v>677</v>
      </c>
      <c r="E288" s="15">
        <v>3302</v>
      </c>
      <c r="F288" s="15" t="s">
        <v>613</v>
      </c>
      <c r="G288" s="15" t="s">
        <v>116</v>
      </c>
      <c r="H288" s="15">
        <v>332</v>
      </c>
      <c r="I288" s="15" t="s">
        <v>525</v>
      </c>
      <c r="J288" s="16">
        <v>3302073</v>
      </c>
      <c r="K288" s="17" t="s">
        <v>916</v>
      </c>
      <c r="L288" s="15" t="s">
        <v>1133</v>
      </c>
      <c r="M288" s="18" t="s">
        <v>1161</v>
      </c>
      <c r="N288" s="19">
        <v>0</v>
      </c>
      <c r="O288" s="19">
        <v>2023</v>
      </c>
      <c r="P288" s="19" t="s">
        <v>41</v>
      </c>
      <c r="Q288" s="20">
        <v>1</v>
      </c>
      <c r="R288" s="19">
        <v>2</v>
      </c>
      <c r="S288" s="21"/>
      <c r="T288" s="22">
        <f t="shared" si="32"/>
        <v>0</v>
      </c>
      <c r="U288" s="21"/>
      <c r="V288" s="22">
        <f t="shared" si="33"/>
        <v>0</v>
      </c>
      <c r="W288" s="21"/>
      <c r="X288" s="21"/>
      <c r="Y288" s="21"/>
      <c r="Z288" s="21"/>
      <c r="AA288" s="23">
        <f t="shared" si="34"/>
        <v>0</v>
      </c>
      <c r="AB288" s="22">
        <f t="shared" si="35"/>
        <v>0</v>
      </c>
      <c r="AC288" s="23">
        <f t="shared" si="36"/>
        <v>0</v>
      </c>
      <c r="AD288" s="22">
        <f t="shared" si="37"/>
        <v>0</v>
      </c>
      <c r="AE288" s="24">
        <f t="shared" si="38"/>
        <v>0</v>
      </c>
      <c r="AF288" s="25">
        <v>0</v>
      </c>
      <c r="AG288" s="26"/>
      <c r="AH288" s="27">
        <v>0</v>
      </c>
      <c r="AI288" s="24" t="e">
        <f t="shared" si="39"/>
        <v>#DIV/0!</v>
      </c>
    </row>
    <row r="289" spans="1:35" ht="48" x14ac:dyDescent="0.2">
      <c r="A289" s="15" t="s">
        <v>733</v>
      </c>
      <c r="B289" s="15" t="s">
        <v>38</v>
      </c>
      <c r="C289" s="15" t="s">
        <v>696</v>
      </c>
      <c r="D289" s="15" t="s">
        <v>670</v>
      </c>
      <c r="E289" s="15">
        <v>1704</v>
      </c>
      <c r="F289" s="15" t="s">
        <v>608</v>
      </c>
      <c r="G289" s="15" t="s">
        <v>71</v>
      </c>
      <c r="H289" s="15">
        <v>336</v>
      </c>
      <c r="I289" s="15" t="s">
        <v>491</v>
      </c>
      <c r="J289" s="16" t="s">
        <v>182</v>
      </c>
      <c r="K289" s="17" t="s">
        <v>891</v>
      </c>
      <c r="L289" s="15" t="s">
        <v>1102</v>
      </c>
      <c r="M289" s="18" t="s">
        <v>1161</v>
      </c>
      <c r="N289" s="19" t="s">
        <v>208</v>
      </c>
      <c r="O289" s="19" t="s">
        <v>208</v>
      </c>
      <c r="P289" s="19" t="s">
        <v>208</v>
      </c>
      <c r="Q289" s="20">
        <v>120</v>
      </c>
      <c r="R289" s="19">
        <v>400</v>
      </c>
      <c r="S289" s="21"/>
      <c r="T289" s="22">
        <f t="shared" si="32"/>
        <v>0</v>
      </c>
      <c r="U289" s="21"/>
      <c r="V289" s="22">
        <f t="shared" si="33"/>
        <v>0</v>
      </c>
      <c r="W289" s="21"/>
      <c r="X289" s="21"/>
      <c r="Y289" s="21"/>
      <c r="Z289" s="21"/>
      <c r="AA289" s="23">
        <f t="shared" si="34"/>
        <v>0</v>
      </c>
      <c r="AB289" s="22">
        <f t="shared" si="35"/>
        <v>0</v>
      </c>
      <c r="AC289" s="23">
        <f t="shared" si="36"/>
        <v>0</v>
      </c>
      <c r="AD289" s="22">
        <f t="shared" si="37"/>
        <v>0</v>
      </c>
      <c r="AE289" s="24">
        <f t="shared" si="38"/>
        <v>0</v>
      </c>
      <c r="AF289" s="25">
        <v>0</v>
      </c>
      <c r="AG289" s="26"/>
      <c r="AH289" s="27">
        <v>0</v>
      </c>
      <c r="AI289" s="24" t="e">
        <f t="shared" si="39"/>
        <v>#DIV/0!</v>
      </c>
    </row>
    <row r="290" spans="1:35" ht="80" x14ac:dyDescent="0.2">
      <c r="A290" s="15" t="s">
        <v>750</v>
      </c>
      <c r="B290" s="15" t="s">
        <v>37</v>
      </c>
      <c r="C290" s="15" t="s">
        <v>721</v>
      </c>
      <c r="D290" s="15" t="s">
        <v>678</v>
      </c>
      <c r="E290" s="15">
        <v>3202</v>
      </c>
      <c r="F290" s="15" t="s">
        <v>614</v>
      </c>
      <c r="G290" s="15" t="s">
        <v>117</v>
      </c>
      <c r="H290" s="15">
        <v>337</v>
      </c>
      <c r="I290" s="15" t="s">
        <v>526</v>
      </c>
      <c r="J290" s="16">
        <v>3202037</v>
      </c>
      <c r="K290" s="17" t="s">
        <v>917</v>
      </c>
      <c r="L290" s="15" t="s">
        <v>1134</v>
      </c>
      <c r="M290" s="18" t="s">
        <v>1161</v>
      </c>
      <c r="N290" s="19">
        <v>5</v>
      </c>
      <c r="O290" s="19">
        <v>2023</v>
      </c>
      <c r="P290" s="19" t="s">
        <v>268</v>
      </c>
      <c r="Q290" s="20">
        <v>1</v>
      </c>
      <c r="R290" s="19">
        <v>4</v>
      </c>
      <c r="S290" s="21"/>
      <c r="T290" s="22">
        <f t="shared" si="32"/>
        <v>0</v>
      </c>
      <c r="U290" s="21"/>
      <c r="V290" s="22">
        <f t="shared" si="33"/>
        <v>0</v>
      </c>
      <c r="W290" s="21"/>
      <c r="X290" s="21"/>
      <c r="Y290" s="21"/>
      <c r="Z290" s="21"/>
      <c r="AA290" s="23">
        <f t="shared" si="34"/>
        <v>0</v>
      </c>
      <c r="AB290" s="22">
        <f t="shared" si="35"/>
        <v>0</v>
      </c>
      <c r="AC290" s="23">
        <f t="shared" si="36"/>
        <v>0</v>
      </c>
      <c r="AD290" s="22">
        <f t="shared" si="37"/>
        <v>0</v>
      </c>
      <c r="AE290" s="24">
        <f t="shared" si="38"/>
        <v>0</v>
      </c>
      <c r="AF290" s="25">
        <v>0</v>
      </c>
      <c r="AG290" s="26"/>
      <c r="AH290" s="27">
        <v>0</v>
      </c>
      <c r="AI290" s="24" t="e">
        <f t="shared" si="39"/>
        <v>#DIV/0!</v>
      </c>
    </row>
    <row r="291" spans="1:35" ht="48" x14ac:dyDescent="0.2">
      <c r="A291" s="15" t="s">
        <v>750</v>
      </c>
      <c r="B291" s="15" t="s">
        <v>37</v>
      </c>
      <c r="C291" s="15" t="s">
        <v>721</v>
      </c>
      <c r="D291" s="15" t="s">
        <v>678</v>
      </c>
      <c r="E291" s="15">
        <v>3202</v>
      </c>
      <c r="F291" s="15" t="s">
        <v>614</v>
      </c>
      <c r="G291" s="15" t="s">
        <v>117</v>
      </c>
      <c r="H291" s="15">
        <v>338</v>
      </c>
      <c r="I291" s="15" t="s">
        <v>527</v>
      </c>
      <c r="J291" s="16">
        <v>3202006</v>
      </c>
      <c r="K291" s="17" t="s">
        <v>918</v>
      </c>
      <c r="L291" s="15" t="s">
        <v>1135</v>
      </c>
      <c r="M291" s="18" t="s">
        <v>1161</v>
      </c>
      <c r="N291" s="19">
        <v>186344</v>
      </c>
      <c r="O291" s="19">
        <v>2023</v>
      </c>
      <c r="P291" s="19" t="s">
        <v>269</v>
      </c>
      <c r="Q291" s="20">
        <v>75000</v>
      </c>
      <c r="R291" s="19">
        <v>225000</v>
      </c>
      <c r="S291" s="21"/>
      <c r="T291" s="22">
        <f t="shared" si="32"/>
        <v>0</v>
      </c>
      <c r="U291" s="21"/>
      <c r="V291" s="22">
        <f t="shared" si="33"/>
        <v>0</v>
      </c>
      <c r="W291" s="21"/>
      <c r="X291" s="21"/>
      <c r="Y291" s="21"/>
      <c r="Z291" s="21"/>
      <c r="AA291" s="23">
        <f t="shared" si="34"/>
        <v>0</v>
      </c>
      <c r="AB291" s="22">
        <f t="shared" si="35"/>
        <v>0</v>
      </c>
      <c r="AC291" s="23">
        <f t="shared" si="36"/>
        <v>0</v>
      </c>
      <c r="AD291" s="22">
        <f t="shared" si="37"/>
        <v>0</v>
      </c>
      <c r="AE291" s="24">
        <f t="shared" si="38"/>
        <v>0</v>
      </c>
      <c r="AF291" s="25">
        <v>0</v>
      </c>
      <c r="AG291" s="26"/>
      <c r="AH291" s="27">
        <v>0</v>
      </c>
      <c r="AI291" s="24" t="e">
        <f t="shared" si="39"/>
        <v>#DIV/0!</v>
      </c>
    </row>
    <row r="292" spans="1:35" ht="80" x14ac:dyDescent="0.2">
      <c r="A292" s="15" t="s">
        <v>750</v>
      </c>
      <c r="B292" s="15" t="s">
        <v>37</v>
      </c>
      <c r="C292" s="15" t="s">
        <v>721</v>
      </c>
      <c r="D292" s="15" t="s">
        <v>678</v>
      </c>
      <c r="E292" s="15">
        <v>3202</v>
      </c>
      <c r="F292" s="15" t="s">
        <v>614</v>
      </c>
      <c r="G292" s="15" t="s">
        <v>117</v>
      </c>
      <c r="H292" s="15">
        <v>339</v>
      </c>
      <c r="I292" s="15" t="s">
        <v>528</v>
      </c>
      <c r="J292" s="16">
        <v>3202014</v>
      </c>
      <c r="K292" s="17" t="s">
        <v>919</v>
      </c>
      <c r="L292" s="15" t="s">
        <v>1136</v>
      </c>
      <c r="M292" s="18" t="s">
        <v>1161</v>
      </c>
      <c r="N292" s="19">
        <v>6</v>
      </c>
      <c r="O292" s="19">
        <v>2023</v>
      </c>
      <c r="P292" s="19" t="s">
        <v>268</v>
      </c>
      <c r="Q292" s="20">
        <v>6</v>
      </c>
      <c r="R292" s="19">
        <v>18</v>
      </c>
      <c r="S292" s="21"/>
      <c r="T292" s="22">
        <f t="shared" si="32"/>
        <v>0</v>
      </c>
      <c r="U292" s="21"/>
      <c r="V292" s="22">
        <f t="shared" si="33"/>
        <v>0</v>
      </c>
      <c r="W292" s="21"/>
      <c r="X292" s="21"/>
      <c r="Y292" s="21"/>
      <c r="Z292" s="21"/>
      <c r="AA292" s="23">
        <f t="shared" si="34"/>
        <v>0</v>
      </c>
      <c r="AB292" s="22">
        <f t="shared" si="35"/>
        <v>0</v>
      </c>
      <c r="AC292" s="23">
        <f t="shared" si="36"/>
        <v>0</v>
      </c>
      <c r="AD292" s="22">
        <f t="shared" si="37"/>
        <v>0</v>
      </c>
      <c r="AE292" s="24">
        <f t="shared" si="38"/>
        <v>0</v>
      </c>
      <c r="AF292" s="25">
        <v>0</v>
      </c>
      <c r="AG292" s="26"/>
      <c r="AH292" s="27">
        <v>0</v>
      </c>
      <c r="AI292" s="24" t="e">
        <f t="shared" si="39"/>
        <v>#DIV/0!</v>
      </c>
    </row>
    <row r="293" spans="1:35" ht="80" x14ac:dyDescent="0.2">
      <c r="A293" s="15" t="s">
        <v>750</v>
      </c>
      <c r="B293" s="15" t="s">
        <v>37</v>
      </c>
      <c r="C293" s="15" t="s">
        <v>721</v>
      </c>
      <c r="D293" s="15" t="s">
        <v>678</v>
      </c>
      <c r="E293" s="15">
        <v>3202</v>
      </c>
      <c r="F293" s="15" t="s">
        <v>614</v>
      </c>
      <c r="G293" s="15" t="s">
        <v>117</v>
      </c>
      <c r="H293" s="15">
        <v>340</v>
      </c>
      <c r="I293" s="15" t="s">
        <v>529</v>
      </c>
      <c r="J293" s="16">
        <v>3202043</v>
      </c>
      <c r="K293" s="17" t="s">
        <v>920</v>
      </c>
      <c r="L293" s="15" t="s">
        <v>1137</v>
      </c>
      <c r="M293" s="18" t="s">
        <v>1161</v>
      </c>
      <c r="N293" s="19">
        <v>1</v>
      </c>
      <c r="O293" s="19">
        <v>2014</v>
      </c>
      <c r="P293" s="19" t="s">
        <v>270</v>
      </c>
      <c r="Q293" s="20">
        <v>0.33</v>
      </c>
      <c r="R293" s="19">
        <v>1</v>
      </c>
      <c r="S293" s="21"/>
      <c r="T293" s="22">
        <f t="shared" si="32"/>
        <v>0</v>
      </c>
      <c r="U293" s="21"/>
      <c r="V293" s="22">
        <f t="shared" si="33"/>
        <v>0</v>
      </c>
      <c r="W293" s="21"/>
      <c r="X293" s="21"/>
      <c r="Y293" s="21"/>
      <c r="Z293" s="21"/>
      <c r="AA293" s="23">
        <f t="shared" si="34"/>
        <v>0</v>
      </c>
      <c r="AB293" s="22">
        <f t="shared" si="35"/>
        <v>0</v>
      </c>
      <c r="AC293" s="23">
        <f t="shared" si="36"/>
        <v>0</v>
      </c>
      <c r="AD293" s="22">
        <f t="shared" si="37"/>
        <v>0</v>
      </c>
      <c r="AE293" s="24">
        <f t="shared" si="38"/>
        <v>0</v>
      </c>
      <c r="AF293" s="25">
        <v>0</v>
      </c>
      <c r="AG293" s="26"/>
      <c r="AH293" s="27">
        <v>0</v>
      </c>
      <c r="AI293" s="24" t="e">
        <f t="shared" si="39"/>
        <v>#DIV/0!</v>
      </c>
    </row>
    <row r="294" spans="1:35" ht="48" x14ac:dyDescent="0.2">
      <c r="A294" s="15" t="s">
        <v>750</v>
      </c>
      <c r="B294" s="15" t="s">
        <v>37</v>
      </c>
      <c r="C294" s="15" t="s">
        <v>721</v>
      </c>
      <c r="D294" s="15" t="s">
        <v>678</v>
      </c>
      <c r="E294" s="15">
        <v>3201</v>
      </c>
      <c r="F294" s="15" t="s">
        <v>615</v>
      </c>
      <c r="G294" s="15" t="s">
        <v>117</v>
      </c>
      <c r="H294" s="15">
        <v>341</v>
      </c>
      <c r="I294" s="15" t="s">
        <v>530</v>
      </c>
      <c r="J294" s="16">
        <v>3201003</v>
      </c>
      <c r="K294" s="17" t="s">
        <v>921</v>
      </c>
      <c r="L294" s="15" t="s">
        <v>1138</v>
      </c>
      <c r="M294" s="18" t="s">
        <v>1161</v>
      </c>
      <c r="N294" s="19">
        <v>21</v>
      </c>
      <c r="O294" s="19">
        <v>2023</v>
      </c>
      <c r="P294" s="19" t="s">
        <v>271</v>
      </c>
      <c r="Q294" s="20">
        <v>13</v>
      </c>
      <c r="R294" s="19">
        <v>44</v>
      </c>
      <c r="S294" s="21"/>
      <c r="T294" s="22">
        <f t="shared" si="32"/>
        <v>0</v>
      </c>
      <c r="U294" s="21"/>
      <c r="V294" s="22">
        <f t="shared" si="33"/>
        <v>0</v>
      </c>
      <c r="W294" s="21"/>
      <c r="X294" s="21"/>
      <c r="Y294" s="21"/>
      <c r="Z294" s="21"/>
      <c r="AA294" s="23">
        <f t="shared" si="34"/>
        <v>0</v>
      </c>
      <c r="AB294" s="22">
        <f t="shared" si="35"/>
        <v>0</v>
      </c>
      <c r="AC294" s="23">
        <f t="shared" si="36"/>
        <v>0</v>
      </c>
      <c r="AD294" s="22">
        <f t="shared" si="37"/>
        <v>0</v>
      </c>
      <c r="AE294" s="24">
        <f t="shared" si="38"/>
        <v>0</v>
      </c>
      <c r="AF294" s="25">
        <v>0</v>
      </c>
      <c r="AG294" s="26"/>
      <c r="AH294" s="27">
        <v>0</v>
      </c>
      <c r="AI294" s="24" t="e">
        <f t="shared" si="39"/>
        <v>#DIV/0!</v>
      </c>
    </row>
    <row r="295" spans="1:35" ht="64" x14ac:dyDescent="0.2">
      <c r="A295" s="15" t="s">
        <v>750</v>
      </c>
      <c r="B295" s="15" t="s">
        <v>37</v>
      </c>
      <c r="C295" s="15" t="s">
        <v>721</v>
      </c>
      <c r="D295" s="15" t="s">
        <v>678</v>
      </c>
      <c r="E295" s="15">
        <v>3201</v>
      </c>
      <c r="F295" s="15" t="s">
        <v>616</v>
      </c>
      <c r="G295" s="15" t="s">
        <v>117</v>
      </c>
      <c r="H295" s="15">
        <v>342</v>
      </c>
      <c r="I295" s="15" t="s">
        <v>531</v>
      </c>
      <c r="J295" s="16">
        <v>3201009</v>
      </c>
      <c r="K295" s="17" t="s">
        <v>922</v>
      </c>
      <c r="L295" s="15" t="s">
        <v>1139</v>
      </c>
      <c r="M295" s="18" t="s">
        <v>1161</v>
      </c>
      <c r="N295" s="19">
        <v>35</v>
      </c>
      <c r="O295" s="19">
        <v>2023</v>
      </c>
      <c r="P295" s="19" t="s">
        <v>271</v>
      </c>
      <c r="Q295" s="20">
        <v>13</v>
      </c>
      <c r="R295" s="19">
        <v>44</v>
      </c>
      <c r="S295" s="21"/>
      <c r="T295" s="22">
        <f t="shared" si="32"/>
        <v>0</v>
      </c>
      <c r="U295" s="21"/>
      <c r="V295" s="22">
        <f t="shared" si="33"/>
        <v>0</v>
      </c>
      <c r="W295" s="21"/>
      <c r="X295" s="21"/>
      <c r="Y295" s="21"/>
      <c r="Z295" s="21"/>
      <c r="AA295" s="23">
        <f t="shared" si="34"/>
        <v>0</v>
      </c>
      <c r="AB295" s="22">
        <f t="shared" si="35"/>
        <v>0</v>
      </c>
      <c r="AC295" s="23">
        <f t="shared" si="36"/>
        <v>0</v>
      </c>
      <c r="AD295" s="22">
        <f t="shared" si="37"/>
        <v>0</v>
      </c>
      <c r="AE295" s="24">
        <f t="shared" si="38"/>
        <v>0</v>
      </c>
      <c r="AF295" s="25">
        <v>0</v>
      </c>
      <c r="AG295" s="26"/>
      <c r="AH295" s="27">
        <v>0</v>
      </c>
      <c r="AI295" s="24" t="e">
        <f t="shared" si="39"/>
        <v>#DIV/0!</v>
      </c>
    </row>
    <row r="296" spans="1:35" ht="64" x14ac:dyDescent="0.2">
      <c r="A296" s="15" t="s">
        <v>750</v>
      </c>
      <c r="B296" s="15" t="s">
        <v>37</v>
      </c>
      <c r="C296" s="15" t="s">
        <v>722</v>
      </c>
      <c r="D296" s="15" t="s">
        <v>679</v>
      </c>
      <c r="E296" s="15">
        <v>3206</v>
      </c>
      <c r="F296" s="15" t="s">
        <v>617</v>
      </c>
      <c r="G296" s="15" t="s">
        <v>117</v>
      </c>
      <c r="H296" s="15">
        <v>343</v>
      </c>
      <c r="I296" s="15" t="s">
        <v>532</v>
      </c>
      <c r="J296" s="16">
        <v>3206003</v>
      </c>
      <c r="K296" s="17" t="s">
        <v>923</v>
      </c>
      <c r="L296" s="15" t="s">
        <v>1140</v>
      </c>
      <c r="M296" s="18" t="s">
        <v>1161</v>
      </c>
      <c r="N296" s="19">
        <v>0</v>
      </c>
      <c r="O296" s="19" t="s">
        <v>29</v>
      </c>
      <c r="P296" s="19" t="s">
        <v>29</v>
      </c>
      <c r="Q296" s="20">
        <v>1</v>
      </c>
      <c r="R296" s="19">
        <v>2</v>
      </c>
      <c r="S296" s="21"/>
      <c r="T296" s="22">
        <f t="shared" si="32"/>
        <v>0</v>
      </c>
      <c r="U296" s="21"/>
      <c r="V296" s="22">
        <f t="shared" si="33"/>
        <v>0</v>
      </c>
      <c r="W296" s="21"/>
      <c r="X296" s="21"/>
      <c r="Y296" s="21"/>
      <c r="Z296" s="21"/>
      <c r="AA296" s="23">
        <f t="shared" si="34"/>
        <v>0</v>
      </c>
      <c r="AB296" s="22">
        <f t="shared" si="35"/>
        <v>0</v>
      </c>
      <c r="AC296" s="23">
        <f t="shared" si="36"/>
        <v>0</v>
      </c>
      <c r="AD296" s="22">
        <f t="shared" si="37"/>
        <v>0</v>
      </c>
      <c r="AE296" s="24">
        <f t="shared" si="38"/>
        <v>0</v>
      </c>
      <c r="AF296" s="25">
        <v>0</v>
      </c>
      <c r="AG296" s="26"/>
      <c r="AH296" s="27">
        <v>0</v>
      </c>
      <c r="AI296" s="24" t="e">
        <f t="shared" si="39"/>
        <v>#DIV/0!</v>
      </c>
    </row>
    <row r="297" spans="1:35" ht="80" x14ac:dyDescent="0.2">
      <c r="A297" s="15" t="s">
        <v>750</v>
      </c>
      <c r="B297" s="15" t="s">
        <v>37</v>
      </c>
      <c r="C297" s="15" t="s">
        <v>722</v>
      </c>
      <c r="D297" s="15" t="s">
        <v>679</v>
      </c>
      <c r="E297" s="15">
        <v>3206</v>
      </c>
      <c r="F297" s="15" t="s">
        <v>617</v>
      </c>
      <c r="G297" s="15" t="s">
        <v>117</v>
      </c>
      <c r="H297" s="15">
        <v>344</v>
      </c>
      <c r="I297" s="15" t="s">
        <v>533</v>
      </c>
      <c r="J297" s="16">
        <v>3206005</v>
      </c>
      <c r="K297" s="17" t="s">
        <v>924</v>
      </c>
      <c r="L297" s="15" t="s">
        <v>1141</v>
      </c>
      <c r="M297" s="18" t="s">
        <v>1161</v>
      </c>
      <c r="N297" s="19">
        <v>1</v>
      </c>
      <c r="O297" s="19">
        <v>2023</v>
      </c>
      <c r="P297" s="19" t="s">
        <v>271</v>
      </c>
      <c r="Q297" s="20">
        <v>0.33</v>
      </c>
      <c r="R297" s="19">
        <v>2</v>
      </c>
      <c r="S297" s="21"/>
      <c r="T297" s="22">
        <f t="shared" si="32"/>
        <v>0</v>
      </c>
      <c r="U297" s="21"/>
      <c r="V297" s="22">
        <f t="shared" si="33"/>
        <v>0</v>
      </c>
      <c r="W297" s="21"/>
      <c r="X297" s="21"/>
      <c r="Y297" s="21"/>
      <c r="Z297" s="21"/>
      <c r="AA297" s="23">
        <f t="shared" si="34"/>
        <v>0</v>
      </c>
      <c r="AB297" s="22">
        <f t="shared" si="35"/>
        <v>0</v>
      </c>
      <c r="AC297" s="23">
        <f t="shared" si="36"/>
        <v>0</v>
      </c>
      <c r="AD297" s="22">
        <f t="shared" si="37"/>
        <v>0</v>
      </c>
      <c r="AE297" s="24">
        <f t="shared" si="38"/>
        <v>0</v>
      </c>
      <c r="AF297" s="25">
        <v>0</v>
      </c>
      <c r="AG297" s="26"/>
      <c r="AH297" s="27">
        <v>0</v>
      </c>
      <c r="AI297" s="24" t="e">
        <f t="shared" si="39"/>
        <v>#DIV/0!</v>
      </c>
    </row>
    <row r="298" spans="1:35" ht="48" x14ac:dyDescent="0.2">
      <c r="A298" s="15" t="s">
        <v>750</v>
      </c>
      <c r="B298" s="15" t="s">
        <v>37</v>
      </c>
      <c r="C298" s="15" t="s">
        <v>723</v>
      </c>
      <c r="D298" s="15" t="s">
        <v>679</v>
      </c>
      <c r="E298" s="15">
        <v>3203</v>
      </c>
      <c r="F298" s="15" t="s">
        <v>618</v>
      </c>
      <c r="G298" s="15" t="s">
        <v>117</v>
      </c>
      <c r="H298" s="15">
        <v>345</v>
      </c>
      <c r="I298" s="15" t="s">
        <v>534</v>
      </c>
      <c r="J298" s="16">
        <v>3203033</v>
      </c>
      <c r="K298" s="17" t="s">
        <v>925</v>
      </c>
      <c r="L298" s="15" t="s">
        <v>1142</v>
      </c>
      <c r="M298" s="18" t="s">
        <v>1161</v>
      </c>
      <c r="N298" s="19">
        <v>1</v>
      </c>
      <c r="O298" s="19">
        <v>2023</v>
      </c>
      <c r="P298" s="19" t="s">
        <v>271</v>
      </c>
      <c r="Q298" s="20">
        <v>1</v>
      </c>
      <c r="R298" s="19">
        <v>2</v>
      </c>
      <c r="S298" s="21"/>
      <c r="T298" s="22">
        <f t="shared" si="32"/>
        <v>0</v>
      </c>
      <c r="U298" s="21"/>
      <c r="V298" s="22">
        <f t="shared" si="33"/>
        <v>0</v>
      </c>
      <c r="W298" s="21"/>
      <c r="X298" s="21"/>
      <c r="Y298" s="21"/>
      <c r="Z298" s="21"/>
      <c r="AA298" s="23">
        <f t="shared" si="34"/>
        <v>0</v>
      </c>
      <c r="AB298" s="22">
        <f t="shared" si="35"/>
        <v>0</v>
      </c>
      <c r="AC298" s="23">
        <f t="shared" si="36"/>
        <v>0</v>
      </c>
      <c r="AD298" s="22">
        <f t="shared" si="37"/>
        <v>0</v>
      </c>
      <c r="AE298" s="24">
        <f t="shared" si="38"/>
        <v>0</v>
      </c>
      <c r="AF298" s="25">
        <v>0</v>
      </c>
      <c r="AG298" s="26"/>
      <c r="AH298" s="27">
        <v>0</v>
      </c>
      <c r="AI298" s="24" t="e">
        <f t="shared" si="39"/>
        <v>#DIV/0!</v>
      </c>
    </row>
    <row r="299" spans="1:35" ht="80" x14ac:dyDescent="0.2">
      <c r="A299" s="15" t="s">
        <v>750</v>
      </c>
      <c r="B299" s="15" t="s">
        <v>37</v>
      </c>
      <c r="C299" s="15" t="s">
        <v>724</v>
      </c>
      <c r="D299" s="15" t="s">
        <v>680</v>
      </c>
      <c r="E299" s="15">
        <v>4501</v>
      </c>
      <c r="F299" s="15" t="s">
        <v>594</v>
      </c>
      <c r="G299" s="15" t="s">
        <v>117</v>
      </c>
      <c r="H299" s="15">
        <v>347</v>
      </c>
      <c r="I299" s="15" t="s">
        <v>535</v>
      </c>
      <c r="J299" s="16">
        <v>4501061</v>
      </c>
      <c r="K299" s="17" t="s">
        <v>926</v>
      </c>
      <c r="L299" s="15" t="s">
        <v>1143</v>
      </c>
      <c r="M299" s="18" t="s">
        <v>1161</v>
      </c>
      <c r="N299" s="19">
        <v>3000</v>
      </c>
      <c r="O299" s="19">
        <v>2023</v>
      </c>
      <c r="P299" s="19" t="s">
        <v>272</v>
      </c>
      <c r="Q299" s="20">
        <v>3000</v>
      </c>
      <c r="R299" s="19">
        <v>12000</v>
      </c>
      <c r="S299" s="21"/>
      <c r="T299" s="22">
        <f t="shared" si="32"/>
        <v>0</v>
      </c>
      <c r="U299" s="21"/>
      <c r="V299" s="22">
        <f t="shared" si="33"/>
        <v>0</v>
      </c>
      <c r="W299" s="21"/>
      <c r="X299" s="21"/>
      <c r="Y299" s="21"/>
      <c r="Z299" s="21"/>
      <c r="AA299" s="23">
        <f t="shared" si="34"/>
        <v>0</v>
      </c>
      <c r="AB299" s="22">
        <f t="shared" si="35"/>
        <v>0</v>
      </c>
      <c r="AC299" s="23">
        <f t="shared" si="36"/>
        <v>0</v>
      </c>
      <c r="AD299" s="22">
        <f t="shared" si="37"/>
        <v>0</v>
      </c>
      <c r="AE299" s="24">
        <f t="shared" si="38"/>
        <v>0</v>
      </c>
      <c r="AF299" s="25">
        <v>0</v>
      </c>
      <c r="AG299" s="26"/>
      <c r="AH299" s="27">
        <v>0</v>
      </c>
      <c r="AI299" s="24" t="e">
        <f t="shared" si="39"/>
        <v>#DIV/0!</v>
      </c>
    </row>
    <row r="300" spans="1:35" ht="64" x14ac:dyDescent="0.2">
      <c r="A300" s="15" t="s">
        <v>750</v>
      </c>
      <c r="B300" s="15" t="s">
        <v>37</v>
      </c>
      <c r="C300" s="15" t="s">
        <v>724</v>
      </c>
      <c r="D300" s="15" t="s">
        <v>680</v>
      </c>
      <c r="E300" s="15">
        <v>3208</v>
      </c>
      <c r="F300" s="15" t="s">
        <v>619</v>
      </c>
      <c r="G300" s="15" t="s">
        <v>117</v>
      </c>
      <c r="H300" s="15">
        <v>348</v>
      </c>
      <c r="I300" s="15" t="s">
        <v>536</v>
      </c>
      <c r="J300" s="16">
        <v>3208008</v>
      </c>
      <c r="K300" s="17" t="s">
        <v>927</v>
      </c>
      <c r="L300" s="15" t="s">
        <v>1144</v>
      </c>
      <c r="M300" s="18" t="s">
        <v>1161</v>
      </c>
      <c r="N300" s="19">
        <v>4</v>
      </c>
      <c r="O300" s="19">
        <v>2023</v>
      </c>
      <c r="P300" s="19" t="s">
        <v>271</v>
      </c>
      <c r="Q300" s="20">
        <v>0.33</v>
      </c>
      <c r="R300" s="19">
        <v>1</v>
      </c>
      <c r="S300" s="21"/>
      <c r="T300" s="22">
        <f t="shared" si="32"/>
        <v>0</v>
      </c>
      <c r="U300" s="21"/>
      <c r="V300" s="22">
        <f t="shared" si="33"/>
        <v>0</v>
      </c>
      <c r="W300" s="21"/>
      <c r="X300" s="21"/>
      <c r="Y300" s="21"/>
      <c r="Z300" s="21"/>
      <c r="AA300" s="23">
        <f t="shared" si="34"/>
        <v>0</v>
      </c>
      <c r="AB300" s="22">
        <f t="shared" si="35"/>
        <v>0</v>
      </c>
      <c r="AC300" s="23">
        <f t="shared" si="36"/>
        <v>0</v>
      </c>
      <c r="AD300" s="22">
        <f t="shared" si="37"/>
        <v>0</v>
      </c>
      <c r="AE300" s="24">
        <f t="shared" si="38"/>
        <v>0</v>
      </c>
      <c r="AF300" s="25">
        <v>0</v>
      </c>
      <c r="AG300" s="26"/>
      <c r="AH300" s="27">
        <v>0</v>
      </c>
      <c r="AI300" s="24" t="e">
        <f t="shared" si="39"/>
        <v>#DIV/0!</v>
      </c>
    </row>
    <row r="301" spans="1:35" ht="64" x14ac:dyDescent="0.2">
      <c r="A301" s="15" t="s">
        <v>750</v>
      </c>
      <c r="B301" s="15" t="s">
        <v>32</v>
      </c>
      <c r="C301" s="15" t="s">
        <v>725</v>
      </c>
      <c r="D301" s="15" t="s">
        <v>681</v>
      </c>
      <c r="E301" s="15">
        <v>4599</v>
      </c>
      <c r="F301" s="15" t="s">
        <v>571</v>
      </c>
      <c r="G301" s="15" t="s">
        <v>558</v>
      </c>
      <c r="H301" s="15">
        <v>349</v>
      </c>
      <c r="I301" s="15" t="s">
        <v>537</v>
      </c>
      <c r="J301" s="16">
        <v>4599032</v>
      </c>
      <c r="K301" s="17" t="s">
        <v>756</v>
      </c>
      <c r="L301" s="15" t="s">
        <v>945</v>
      </c>
      <c r="M301" s="18" t="s">
        <v>1161</v>
      </c>
      <c r="N301" s="19">
        <v>0</v>
      </c>
      <c r="O301" s="19" t="s">
        <v>211</v>
      </c>
      <c r="P301" s="19" t="s">
        <v>211</v>
      </c>
      <c r="Q301" s="20">
        <v>2</v>
      </c>
      <c r="R301" s="19">
        <v>2</v>
      </c>
      <c r="S301" s="21"/>
      <c r="T301" s="22">
        <f t="shared" si="32"/>
        <v>0</v>
      </c>
      <c r="U301" s="21"/>
      <c r="V301" s="22">
        <f t="shared" si="33"/>
        <v>0</v>
      </c>
      <c r="W301" s="21"/>
      <c r="X301" s="21"/>
      <c r="Y301" s="21"/>
      <c r="Z301" s="21"/>
      <c r="AA301" s="23">
        <f t="shared" si="34"/>
        <v>0</v>
      </c>
      <c r="AB301" s="22">
        <f t="shared" si="35"/>
        <v>0</v>
      </c>
      <c r="AC301" s="23">
        <f t="shared" si="36"/>
        <v>0</v>
      </c>
      <c r="AD301" s="22">
        <f t="shared" si="37"/>
        <v>0</v>
      </c>
      <c r="AE301" s="24">
        <f t="shared" si="38"/>
        <v>0</v>
      </c>
      <c r="AF301" s="25">
        <v>0</v>
      </c>
      <c r="AG301" s="26"/>
      <c r="AH301" s="27">
        <v>0</v>
      </c>
      <c r="AI301" s="24" t="e">
        <f t="shared" si="39"/>
        <v>#DIV/0!</v>
      </c>
    </row>
    <row r="302" spans="1:35" ht="64" x14ac:dyDescent="0.2">
      <c r="A302" s="15" t="s">
        <v>750</v>
      </c>
      <c r="B302" s="15" t="s">
        <v>32</v>
      </c>
      <c r="C302" s="15" t="s">
        <v>725</v>
      </c>
      <c r="D302" s="15" t="s">
        <v>676</v>
      </c>
      <c r="E302" s="15">
        <v>3502</v>
      </c>
      <c r="F302" s="15" t="s">
        <v>577</v>
      </c>
      <c r="G302" s="15" t="s">
        <v>118</v>
      </c>
      <c r="H302" s="15">
        <v>353</v>
      </c>
      <c r="I302" s="15" t="s">
        <v>538</v>
      </c>
      <c r="J302" s="16">
        <v>1702038</v>
      </c>
      <c r="K302" s="17" t="s">
        <v>763</v>
      </c>
      <c r="L302" s="15" t="s">
        <v>1145</v>
      </c>
      <c r="M302" s="18" t="s">
        <v>1161</v>
      </c>
      <c r="N302" s="19">
        <v>0</v>
      </c>
      <c r="O302" s="19" t="s">
        <v>29</v>
      </c>
      <c r="P302" s="19" t="s">
        <v>29</v>
      </c>
      <c r="Q302" s="20">
        <v>2</v>
      </c>
      <c r="R302" s="19">
        <v>6</v>
      </c>
      <c r="S302" s="21"/>
      <c r="T302" s="22">
        <f t="shared" si="32"/>
        <v>0</v>
      </c>
      <c r="U302" s="21"/>
      <c r="V302" s="22">
        <f t="shared" si="33"/>
        <v>0</v>
      </c>
      <c r="W302" s="21"/>
      <c r="X302" s="21"/>
      <c r="Y302" s="21"/>
      <c r="Z302" s="21"/>
      <c r="AA302" s="23">
        <f t="shared" si="34"/>
        <v>0</v>
      </c>
      <c r="AB302" s="22">
        <f t="shared" si="35"/>
        <v>0</v>
      </c>
      <c r="AC302" s="23">
        <f t="shared" si="36"/>
        <v>0</v>
      </c>
      <c r="AD302" s="22">
        <f t="shared" si="37"/>
        <v>0</v>
      </c>
      <c r="AE302" s="24">
        <f t="shared" si="38"/>
        <v>0</v>
      </c>
      <c r="AF302" s="25">
        <v>0</v>
      </c>
      <c r="AG302" s="26"/>
      <c r="AH302" s="27">
        <v>0</v>
      </c>
      <c r="AI302" s="24" t="e">
        <f t="shared" si="39"/>
        <v>#DIV/0!</v>
      </c>
    </row>
    <row r="303" spans="1:35" ht="64" x14ac:dyDescent="0.2">
      <c r="A303" s="15" t="s">
        <v>750</v>
      </c>
      <c r="B303" s="15" t="s">
        <v>32</v>
      </c>
      <c r="C303" s="15" t="s">
        <v>725</v>
      </c>
      <c r="D303" s="15" t="s">
        <v>682</v>
      </c>
      <c r="E303" s="15">
        <v>2022</v>
      </c>
      <c r="F303" s="15" t="s">
        <v>620</v>
      </c>
      <c r="G303" s="15" t="s">
        <v>118</v>
      </c>
      <c r="H303" s="15">
        <v>354</v>
      </c>
      <c r="I303" s="15" t="s">
        <v>539</v>
      </c>
      <c r="J303" s="16" t="s">
        <v>203</v>
      </c>
      <c r="K303" s="17" t="s">
        <v>928</v>
      </c>
      <c r="L303" s="15" t="s">
        <v>1146</v>
      </c>
      <c r="M303" s="18" t="s">
        <v>1161</v>
      </c>
      <c r="N303" s="19">
        <v>0</v>
      </c>
      <c r="O303" s="19" t="s">
        <v>29</v>
      </c>
      <c r="P303" s="19" t="s">
        <v>29</v>
      </c>
      <c r="Q303" s="20">
        <v>2</v>
      </c>
      <c r="R303" s="19">
        <v>5</v>
      </c>
      <c r="S303" s="21"/>
      <c r="T303" s="22">
        <f t="shared" si="32"/>
        <v>0</v>
      </c>
      <c r="U303" s="21"/>
      <c r="V303" s="22">
        <f t="shared" si="33"/>
        <v>0</v>
      </c>
      <c r="W303" s="21"/>
      <c r="X303" s="21"/>
      <c r="Y303" s="21"/>
      <c r="Z303" s="21"/>
      <c r="AA303" s="23">
        <f t="shared" si="34"/>
        <v>0</v>
      </c>
      <c r="AB303" s="22">
        <f t="shared" si="35"/>
        <v>0</v>
      </c>
      <c r="AC303" s="23">
        <f t="shared" si="36"/>
        <v>0</v>
      </c>
      <c r="AD303" s="22">
        <f t="shared" si="37"/>
        <v>0</v>
      </c>
      <c r="AE303" s="24">
        <f t="shared" si="38"/>
        <v>0</v>
      </c>
      <c r="AF303" s="25">
        <v>0</v>
      </c>
      <c r="AG303" s="26"/>
      <c r="AH303" s="27">
        <v>0</v>
      </c>
      <c r="AI303" s="24" t="e">
        <f t="shared" si="39"/>
        <v>#DIV/0!</v>
      </c>
    </row>
    <row r="304" spans="1:35" ht="64" x14ac:dyDescent="0.2">
      <c r="A304" s="15" t="s">
        <v>750</v>
      </c>
      <c r="B304" s="15" t="s">
        <v>32</v>
      </c>
      <c r="C304" s="15" t="s">
        <v>725</v>
      </c>
      <c r="D304" s="15" t="s">
        <v>683</v>
      </c>
      <c r="E304" s="15">
        <v>3502</v>
      </c>
      <c r="F304" s="15" t="s">
        <v>621</v>
      </c>
      <c r="G304" s="15" t="s">
        <v>118</v>
      </c>
      <c r="H304" s="15">
        <v>355</v>
      </c>
      <c r="I304" s="15" t="s">
        <v>540</v>
      </c>
      <c r="J304" s="16" t="s">
        <v>204</v>
      </c>
      <c r="K304" s="17" t="s">
        <v>929</v>
      </c>
      <c r="L304" s="15" t="s">
        <v>1147</v>
      </c>
      <c r="M304" s="18" t="s">
        <v>1161</v>
      </c>
      <c r="N304" s="19">
        <v>0</v>
      </c>
      <c r="O304" s="19" t="s">
        <v>29</v>
      </c>
      <c r="P304" s="19" t="s">
        <v>29</v>
      </c>
      <c r="Q304" s="20">
        <v>75</v>
      </c>
      <c r="R304" s="19">
        <v>150</v>
      </c>
      <c r="S304" s="21"/>
      <c r="T304" s="22">
        <f t="shared" si="32"/>
        <v>0</v>
      </c>
      <c r="U304" s="21"/>
      <c r="V304" s="22">
        <f t="shared" si="33"/>
        <v>0</v>
      </c>
      <c r="W304" s="21"/>
      <c r="X304" s="21"/>
      <c r="Y304" s="21"/>
      <c r="Z304" s="21"/>
      <c r="AA304" s="23">
        <f t="shared" si="34"/>
        <v>0</v>
      </c>
      <c r="AB304" s="22">
        <f t="shared" si="35"/>
        <v>0</v>
      </c>
      <c r="AC304" s="23">
        <f t="shared" si="36"/>
        <v>0</v>
      </c>
      <c r="AD304" s="22">
        <f t="shared" si="37"/>
        <v>0</v>
      </c>
      <c r="AE304" s="24">
        <f t="shared" si="38"/>
        <v>0</v>
      </c>
      <c r="AF304" s="25">
        <v>0</v>
      </c>
      <c r="AG304" s="26"/>
      <c r="AH304" s="27">
        <v>0</v>
      </c>
      <c r="AI304" s="24" t="e">
        <f t="shared" si="39"/>
        <v>#DIV/0!</v>
      </c>
    </row>
    <row r="305" spans="1:35" ht="64" x14ac:dyDescent="0.2">
      <c r="A305" s="15" t="s">
        <v>750</v>
      </c>
      <c r="B305" s="15" t="s">
        <v>32</v>
      </c>
      <c r="C305" s="15" t="s">
        <v>726</v>
      </c>
      <c r="D305" s="15" t="s">
        <v>684</v>
      </c>
      <c r="E305" s="15">
        <v>3502</v>
      </c>
      <c r="F305" s="15" t="s">
        <v>621</v>
      </c>
      <c r="G305" s="15" t="s">
        <v>118</v>
      </c>
      <c r="H305" s="15">
        <v>356</v>
      </c>
      <c r="I305" s="15" t="s">
        <v>541</v>
      </c>
      <c r="J305" s="16">
        <v>3502015</v>
      </c>
      <c r="K305" s="17" t="s">
        <v>930</v>
      </c>
      <c r="L305" s="15" t="s">
        <v>1148</v>
      </c>
      <c r="M305" s="18" t="s">
        <v>1161</v>
      </c>
      <c r="N305" s="19">
        <v>0</v>
      </c>
      <c r="O305" s="19" t="s">
        <v>29</v>
      </c>
      <c r="P305" s="19" t="s">
        <v>29</v>
      </c>
      <c r="Q305" s="20">
        <v>30</v>
      </c>
      <c r="R305" s="19">
        <v>100</v>
      </c>
      <c r="S305" s="21"/>
      <c r="T305" s="22">
        <f t="shared" si="32"/>
        <v>0</v>
      </c>
      <c r="U305" s="21"/>
      <c r="V305" s="22">
        <f t="shared" si="33"/>
        <v>0</v>
      </c>
      <c r="W305" s="21"/>
      <c r="X305" s="21"/>
      <c r="Y305" s="21"/>
      <c r="Z305" s="21"/>
      <c r="AA305" s="23">
        <f t="shared" si="34"/>
        <v>0</v>
      </c>
      <c r="AB305" s="22">
        <f t="shared" si="35"/>
        <v>0</v>
      </c>
      <c r="AC305" s="23">
        <f t="shared" si="36"/>
        <v>0</v>
      </c>
      <c r="AD305" s="22">
        <f t="shared" si="37"/>
        <v>0</v>
      </c>
      <c r="AE305" s="24">
        <f t="shared" si="38"/>
        <v>0</v>
      </c>
      <c r="AF305" s="25">
        <v>0</v>
      </c>
      <c r="AG305" s="26"/>
      <c r="AH305" s="27">
        <v>0</v>
      </c>
      <c r="AI305" s="24" t="e">
        <f t="shared" si="39"/>
        <v>#DIV/0!</v>
      </c>
    </row>
    <row r="306" spans="1:35" ht="64" x14ac:dyDescent="0.2">
      <c r="A306" s="15" t="s">
        <v>750</v>
      </c>
      <c r="B306" s="15" t="s">
        <v>32</v>
      </c>
      <c r="C306" s="15" t="s">
        <v>727</v>
      </c>
      <c r="D306" s="15" t="s">
        <v>685</v>
      </c>
      <c r="E306" s="15">
        <v>3602</v>
      </c>
      <c r="F306" s="15" t="s">
        <v>622</v>
      </c>
      <c r="G306" s="15" t="s">
        <v>118</v>
      </c>
      <c r="H306" s="15">
        <v>357</v>
      </c>
      <c r="I306" s="15" t="s">
        <v>542</v>
      </c>
      <c r="J306" s="16">
        <v>3603002</v>
      </c>
      <c r="K306" s="17" t="s">
        <v>931</v>
      </c>
      <c r="L306" s="15" t="s">
        <v>1147</v>
      </c>
      <c r="M306" s="18" t="s">
        <v>1161</v>
      </c>
      <c r="N306" s="19">
        <v>0</v>
      </c>
      <c r="O306" s="19" t="s">
        <v>29</v>
      </c>
      <c r="P306" s="19" t="s">
        <v>29</v>
      </c>
      <c r="Q306" s="20">
        <v>100</v>
      </c>
      <c r="R306" s="19">
        <v>250</v>
      </c>
      <c r="S306" s="21"/>
      <c r="T306" s="22">
        <f t="shared" si="32"/>
        <v>0</v>
      </c>
      <c r="U306" s="21"/>
      <c r="V306" s="22">
        <f t="shared" si="33"/>
        <v>0</v>
      </c>
      <c r="W306" s="21"/>
      <c r="X306" s="21"/>
      <c r="Y306" s="21"/>
      <c r="Z306" s="21"/>
      <c r="AA306" s="23">
        <f t="shared" si="34"/>
        <v>0</v>
      </c>
      <c r="AB306" s="22">
        <f t="shared" si="35"/>
        <v>0</v>
      </c>
      <c r="AC306" s="23">
        <f t="shared" si="36"/>
        <v>0</v>
      </c>
      <c r="AD306" s="22">
        <f t="shared" si="37"/>
        <v>0</v>
      </c>
      <c r="AE306" s="24">
        <f t="shared" si="38"/>
        <v>0</v>
      </c>
      <c r="AF306" s="25">
        <v>0</v>
      </c>
      <c r="AG306" s="26"/>
      <c r="AH306" s="27">
        <v>0</v>
      </c>
      <c r="AI306" s="24" t="e">
        <f t="shared" si="39"/>
        <v>#DIV/0!</v>
      </c>
    </row>
    <row r="307" spans="1:35" ht="64" x14ac:dyDescent="0.2">
      <c r="A307" s="15" t="s">
        <v>750</v>
      </c>
      <c r="B307" s="15" t="s">
        <v>32</v>
      </c>
      <c r="C307" s="15" t="s">
        <v>725</v>
      </c>
      <c r="D307" s="15" t="s">
        <v>686</v>
      </c>
      <c r="E307" s="15">
        <v>3903</v>
      </c>
      <c r="F307" s="15" t="s">
        <v>623</v>
      </c>
      <c r="G307" s="15" t="s">
        <v>118</v>
      </c>
      <c r="H307" s="15">
        <v>358</v>
      </c>
      <c r="I307" s="15" t="s">
        <v>543</v>
      </c>
      <c r="J307" s="16">
        <v>3903002</v>
      </c>
      <c r="K307" s="17" t="s">
        <v>932</v>
      </c>
      <c r="L307" s="15" t="s">
        <v>1149</v>
      </c>
      <c r="M307" s="18" t="s">
        <v>1161</v>
      </c>
      <c r="N307" s="19">
        <v>0</v>
      </c>
      <c r="O307" s="19" t="s">
        <v>29</v>
      </c>
      <c r="P307" s="19" t="s">
        <v>29</v>
      </c>
      <c r="Q307" s="20">
        <v>10</v>
      </c>
      <c r="R307" s="19">
        <v>20</v>
      </c>
      <c r="S307" s="21"/>
      <c r="T307" s="22">
        <f t="shared" si="32"/>
        <v>0</v>
      </c>
      <c r="U307" s="21"/>
      <c r="V307" s="22">
        <f t="shared" si="33"/>
        <v>0</v>
      </c>
      <c r="W307" s="21"/>
      <c r="X307" s="21"/>
      <c r="Y307" s="21"/>
      <c r="Z307" s="21"/>
      <c r="AA307" s="23">
        <f t="shared" si="34"/>
        <v>0</v>
      </c>
      <c r="AB307" s="22">
        <f t="shared" si="35"/>
        <v>0</v>
      </c>
      <c r="AC307" s="23">
        <f t="shared" si="36"/>
        <v>0</v>
      </c>
      <c r="AD307" s="22">
        <f t="shared" si="37"/>
        <v>0</v>
      </c>
      <c r="AE307" s="24">
        <f t="shared" si="38"/>
        <v>0</v>
      </c>
      <c r="AF307" s="25">
        <v>0</v>
      </c>
      <c r="AG307" s="26"/>
      <c r="AH307" s="27">
        <v>0</v>
      </c>
      <c r="AI307" s="24" t="e">
        <f t="shared" si="39"/>
        <v>#DIV/0!</v>
      </c>
    </row>
    <row r="308" spans="1:35" ht="64" x14ac:dyDescent="0.2">
      <c r="A308" s="15" t="s">
        <v>750</v>
      </c>
      <c r="B308" s="15" t="s">
        <v>32</v>
      </c>
      <c r="C308" s="15" t="s">
        <v>725</v>
      </c>
      <c r="D308" s="15" t="s">
        <v>686</v>
      </c>
      <c r="E308" s="15">
        <v>3903</v>
      </c>
      <c r="F308" s="15" t="s">
        <v>623</v>
      </c>
      <c r="G308" s="15" t="s">
        <v>118</v>
      </c>
      <c r="H308" s="15">
        <v>359</v>
      </c>
      <c r="I308" s="15" t="s">
        <v>544</v>
      </c>
      <c r="J308" s="16">
        <v>3903002</v>
      </c>
      <c r="K308" s="17" t="s">
        <v>932</v>
      </c>
      <c r="L308" s="15" t="s">
        <v>1150</v>
      </c>
      <c r="M308" s="18" t="s">
        <v>1161</v>
      </c>
      <c r="N308" s="19">
        <v>0</v>
      </c>
      <c r="O308" s="19" t="s">
        <v>29</v>
      </c>
      <c r="P308" s="19" t="s">
        <v>29</v>
      </c>
      <c r="Q308" s="20">
        <v>1</v>
      </c>
      <c r="R308" s="19">
        <v>1</v>
      </c>
      <c r="S308" s="21"/>
      <c r="T308" s="22">
        <f t="shared" si="32"/>
        <v>0</v>
      </c>
      <c r="U308" s="21"/>
      <c r="V308" s="22">
        <f t="shared" si="33"/>
        <v>0</v>
      </c>
      <c r="W308" s="21"/>
      <c r="X308" s="21"/>
      <c r="Y308" s="21"/>
      <c r="Z308" s="21"/>
      <c r="AA308" s="23">
        <f t="shared" si="34"/>
        <v>0</v>
      </c>
      <c r="AB308" s="22">
        <f t="shared" si="35"/>
        <v>0</v>
      </c>
      <c r="AC308" s="23">
        <f t="shared" si="36"/>
        <v>0</v>
      </c>
      <c r="AD308" s="22">
        <f t="shared" si="37"/>
        <v>0</v>
      </c>
      <c r="AE308" s="24">
        <f t="shared" si="38"/>
        <v>0</v>
      </c>
      <c r="AF308" s="25">
        <v>0</v>
      </c>
      <c r="AG308" s="26"/>
      <c r="AH308" s="27">
        <v>0</v>
      </c>
      <c r="AI308" s="24" t="e">
        <f t="shared" si="39"/>
        <v>#DIV/0!</v>
      </c>
    </row>
    <row r="309" spans="1:35" ht="64" x14ac:dyDescent="0.2">
      <c r="A309" s="15" t="s">
        <v>750</v>
      </c>
      <c r="B309" s="15" t="s">
        <v>32</v>
      </c>
      <c r="C309" s="15" t="s">
        <v>728</v>
      </c>
      <c r="D309" s="15" t="s">
        <v>681</v>
      </c>
      <c r="E309" s="15">
        <v>3602</v>
      </c>
      <c r="F309" s="15" t="s">
        <v>622</v>
      </c>
      <c r="G309" s="15" t="s">
        <v>118</v>
      </c>
      <c r="H309" s="15">
        <v>360</v>
      </c>
      <c r="I309" s="15" t="s">
        <v>545</v>
      </c>
      <c r="J309" s="16">
        <v>3602013</v>
      </c>
      <c r="K309" s="17" t="s">
        <v>933</v>
      </c>
      <c r="L309" s="15" t="s">
        <v>1151</v>
      </c>
      <c r="M309" s="18" t="s">
        <v>1161</v>
      </c>
      <c r="N309" s="19">
        <v>0</v>
      </c>
      <c r="O309" s="19" t="s">
        <v>29</v>
      </c>
      <c r="P309" s="19" t="s">
        <v>29</v>
      </c>
      <c r="Q309" s="20">
        <v>25</v>
      </c>
      <c r="R309" s="19">
        <v>100</v>
      </c>
      <c r="S309" s="21"/>
      <c r="T309" s="22">
        <f t="shared" si="32"/>
        <v>0</v>
      </c>
      <c r="U309" s="21"/>
      <c r="V309" s="22">
        <f t="shared" si="33"/>
        <v>0</v>
      </c>
      <c r="W309" s="21"/>
      <c r="X309" s="21"/>
      <c r="Y309" s="21"/>
      <c r="Z309" s="21"/>
      <c r="AA309" s="23">
        <f t="shared" si="34"/>
        <v>0</v>
      </c>
      <c r="AB309" s="22">
        <f t="shared" si="35"/>
        <v>0</v>
      </c>
      <c r="AC309" s="23">
        <f t="shared" si="36"/>
        <v>0</v>
      </c>
      <c r="AD309" s="22">
        <f t="shared" si="37"/>
        <v>0</v>
      </c>
      <c r="AE309" s="24">
        <f t="shared" si="38"/>
        <v>0</v>
      </c>
      <c r="AF309" s="25">
        <v>0</v>
      </c>
      <c r="AG309" s="26"/>
      <c r="AH309" s="27">
        <v>0</v>
      </c>
      <c r="AI309" s="24" t="e">
        <f t="shared" si="39"/>
        <v>#DIV/0!</v>
      </c>
    </row>
    <row r="310" spans="1:35" ht="64" x14ac:dyDescent="0.2">
      <c r="A310" s="15" t="s">
        <v>750</v>
      </c>
      <c r="B310" s="15" t="s">
        <v>32</v>
      </c>
      <c r="C310" s="15" t="s">
        <v>727</v>
      </c>
      <c r="D310" s="15" t="s">
        <v>685</v>
      </c>
      <c r="E310" s="15">
        <v>3602</v>
      </c>
      <c r="F310" s="15" t="s">
        <v>622</v>
      </c>
      <c r="G310" s="15" t="s">
        <v>118</v>
      </c>
      <c r="H310" s="15">
        <v>361</v>
      </c>
      <c r="I310" s="15" t="s">
        <v>546</v>
      </c>
      <c r="J310" s="16">
        <v>3603002</v>
      </c>
      <c r="K310" s="17" t="s">
        <v>934</v>
      </c>
      <c r="L310" s="15" t="s">
        <v>1152</v>
      </c>
      <c r="M310" s="18" t="s">
        <v>1161</v>
      </c>
      <c r="N310" s="19">
        <v>0</v>
      </c>
      <c r="O310" s="19" t="s">
        <v>29</v>
      </c>
      <c r="P310" s="19" t="s">
        <v>29</v>
      </c>
      <c r="Q310" s="20">
        <v>0.5</v>
      </c>
      <c r="R310" s="19">
        <v>1</v>
      </c>
      <c r="S310" s="21"/>
      <c r="T310" s="22">
        <f t="shared" si="32"/>
        <v>0</v>
      </c>
      <c r="U310" s="21"/>
      <c r="V310" s="22">
        <f t="shared" si="33"/>
        <v>0</v>
      </c>
      <c r="W310" s="21"/>
      <c r="X310" s="21"/>
      <c r="Y310" s="21"/>
      <c r="Z310" s="21"/>
      <c r="AA310" s="23">
        <f t="shared" si="34"/>
        <v>0</v>
      </c>
      <c r="AB310" s="22">
        <f t="shared" si="35"/>
        <v>0</v>
      </c>
      <c r="AC310" s="23">
        <f t="shared" si="36"/>
        <v>0</v>
      </c>
      <c r="AD310" s="22">
        <f t="shared" si="37"/>
        <v>0</v>
      </c>
      <c r="AE310" s="24">
        <f t="shared" si="38"/>
        <v>0</v>
      </c>
      <c r="AF310" s="25">
        <v>0</v>
      </c>
      <c r="AG310" s="26"/>
      <c r="AH310" s="27">
        <v>0</v>
      </c>
      <c r="AI310" s="24" t="e">
        <f t="shared" si="39"/>
        <v>#DIV/0!</v>
      </c>
    </row>
    <row r="311" spans="1:35" ht="64" x14ac:dyDescent="0.2">
      <c r="A311" s="15" t="s">
        <v>750</v>
      </c>
      <c r="B311" s="15" t="s">
        <v>30</v>
      </c>
      <c r="C311" s="15" t="s">
        <v>729</v>
      </c>
      <c r="D311" s="15" t="s">
        <v>687</v>
      </c>
      <c r="E311" s="15">
        <v>4599</v>
      </c>
      <c r="F311" s="15" t="s">
        <v>571</v>
      </c>
      <c r="G311" s="15" t="s">
        <v>558</v>
      </c>
      <c r="H311" s="15">
        <v>363</v>
      </c>
      <c r="I311" s="15" t="s">
        <v>547</v>
      </c>
      <c r="J311" s="16">
        <v>3901004</v>
      </c>
      <c r="K311" s="17" t="s">
        <v>910</v>
      </c>
      <c r="L311" s="15" t="s">
        <v>1153</v>
      </c>
      <c r="M311" s="18" t="s">
        <v>1161</v>
      </c>
      <c r="N311" s="19">
        <v>0</v>
      </c>
      <c r="O311" s="19" t="s">
        <v>29</v>
      </c>
      <c r="P311" s="19" t="s">
        <v>29</v>
      </c>
      <c r="Q311" s="20">
        <v>3</v>
      </c>
      <c r="R311" s="19">
        <v>12</v>
      </c>
      <c r="S311" s="21"/>
      <c r="T311" s="22">
        <f t="shared" si="32"/>
        <v>0</v>
      </c>
      <c r="U311" s="21"/>
      <c r="V311" s="22">
        <f t="shared" si="33"/>
        <v>0</v>
      </c>
      <c r="W311" s="21"/>
      <c r="X311" s="21"/>
      <c r="Y311" s="21"/>
      <c r="Z311" s="21"/>
      <c r="AA311" s="23">
        <f t="shared" si="34"/>
        <v>0</v>
      </c>
      <c r="AB311" s="22">
        <f t="shared" si="35"/>
        <v>0</v>
      </c>
      <c r="AC311" s="23">
        <f t="shared" si="36"/>
        <v>0</v>
      </c>
      <c r="AD311" s="22">
        <f t="shared" si="37"/>
        <v>0</v>
      </c>
      <c r="AE311" s="24">
        <f t="shared" si="38"/>
        <v>0</v>
      </c>
      <c r="AF311" s="25">
        <v>0</v>
      </c>
      <c r="AG311" s="26"/>
      <c r="AH311" s="27">
        <v>0</v>
      </c>
      <c r="AI311" s="24" t="e">
        <f t="shared" si="39"/>
        <v>#DIV/0!</v>
      </c>
    </row>
    <row r="312" spans="1:35" ht="80" x14ac:dyDescent="0.2">
      <c r="A312" s="15" t="s">
        <v>742</v>
      </c>
      <c r="B312" s="15" t="s">
        <v>31</v>
      </c>
      <c r="C312" s="15" t="s">
        <v>712</v>
      </c>
      <c r="D312" s="15" t="s">
        <v>688</v>
      </c>
      <c r="E312" s="15" t="s">
        <v>47</v>
      </c>
      <c r="F312" s="15" t="s">
        <v>572</v>
      </c>
      <c r="G312" s="15" t="s">
        <v>565</v>
      </c>
      <c r="H312" s="15">
        <v>367</v>
      </c>
      <c r="I312" s="15" t="s">
        <v>548</v>
      </c>
      <c r="J312" s="16">
        <v>4502001</v>
      </c>
      <c r="K312" s="17" t="s">
        <v>754</v>
      </c>
      <c r="L312" s="15" t="s">
        <v>1154</v>
      </c>
      <c r="M312" s="18" t="s">
        <v>1161</v>
      </c>
      <c r="N312" s="19">
        <v>0</v>
      </c>
      <c r="O312" s="19">
        <v>2023</v>
      </c>
      <c r="P312" s="19" t="s">
        <v>230</v>
      </c>
      <c r="Q312" s="20">
        <v>45</v>
      </c>
      <c r="R312" s="19">
        <v>180</v>
      </c>
      <c r="S312" s="21"/>
      <c r="T312" s="22">
        <f t="shared" si="32"/>
        <v>0</v>
      </c>
      <c r="U312" s="21"/>
      <c r="V312" s="22">
        <f t="shared" si="33"/>
        <v>0</v>
      </c>
      <c r="W312" s="21"/>
      <c r="X312" s="21"/>
      <c r="Y312" s="21"/>
      <c r="Z312" s="21"/>
      <c r="AA312" s="23">
        <f t="shared" si="34"/>
        <v>0</v>
      </c>
      <c r="AB312" s="22">
        <f t="shared" si="35"/>
        <v>0</v>
      </c>
      <c r="AC312" s="23">
        <f t="shared" si="36"/>
        <v>0</v>
      </c>
      <c r="AD312" s="22">
        <f t="shared" si="37"/>
        <v>0</v>
      </c>
      <c r="AE312" s="24">
        <f t="shared" si="38"/>
        <v>0</v>
      </c>
      <c r="AF312" s="25">
        <v>0</v>
      </c>
      <c r="AG312" s="26"/>
      <c r="AH312" s="27">
        <v>0</v>
      </c>
      <c r="AI312" s="24" t="e">
        <f t="shared" si="39"/>
        <v>#DIV/0!</v>
      </c>
    </row>
    <row r="313" spans="1:35" ht="64" x14ac:dyDescent="0.2">
      <c r="A313" s="15" t="s">
        <v>742</v>
      </c>
      <c r="B313" s="15" t="s">
        <v>39</v>
      </c>
      <c r="C313" s="15" t="s">
        <v>730</v>
      </c>
      <c r="D313" s="15" t="s">
        <v>689</v>
      </c>
      <c r="E313" s="15">
        <v>4502</v>
      </c>
      <c r="F313" s="15" t="s">
        <v>572</v>
      </c>
      <c r="G313" s="15" t="s">
        <v>85</v>
      </c>
      <c r="H313" s="15">
        <v>384</v>
      </c>
      <c r="I313" s="15" t="s">
        <v>549</v>
      </c>
      <c r="J313" s="16">
        <v>4502038</v>
      </c>
      <c r="K313" s="17" t="s">
        <v>819</v>
      </c>
      <c r="L313" s="15" t="s">
        <v>1008</v>
      </c>
      <c r="M313" s="18" t="s">
        <v>1161</v>
      </c>
      <c r="N313" s="19" t="s">
        <v>29</v>
      </c>
      <c r="O313" s="19">
        <v>2023</v>
      </c>
      <c r="P313" s="19" t="s">
        <v>273</v>
      </c>
      <c r="Q313" s="20">
        <v>1</v>
      </c>
      <c r="R313" s="19">
        <v>4</v>
      </c>
      <c r="S313" s="21"/>
      <c r="T313" s="22">
        <f t="shared" si="32"/>
        <v>0</v>
      </c>
      <c r="U313" s="21"/>
      <c r="V313" s="22">
        <f t="shared" si="33"/>
        <v>0</v>
      </c>
      <c r="W313" s="21"/>
      <c r="X313" s="21"/>
      <c r="Y313" s="21"/>
      <c r="Z313" s="21"/>
      <c r="AA313" s="23">
        <f t="shared" si="34"/>
        <v>0</v>
      </c>
      <c r="AB313" s="22">
        <f t="shared" si="35"/>
        <v>0</v>
      </c>
      <c r="AC313" s="23">
        <f t="shared" si="36"/>
        <v>0</v>
      </c>
      <c r="AD313" s="22">
        <f t="shared" si="37"/>
        <v>0</v>
      </c>
      <c r="AE313" s="24">
        <f t="shared" si="38"/>
        <v>0</v>
      </c>
      <c r="AF313" s="25">
        <v>0</v>
      </c>
      <c r="AG313" s="26"/>
      <c r="AH313" s="27">
        <v>0</v>
      </c>
      <c r="AI313" s="24" t="e">
        <f t="shared" si="39"/>
        <v>#DIV/0!</v>
      </c>
    </row>
    <row r="314" spans="1:35" ht="80" x14ac:dyDescent="0.2">
      <c r="A314" s="15" t="s">
        <v>742</v>
      </c>
      <c r="B314" s="15" t="s">
        <v>39</v>
      </c>
      <c r="C314" s="15" t="s">
        <v>730</v>
      </c>
      <c r="D314" s="15" t="s">
        <v>689</v>
      </c>
      <c r="E314" s="15">
        <v>4102</v>
      </c>
      <c r="F314" s="15" t="s">
        <v>592</v>
      </c>
      <c r="G314" s="15" t="s">
        <v>85</v>
      </c>
      <c r="H314" s="15">
        <v>385</v>
      </c>
      <c r="I314" s="15" t="s">
        <v>550</v>
      </c>
      <c r="J314" s="16">
        <v>4102052</v>
      </c>
      <c r="K314" s="17" t="s">
        <v>844</v>
      </c>
      <c r="L314" s="15" t="s">
        <v>1155</v>
      </c>
      <c r="M314" s="18" t="s">
        <v>1171</v>
      </c>
      <c r="N314" s="19">
        <v>0</v>
      </c>
      <c r="O314" s="19">
        <v>2023</v>
      </c>
      <c r="P314" s="19" t="s">
        <v>274</v>
      </c>
      <c r="Q314" s="20">
        <v>135</v>
      </c>
      <c r="R314" s="19">
        <v>135</v>
      </c>
      <c r="S314" s="21"/>
      <c r="T314" s="22">
        <f t="shared" si="32"/>
        <v>0</v>
      </c>
      <c r="U314" s="21"/>
      <c r="V314" s="22">
        <f t="shared" si="33"/>
        <v>0</v>
      </c>
      <c r="W314" s="21"/>
      <c r="X314" s="21"/>
      <c r="Y314" s="21"/>
      <c r="Z314" s="21"/>
      <c r="AA314" s="23">
        <f t="shared" si="34"/>
        <v>0</v>
      </c>
      <c r="AB314" s="22">
        <f t="shared" si="35"/>
        <v>0</v>
      </c>
      <c r="AC314" s="23">
        <f t="shared" si="36"/>
        <v>0</v>
      </c>
      <c r="AD314" s="22">
        <f t="shared" si="37"/>
        <v>0</v>
      </c>
      <c r="AE314" s="24">
        <f t="shared" si="38"/>
        <v>0</v>
      </c>
      <c r="AF314" s="25">
        <v>0</v>
      </c>
      <c r="AG314" s="26"/>
      <c r="AH314" s="27">
        <v>0</v>
      </c>
      <c r="AI314" s="24" t="e">
        <f t="shared" si="39"/>
        <v>#DIV/0!</v>
      </c>
    </row>
    <row r="315" spans="1:35" ht="64" x14ac:dyDescent="0.2">
      <c r="A315" s="15" t="s">
        <v>742</v>
      </c>
      <c r="B315" s="15" t="s">
        <v>39</v>
      </c>
      <c r="C315" s="15" t="s">
        <v>730</v>
      </c>
      <c r="D315" s="15" t="s">
        <v>690</v>
      </c>
      <c r="E315" s="15">
        <v>4502</v>
      </c>
      <c r="F315" s="15" t="s">
        <v>572</v>
      </c>
      <c r="G315" s="15" t="s">
        <v>85</v>
      </c>
      <c r="H315" s="15">
        <v>386</v>
      </c>
      <c r="I315" s="15" t="s">
        <v>551</v>
      </c>
      <c r="J315" s="16">
        <v>4502038</v>
      </c>
      <c r="K315" s="17" t="s">
        <v>819</v>
      </c>
      <c r="L315" s="15" t="s">
        <v>1025</v>
      </c>
      <c r="M315" s="18" t="s">
        <v>1171</v>
      </c>
      <c r="N315" s="19" t="s">
        <v>209</v>
      </c>
      <c r="O315" s="19">
        <v>2023</v>
      </c>
      <c r="P315" s="19" t="s">
        <v>273</v>
      </c>
      <c r="Q315" s="20">
        <v>12</v>
      </c>
      <c r="R315" s="19">
        <v>12</v>
      </c>
      <c r="S315" s="21"/>
      <c r="T315" s="22">
        <f t="shared" si="32"/>
        <v>0</v>
      </c>
      <c r="U315" s="21"/>
      <c r="V315" s="22">
        <f t="shared" si="33"/>
        <v>0</v>
      </c>
      <c r="W315" s="21"/>
      <c r="X315" s="21"/>
      <c r="Y315" s="21"/>
      <c r="Z315" s="21"/>
      <c r="AA315" s="23">
        <f t="shared" si="34"/>
        <v>0</v>
      </c>
      <c r="AB315" s="22">
        <f t="shared" si="35"/>
        <v>0</v>
      </c>
      <c r="AC315" s="23">
        <f t="shared" si="36"/>
        <v>0</v>
      </c>
      <c r="AD315" s="22">
        <f t="shared" si="37"/>
        <v>0</v>
      </c>
      <c r="AE315" s="24">
        <f t="shared" si="38"/>
        <v>0</v>
      </c>
      <c r="AF315" s="25">
        <v>0</v>
      </c>
      <c r="AG315" s="26"/>
      <c r="AH315" s="27">
        <v>0</v>
      </c>
      <c r="AI315" s="24" t="e">
        <f t="shared" si="39"/>
        <v>#DIV/0!</v>
      </c>
    </row>
    <row r="316" spans="1:35" ht="96" x14ac:dyDescent="0.2">
      <c r="A316" s="15" t="s">
        <v>742</v>
      </c>
      <c r="B316" s="15" t="s">
        <v>39</v>
      </c>
      <c r="C316" s="15" t="s">
        <v>731</v>
      </c>
      <c r="D316" s="15" t="s">
        <v>691</v>
      </c>
      <c r="E316" s="15" t="s">
        <v>67</v>
      </c>
      <c r="F316" s="15" t="s">
        <v>594</v>
      </c>
      <c r="G316" s="15" t="s">
        <v>85</v>
      </c>
      <c r="H316" s="15">
        <v>387</v>
      </c>
      <c r="I316" s="15" t="s">
        <v>552</v>
      </c>
      <c r="J316" s="16">
        <v>4501045</v>
      </c>
      <c r="K316" s="17" t="s">
        <v>935</v>
      </c>
      <c r="L316" s="15" t="s">
        <v>1156</v>
      </c>
      <c r="M316" s="18" t="s">
        <v>1171</v>
      </c>
      <c r="N316" s="19">
        <v>1</v>
      </c>
      <c r="O316" s="19">
        <v>2023</v>
      </c>
      <c r="P316" s="19" t="s">
        <v>216</v>
      </c>
      <c r="Q316" s="20">
        <v>2</v>
      </c>
      <c r="R316" s="19">
        <v>8</v>
      </c>
      <c r="S316" s="21"/>
      <c r="T316" s="22">
        <f t="shared" si="32"/>
        <v>0</v>
      </c>
      <c r="U316" s="21"/>
      <c r="V316" s="22">
        <f t="shared" si="33"/>
        <v>0</v>
      </c>
      <c r="W316" s="21"/>
      <c r="X316" s="21"/>
      <c r="Y316" s="21"/>
      <c r="Z316" s="21"/>
      <c r="AA316" s="23">
        <f t="shared" si="34"/>
        <v>0</v>
      </c>
      <c r="AB316" s="22">
        <f t="shared" si="35"/>
        <v>0</v>
      </c>
      <c r="AC316" s="23">
        <f t="shared" si="36"/>
        <v>0</v>
      </c>
      <c r="AD316" s="22">
        <f t="shared" si="37"/>
        <v>0</v>
      </c>
      <c r="AE316" s="24">
        <f t="shared" si="38"/>
        <v>0</v>
      </c>
      <c r="AF316" s="25">
        <v>0</v>
      </c>
      <c r="AG316" s="26"/>
      <c r="AH316" s="27">
        <v>0</v>
      </c>
      <c r="AI316" s="24" t="e">
        <f t="shared" si="39"/>
        <v>#DIV/0!</v>
      </c>
    </row>
    <row r="317" spans="1:35" ht="112" x14ac:dyDescent="0.2">
      <c r="A317" s="15" t="s">
        <v>751</v>
      </c>
      <c r="B317" s="15" t="s">
        <v>30</v>
      </c>
      <c r="C317" s="15" t="s">
        <v>692</v>
      </c>
      <c r="D317" s="15" t="s">
        <v>692</v>
      </c>
      <c r="E317" s="15">
        <v>4101</v>
      </c>
      <c r="F317" s="15" t="s">
        <v>24</v>
      </c>
      <c r="G317" s="15" t="s">
        <v>82</v>
      </c>
      <c r="H317" s="15">
        <v>415</v>
      </c>
      <c r="I317" s="15" t="s">
        <v>553</v>
      </c>
      <c r="J317" s="16" t="s">
        <v>205</v>
      </c>
      <c r="K317" s="17" t="s">
        <v>936</v>
      </c>
      <c r="L317" s="15" t="s">
        <v>1157</v>
      </c>
      <c r="M317" s="18" t="s">
        <v>1161</v>
      </c>
      <c r="N317" s="19">
        <v>0</v>
      </c>
      <c r="O317" s="19" t="s">
        <v>29</v>
      </c>
      <c r="P317" s="19" t="s">
        <v>29</v>
      </c>
      <c r="Q317" s="20">
        <v>8</v>
      </c>
      <c r="R317" s="19">
        <v>8</v>
      </c>
      <c r="S317" s="21"/>
      <c r="T317" s="22">
        <f t="shared" si="32"/>
        <v>0</v>
      </c>
      <c r="U317" s="21"/>
      <c r="V317" s="22">
        <f t="shared" si="33"/>
        <v>0</v>
      </c>
      <c r="W317" s="21"/>
      <c r="X317" s="21"/>
      <c r="Y317" s="21"/>
      <c r="Z317" s="21"/>
      <c r="AA317" s="23">
        <f t="shared" si="34"/>
        <v>0</v>
      </c>
      <c r="AB317" s="22">
        <f t="shared" si="35"/>
        <v>0</v>
      </c>
      <c r="AC317" s="23">
        <f t="shared" si="36"/>
        <v>0</v>
      </c>
      <c r="AD317" s="22">
        <f t="shared" si="37"/>
        <v>0</v>
      </c>
      <c r="AE317" s="24">
        <f t="shared" si="38"/>
        <v>0</v>
      </c>
      <c r="AF317" s="25">
        <v>0</v>
      </c>
      <c r="AG317" s="26"/>
      <c r="AH317" s="27">
        <v>0</v>
      </c>
      <c r="AI317" s="24" t="e">
        <f t="shared" si="39"/>
        <v>#DIV/0!</v>
      </c>
    </row>
    <row r="318" spans="1:35" ht="80" x14ac:dyDescent="0.2">
      <c r="A318" s="15" t="s">
        <v>751</v>
      </c>
      <c r="B318" s="15" t="s">
        <v>30</v>
      </c>
      <c r="C318" s="15" t="s">
        <v>692</v>
      </c>
      <c r="D318" s="15" t="s">
        <v>692</v>
      </c>
      <c r="E318" s="15">
        <v>4103</v>
      </c>
      <c r="F318" s="15" t="s">
        <v>591</v>
      </c>
      <c r="G318" s="15" t="s">
        <v>82</v>
      </c>
      <c r="H318" s="15">
        <v>416</v>
      </c>
      <c r="I318" s="15" t="s">
        <v>554</v>
      </c>
      <c r="J318" s="16" t="s">
        <v>206</v>
      </c>
      <c r="K318" s="17" t="s">
        <v>937</v>
      </c>
      <c r="L318" s="15" t="s">
        <v>1158</v>
      </c>
      <c r="M318" s="18" t="s">
        <v>1161</v>
      </c>
      <c r="N318" s="19">
        <v>0</v>
      </c>
      <c r="O318" s="19" t="s">
        <v>29</v>
      </c>
      <c r="P318" s="19" t="s">
        <v>29</v>
      </c>
      <c r="Q318" s="20">
        <v>6</v>
      </c>
      <c r="R318" s="19">
        <v>6</v>
      </c>
      <c r="S318" s="21"/>
      <c r="T318" s="22">
        <f t="shared" si="32"/>
        <v>0</v>
      </c>
      <c r="U318" s="21"/>
      <c r="V318" s="22">
        <f t="shared" si="33"/>
        <v>0</v>
      </c>
      <c r="W318" s="21"/>
      <c r="X318" s="21"/>
      <c r="Y318" s="21"/>
      <c r="Z318" s="21"/>
      <c r="AA318" s="23">
        <f t="shared" si="34"/>
        <v>0</v>
      </c>
      <c r="AB318" s="22">
        <f t="shared" si="35"/>
        <v>0</v>
      </c>
      <c r="AC318" s="23">
        <f t="shared" si="36"/>
        <v>0</v>
      </c>
      <c r="AD318" s="22">
        <f t="shared" si="37"/>
        <v>0</v>
      </c>
      <c r="AE318" s="24">
        <f t="shared" si="38"/>
        <v>0</v>
      </c>
      <c r="AF318" s="25">
        <v>0</v>
      </c>
      <c r="AG318" s="26"/>
      <c r="AH318" s="27">
        <v>0</v>
      </c>
      <c r="AI318" s="24" t="e">
        <f t="shared" si="39"/>
        <v>#DIV/0!</v>
      </c>
    </row>
    <row r="319" spans="1:35" ht="80" x14ac:dyDescent="0.2">
      <c r="A319" s="15" t="s">
        <v>751</v>
      </c>
      <c r="B319" s="15" t="s">
        <v>30</v>
      </c>
      <c r="C319" s="15" t="s">
        <v>692</v>
      </c>
      <c r="D319" s="15" t="s">
        <v>692</v>
      </c>
      <c r="E319" s="15">
        <v>3301</v>
      </c>
      <c r="F319" s="15" t="s">
        <v>581</v>
      </c>
      <c r="G319" s="15" t="s">
        <v>82</v>
      </c>
      <c r="H319" s="15">
        <v>417</v>
      </c>
      <c r="I319" s="15" t="s">
        <v>555</v>
      </c>
      <c r="J319" s="16" t="s">
        <v>207</v>
      </c>
      <c r="K319" s="17" t="s">
        <v>938</v>
      </c>
      <c r="L319" s="15" t="s">
        <v>1159</v>
      </c>
      <c r="M319" s="18" t="s">
        <v>1161</v>
      </c>
      <c r="N319" s="19">
        <v>0</v>
      </c>
      <c r="O319" s="19" t="s">
        <v>29</v>
      </c>
      <c r="P319" s="19" t="s">
        <v>29</v>
      </c>
      <c r="Q319" s="20">
        <v>4</v>
      </c>
      <c r="R319" s="19">
        <v>4</v>
      </c>
      <c r="S319" s="21"/>
      <c r="T319" s="22">
        <f t="shared" si="32"/>
        <v>0</v>
      </c>
      <c r="U319" s="21"/>
      <c r="V319" s="22">
        <f t="shared" si="33"/>
        <v>0</v>
      </c>
      <c r="W319" s="21"/>
      <c r="X319" s="21"/>
      <c r="Y319" s="21"/>
      <c r="Z319" s="21"/>
      <c r="AA319" s="23">
        <f t="shared" si="34"/>
        <v>0</v>
      </c>
      <c r="AB319" s="22">
        <f t="shared" si="35"/>
        <v>0</v>
      </c>
      <c r="AC319" s="23">
        <f t="shared" si="36"/>
        <v>0</v>
      </c>
      <c r="AD319" s="22">
        <f t="shared" si="37"/>
        <v>0</v>
      </c>
      <c r="AE319" s="24">
        <f t="shared" si="38"/>
        <v>0</v>
      </c>
      <c r="AF319" s="25">
        <v>0</v>
      </c>
      <c r="AG319" s="26"/>
      <c r="AH319" s="27">
        <v>0</v>
      </c>
      <c r="AI319" s="24" t="e">
        <f t="shared" si="39"/>
        <v>#DIV/0!</v>
      </c>
    </row>
    <row r="320" spans="1:35" ht="64" x14ac:dyDescent="0.2">
      <c r="A320" s="15" t="s">
        <v>751</v>
      </c>
      <c r="B320" s="15" t="s">
        <v>30</v>
      </c>
      <c r="C320" s="15" t="s">
        <v>692</v>
      </c>
      <c r="D320" s="15" t="s">
        <v>692</v>
      </c>
      <c r="E320" s="15">
        <v>212</v>
      </c>
      <c r="F320" s="15" t="s">
        <v>624</v>
      </c>
      <c r="G320" s="15" t="s">
        <v>82</v>
      </c>
      <c r="H320" s="15">
        <v>418</v>
      </c>
      <c r="I320" s="15" t="s">
        <v>556</v>
      </c>
      <c r="J320" s="16">
        <v>212015</v>
      </c>
      <c r="K320" s="17" t="s">
        <v>939</v>
      </c>
      <c r="L320" s="15" t="s">
        <v>1160</v>
      </c>
      <c r="M320" s="18" t="s">
        <v>1161</v>
      </c>
      <c r="N320" s="19">
        <v>0</v>
      </c>
      <c r="O320" s="19" t="s">
        <v>29</v>
      </c>
      <c r="P320" s="19" t="s">
        <v>29</v>
      </c>
      <c r="Q320" s="20">
        <v>100</v>
      </c>
      <c r="R320" s="19">
        <v>100</v>
      </c>
      <c r="S320" s="21"/>
      <c r="T320" s="22">
        <f t="shared" si="32"/>
        <v>0</v>
      </c>
      <c r="U320" s="21"/>
      <c r="V320" s="22">
        <f t="shared" si="33"/>
        <v>0</v>
      </c>
      <c r="W320" s="21"/>
      <c r="X320" s="21"/>
      <c r="Y320" s="21"/>
      <c r="Z320" s="21"/>
      <c r="AA320" s="23">
        <f t="shared" si="34"/>
        <v>0</v>
      </c>
      <c r="AB320" s="22">
        <f t="shared" si="35"/>
        <v>0</v>
      </c>
      <c r="AC320" s="23">
        <f t="shared" si="36"/>
        <v>0</v>
      </c>
      <c r="AD320" s="22">
        <f t="shared" si="37"/>
        <v>0</v>
      </c>
      <c r="AE320" s="24">
        <f t="shared" si="38"/>
        <v>0</v>
      </c>
      <c r="AF320" s="25">
        <v>0</v>
      </c>
      <c r="AG320" s="26"/>
      <c r="AH320" s="27">
        <v>0</v>
      </c>
      <c r="AI320" s="24" t="e">
        <f t="shared" si="39"/>
        <v>#DIV/0!</v>
      </c>
    </row>
    <row r="321" spans="1:35" ht="112" x14ac:dyDescent="0.2">
      <c r="A321" s="15" t="s">
        <v>751</v>
      </c>
      <c r="B321" s="15" t="s">
        <v>30</v>
      </c>
      <c r="C321" s="15" t="s">
        <v>40</v>
      </c>
      <c r="D321" s="15" t="s">
        <v>40</v>
      </c>
      <c r="E321" s="15">
        <v>4101</v>
      </c>
      <c r="F321" s="15" t="s">
        <v>24</v>
      </c>
      <c r="G321" s="15" t="s">
        <v>82</v>
      </c>
      <c r="H321" s="15">
        <v>419</v>
      </c>
      <c r="I321" s="15" t="s">
        <v>553</v>
      </c>
      <c r="J321" s="16" t="s">
        <v>205</v>
      </c>
      <c r="K321" s="17" t="s">
        <v>936</v>
      </c>
      <c r="L321" s="15" t="s">
        <v>1157</v>
      </c>
      <c r="M321" s="18" t="s">
        <v>1161</v>
      </c>
      <c r="N321" s="19">
        <v>0</v>
      </c>
      <c r="O321" s="19" t="s">
        <v>29</v>
      </c>
      <c r="P321" s="19" t="s">
        <v>29</v>
      </c>
      <c r="Q321" s="20">
        <v>8</v>
      </c>
      <c r="R321" s="19">
        <v>8</v>
      </c>
      <c r="S321" s="21"/>
      <c r="T321" s="22">
        <f t="shared" si="32"/>
        <v>0</v>
      </c>
      <c r="U321" s="21"/>
      <c r="V321" s="22">
        <f t="shared" si="33"/>
        <v>0</v>
      </c>
      <c r="W321" s="21"/>
      <c r="X321" s="21"/>
      <c r="Y321" s="21"/>
      <c r="Z321" s="21"/>
      <c r="AA321" s="23">
        <f t="shared" si="34"/>
        <v>0</v>
      </c>
      <c r="AB321" s="22">
        <f t="shared" si="35"/>
        <v>0</v>
      </c>
      <c r="AC321" s="23">
        <f t="shared" si="36"/>
        <v>0</v>
      </c>
      <c r="AD321" s="22">
        <f t="shared" si="37"/>
        <v>0</v>
      </c>
      <c r="AE321" s="24">
        <f t="shared" si="38"/>
        <v>0</v>
      </c>
      <c r="AF321" s="25">
        <v>0</v>
      </c>
      <c r="AG321" s="26"/>
      <c r="AH321" s="27">
        <v>0</v>
      </c>
      <c r="AI321" s="24" t="e">
        <f t="shared" si="39"/>
        <v>#DIV/0!</v>
      </c>
    </row>
    <row r="322" spans="1:35" ht="96" x14ac:dyDescent="0.2">
      <c r="A322" s="15" t="s">
        <v>751</v>
      </c>
      <c r="B322" s="15" t="s">
        <v>30</v>
      </c>
      <c r="C322" s="15" t="s">
        <v>40</v>
      </c>
      <c r="D322" s="15" t="s">
        <v>40</v>
      </c>
      <c r="E322" s="15">
        <v>4103</v>
      </c>
      <c r="F322" s="15" t="s">
        <v>591</v>
      </c>
      <c r="G322" s="15" t="s">
        <v>82</v>
      </c>
      <c r="H322" s="15">
        <v>420</v>
      </c>
      <c r="I322" s="15" t="s">
        <v>554</v>
      </c>
      <c r="J322" s="16" t="s">
        <v>206</v>
      </c>
      <c r="K322" s="17" t="s">
        <v>937</v>
      </c>
      <c r="L322" s="15" t="s">
        <v>1158</v>
      </c>
      <c r="M322" s="18" t="s">
        <v>1161</v>
      </c>
      <c r="N322" s="19">
        <v>0</v>
      </c>
      <c r="O322" s="19" t="s">
        <v>29</v>
      </c>
      <c r="P322" s="19" t="s">
        <v>29</v>
      </c>
      <c r="Q322" s="20">
        <v>6</v>
      </c>
      <c r="R322" s="19">
        <v>6</v>
      </c>
      <c r="S322" s="21"/>
      <c r="T322" s="22">
        <f t="shared" si="32"/>
        <v>0</v>
      </c>
      <c r="U322" s="21"/>
      <c r="V322" s="22">
        <f t="shared" si="33"/>
        <v>0</v>
      </c>
      <c r="W322" s="21"/>
      <c r="X322" s="21"/>
      <c r="Y322" s="21"/>
      <c r="Z322" s="21"/>
      <c r="AA322" s="23">
        <f t="shared" si="34"/>
        <v>0</v>
      </c>
      <c r="AB322" s="22">
        <f t="shared" si="35"/>
        <v>0</v>
      </c>
      <c r="AC322" s="23">
        <f t="shared" si="36"/>
        <v>0</v>
      </c>
      <c r="AD322" s="22">
        <f t="shared" si="37"/>
        <v>0</v>
      </c>
      <c r="AE322" s="24">
        <f t="shared" si="38"/>
        <v>0</v>
      </c>
      <c r="AF322" s="25">
        <v>0</v>
      </c>
      <c r="AG322" s="26"/>
      <c r="AH322" s="27">
        <v>0</v>
      </c>
      <c r="AI322" s="24" t="e">
        <f t="shared" si="39"/>
        <v>#DIV/0!</v>
      </c>
    </row>
    <row r="323" spans="1:35" ht="96" x14ac:dyDescent="0.2">
      <c r="A323" s="15" t="s">
        <v>751</v>
      </c>
      <c r="B323" s="15" t="s">
        <v>30</v>
      </c>
      <c r="C323" s="15" t="s">
        <v>40</v>
      </c>
      <c r="D323" s="15" t="s">
        <v>40</v>
      </c>
      <c r="E323" s="15">
        <v>3301</v>
      </c>
      <c r="F323" s="15" t="s">
        <v>581</v>
      </c>
      <c r="G323" s="15" t="s">
        <v>82</v>
      </c>
      <c r="H323" s="15">
        <v>421</v>
      </c>
      <c r="I323" s="15" t="s">
        <v>555</v>
      </c>
      <c r="J323" s="16" t="s">
        <v>207</v>
      </c>
      <c r="K323" s="17" t="s">
        <v>938</v>
      </c>
      <c r="L323" s="15" t="s">
        <v>1159</v>
      </c>
      <c r="M323" s="18" t="s">
        <v>1161</v>
      </c>
      <c r="N323" s="19">
        <v>0</v>
      </c>
      <c r="O323" s="19" t="s">
        <v>29</v>
      </c>
      <c r="P323" s="19" t="s">
        <v>29</v>
      </c>
      <c r="Q323" s="20">
        <v>4</v>
      </c>
      <c r="R323" s="19">
        <v>4</v>
      </c>
      <c r="S323" s="21"/>
      <c r="T323" s="22">
        <f t="shared" ref="T323:T335" si="40">+S323/R323</f>
        <v>0</v>
      </c>
      <c r="U323" s="21"/>
      <c r="V323" s="22">
        <f t="shared" ref="V323" si="41">+U323/R323</f>
        <v>0</v>
      </c>
      <c r="W323" s="21"/>
      <c r="X323" s="21"/>
      <c r="Y323" s="21"/>
      <c r="Z323" s="21"/>
      <c r="AA323" s="23">
        <f t="shared" ref="AA323" si="42">+W323+X323+Y323+Z323</f>
        <v>0</v>
      </c>
      <c r="AB323" s="22">
        <f t="shared" ref="AB323" si="43">+AA323/R323</f>
        <v>0</v>
      </c>
      <c r="AC323" s="23">
        <f t="shared" ref="AC323" si="44">U323+AA323</f>
        <v>0</v>
      </c>
      <c r="AD323" s="22">
        <f t="shared" ref="AD323" si="45">+AA323/Q323</f>
        <v>0</v>
      </c>
      <c r="AE323" s="24">
        <f t="shared" ref="AE323" si="46">AC323/R323</f>
        <v>0</v>
      </c>
      <c r="AF323" s="25">
        <v>0</v>
      </c>
      <c r="AG323" s="26"/>
      <c r="AH323" s="27">
        <v>0</v>
      </c>
      <c r="AI323" s="24" t="e">
        <f t="shared" ref="AI323" si="47">+AH323/AF323</f>
        <v>#DIV/0!</v>
      </c>
    </row>
    <row r="324" spans="1:35" ht="96" x14ac:dyDescent="0.2">
      <c r="A324" s="15" t="s">
        <v>751</v>
      </c>
      <c r="B324" s="15" t="s">
        <v>30</v>
      </c>
      <c r="C324" s="15" t="s">
        <v>40</v>
      </c>
      <c r="D324" s="15" t="s">
        <v>40</v>
      </c>
      <c r="E324" s="15">
        <v>212</v>
      </c>
      <c r="F324" s="15" t="s">
        <v>624</v>
      </c>
      <c r="G324" s="15" t="s">
        <v>82</v>
      </c>
      <c r="H324" s="15">
        <v>422</v>
      </c>
      <c r="I324" s="15" t="s">
        <v>556</v>
      </c>
      <c r="J324" s="16">
        <v>212015</v>
      </c>
      <c r="K324" s="17" t="s">
        <v>939</v>
      </c>
      <c r="L324" s="15" t="s">
        <v>1160</v>
      </c>
      <c r="M324" s="18" t="s">
        <v>1161</v>
      </c>
      <c r="N324" s="19">
        <v>0</v>
      </c>
      <c r="O324" s="19" t="s">
        <v>29</v>
      </c>
      <c r="P324" s="19" t="s">
        <v>29</v>
      </c>
      <c r="Q324" s="20">
        <v>100</v>
      </c>
      <c r="R324" s="19">
        <v>100</v>
      </c>
      <c r="S324" s="21"/>
      <c r="T324" s="22">
        <f t="shared" si="40"/>
        <v>0</v>
      </c>
      <c r="U324" s="21"/>
      <c r="V324" s="22">
        <f>+U324/R324</f>
        <v>0</v>
      </c>
      <c r="W324" s="21"/>
      <c r="X324" s="21"/>
      <c r="Y324" s="21"/>
      <c r="Z324" s="21"/>
      <c r="AA324" s="23">
        <f>+W324+X324+Y324+Z324</f>
        <v>0</v>
      </c>
      <c r="AB324" s="22">
        <f>+AA324/R324</f>
        <v>0</v>
      </c>
      <c r="AC324" s="23">
        <f>U324+AA324</f>
        <v>0</v>
      </c>
      <c r="AD324" s="22">
        <f>+AA324/Q324</f>
        <v>0</v>
      </c>
      <c r="AE324" s="24">
        <f>AC324/R324</f>
        <v>0</v>
      </c>
      <c r="AF324" s="25">
        <v>0</v>
      </c>
      <c r="AG324" s="26"/>
      <c r="AH324" s="27">
        <v>0</v>
      </c>
      <c r="AI324" s="24" t="e">
        <f>+AH324/AF324</f>
        <v>#DIV/0!</v>
      </c>
    </row>
    <row r="325" spans="1:35" ht="80" x14ac:dyDescent="0.2">
      <c r="A325" s="28" t="s">
        <v>1227</v>
      </c>
      <c r="B325" s="15" t="s">
        <v>1228</v>
      </c>
      <c r="C325" s="15" t="s">
        <v>1230</v>
      </c>
      <c r="D325" s="15" t="s">
        <v>1231</v>
      </c>
      <c r="E325" s="15">
        <v>2302</v>
      </c>
      <c r="F325" s="15" t="s">
        <v>1238</v>
      </c>
      <c r="G325" s="15" t="s">
        <v>558</v>
      </c>
      <c r="H325" s="15">
        <v>372</v>
      </c>
      <c r="I325" s="15" t="s">
        <v>1242</v>
      </c>
      <c r="J325" s="16" t="s">
        <v>1219</v>
      </c>
      <c r="K325" s="17" t="s">
        <v>1252</v>
      </c>
      <c r="L325" s="15" t="s">
        <v>1262</v>
      </c>
      <c r="M325" s="18" t="s">
        <v>1223</v>
      </c>
      <c r="N325" s="19">
        <v>0</v>
      </c>
      <c r="O325" s="19" t="s">
        <v>29</v>
      </c>
      <c r="P325" s="19" t="s">
        <v>29</v>
      </c>
      <c r="Q325" s="20">
        <v>2</v>
      </c>
      <c r="R325" s="19">
        <v>8</v>
      </c>
      <c r="S325" s="21"/>
      <c r="T325" s="22">
        <f t="shared" si="40"/>
        <v>0</v>
      </c>
      <c r="U325" s="21"/>
      <c r="V325" s="22">
        <f t="shared" ref="V325:V335" si="48">+U325/R325</f>
        <v>0</v>
      </c>
      <c r="W325" s="21"/>
      <c r="X325" s="21"/>
      <c r="Y325" s="21"/>
      <c r="Z325" s="21"/>
      <c r="AA325" s="23">
        <f t="shared" ref="AA325:AA335" si="49">+W325+X325+Y325+Z325</f>
        <v>0</v>
      </c>
      <c r="AB325" s="22">
        <f t="shared" ref="AB325:AB335" si="50">+AA325/R325</f>
        <v>0</v>
      </c>
      <c r="AC325" s="23">
        <f t="shared" ref="AC325:AC335" si="51">U325+AA325</f>
        <v>0</v>
      </c>
      <c r="AD325" s="22">
        <f t="shared" ref="AD325:AD335" si="52">+AA325/Q325</f>
        <v>0</v>
      </c>
      <c r="AE325" s="24">
        <f t="shared" ref="AE325:AE335" si="53">AC325/R325</f>
        <v>0</v>
      </c>
      <c r="AF325" s="25">
        <v>0</v>
      </c>
      <c r="AG325" s="26"/>
      <c r="AH325" s="27">
        <v>0</v>
      </c>
      <c r="AI325" s="24" t="e">
        <f t="shared" ref="AI325:AI335" si="54">+AH325/AF325</f>
        <v>#DIV/0!</v>
      </c>
    </row>
    <row r="326" spans="1:35" ht="80" x14ac:dyDescent="0.2">
      <c r="A326" s="28" t="s">
        <v>1227</v>
      </c>
      <c r="B326" s="15" t="s">
        <v>1228</v>
      </c>
      <c r="C326" s="15" t="s">
        <v>1230</v>
      </c>
      <c r="D326" s="15" t="s">
        <v>1231</v>
      </c>
      <c r="E326" s="15">
        <v>2301</v>
      </c>
      <c r="F326" s="15" t="s">
        <v>1238</v>
      </c>
      <c r="G326" s="15" t="s">
        <v>557</v>
      </c>
      <c r="H326" s="15">
        <v>373</v>
      </c>
      <c r="I326" s="15" t="s">
        <v>1243</v>
      </c>
      <c r="J326" s="16" t="s">
        <v>1220</v>
      </c>
      <c r="K326" s="17" t="s">
        <v>1253</v>
      </c>
      <c r="L326" s="15" t="s">
        <v>1253</v>
      </c>
      <c r="M326" s="18" t="s">
        <v>1224</v>
      </c>
      <c r="N326" s="19">
        <v>0</v>
      </c>
      <c r="O326" s="19">
        <v>2023</v>
      </c>
      <c r="P326" s="19" t="s">
        <v>29</v>
      </c>
      <c r="Q326" s="20">
        <v>1</v>
      </c>
      <c r="R326" s="19">
        <v>4</v>
      </c>
      <c r="S326" s="21"/>
      <c r="T326" s="22">
        <f t="shared" si="40"/>
        <v>0</v>
      </c>
      <c r="U326" s="21"/>
      <c r="V326" s="22">
        <f t="shared" si="48"/>
        <v>0</v>
      </c>
      <c r="W326" s="21"/>
      <c r="X326" s="21"/>
      <c r="Y326" s="21"/>
      <c r="Z326" s="21"/>
      <c r="AA326" s="23">
        <f t="shared" si="49"/>
        <v>0</v>
      </c>
      <c r="AB326" s="22">
        <f t="shared" si="50"/>
        <v>0</v>
      </c>
      <c r="AC326" s="23">
        <f t="shared" si="51"/>
        <v>0</v>
      </c>
      <c r="AD326" s="22">
        <f t="shared" si="52"/>
        <v>0</v>
      </c>
      <c r="AE326" s="24">
        <f t="shared" si="53"/>
        <v>0</v>
      </c>
      <c r="AF326" s="25">
        <v>0</v>
      </c>
      <c r="AG326" s="26"/>
      <c r="AH326" s="27">
        <v>0</v>
      </c>
      <c r="AI326" s="24" t="e">
        <f t="shared" si="54"/>
        <v>#DIV/0!</v>
      </c>
    </row>
    <row r="327" spans="1:35" ht="80" x14ac:dyDescent="0.2">
      <c r="A327" s="28" t="s">
        <v>1227</v>
      </c>
      <c r="B327" s="15" t="s">
        <v>1228</v>
      </c>
      <c r="C327" s="15" t="s">
        <v>1230</v>
      </c>
      <c r="D327" s="15" t="s">
        <v>1231</v>
      </c>
      <c r="E327" s="15">
        <v>2302</v>
      </c>
      <c r="F327" s="15" t="s">
        <v>1238</v>
      </c>
      <c r="G327" s="15" t="s">
        <v>558</v>
      </c>
      <c r="H327" s="15">
        <v>374</v>
      </c>
      <c r="I327" s="15" t="s">
        <v>1244</v>
      </c>
      <c r="J327" s="16">
        <v>2302024</v>
      </c>
      <c r="K327" s="17" t="s">
        <v>1254</v>
      </c>
      <c r="L327" s="15" t="s">
        <v>1069</v>
      </c>
      <c r="M327" s="18" t="s">
        <v>1223</v>
      </c>
      <c r="N327" s="19">
        <v>0</v>
      </c>
      <c r="O327" s="19">
        <v>2022</v>
      </c>
      <c r="P327" s="19" t="s">
        <v>29</v>
      </c>
      <c r="Q327" s="20">
        <v>10</v>
      </c>
      <c r="R327" s="19">
        <v>30</v>
      </c>
      <c r="S327" s="21"/>
      <c r="T327" s="22">
        <f t="shared" si="40"/>
        <v>0</v>
      </c>
      <c r="U327" s="21"/>
      <c r="V327" s="22">
        <f t="shared" si="48"/>
        <v>0</v>
      </c>
      <c r="W327" s="21"/>
      <c r="X327" s="21"/>
      <c r="Y327" s="21"/>
      <c r="Z327" s="21"/>
      <c r="AA327" s="23">
        <f t="shared" si="49"/>
        <v>0</v>
      </c>
      <c r="AB327" s="22">
        <f t="shared" si="50"/>
        <v>0</v>
      </c>
      <c r="AC327" s="23">
        <f t="shared" si="51"/>
        <v>0</v>
      </c>
      <c r="AD327" s="22">
        <f t="shared" si="52"/>
        <v>0</v>
      </c>
      <c r="AE327" s="24">
        <f t="shared" si="53"/>
        <v>0</v>
      </c>
      <c r="AF327" s="25">
        <v>0</v>
      </c>
      <c r="AG327" s="26"/>
      <c r="AH327" s="27">
        <v>0</v>
      </c>
      <c r="AI327" s="24" t="e">
        <f t="shared" si="54"/>
        <v>#DIV/0!</v>
      </c>
    </row>
    <row r="328" spans="1:35" ht="80" x14ac:dyDescent="0.2">
      <c r="A328" s="28" t="s">
        <v>1227</v>
      </c>
      <c r="B328" s="15" t="s">
        <v>1228</v>
      </c>
      <c r="C328" s="15" t="s">
        <v>1230</v>
      </c>
      <c r="D328" s="15" t="s">
        <v>1232</v>
      </c>
      <c r="E328" s="15">
        <v>2301</v>
      </c>
      <c r="F328" s="15" t="s">
        <v>1239</v>
      </c>
      <c r="G328" s="15" t="s">
        <v>557</v>
      </c>
      <c r="H328" s="15">
        <v>375</v>
      </c>
      <c r="I328" s="15" t="s">
        <v>1245</v>
      </c>
      <c r="J328" s="16">
        <v>2301028</v>
      </c>
      <c r="K328" s="17" t="s">
        <v>1255</v>
      </c>
      <c r="L328" s="15" t="s">
        <v>1263</v>
      </c>
      <c r="M328" s="18" t="s">
        <v>1223</v>
      </c>
      <c r="N328" s="19" t="s">
        <v>29</v>
      </c>
      <c r="O328" s="19" t="s">
        <v>29</v>
      </c>
      <c r="P328" s="19" t="s">
        <v>29</v>
      </c>
      <c r="Q328" s="20">
        <v>10</v>
      </c>
      <c r="R328" s="19">
        <v>40</v>
      </c>
      <c r="S328" s="21"/>
      <c r="T328" s="22">
        <f t="shared" si="40"/>
        <v>0</v>
      </c>
      <c r="U328" s="21"/>
      <c r="V328" s="22">
        <f t="shared" si="48"/>
        <v>0</v>
      </c>
      <c r="W328" s="21"/>
      <c r="X328" s="21"/>
      <c r="Y328" s="21"/>
      <c r="Z328" s="21"/>
      <c r="AA328" s="23">
        <f t="shared" si="49"/>
        <v>0</v>
      </c>
      <c r="AB328" s="22">
        <f t="shared" si="50"/>
        <v>0</v>
      </c>
      <c r="AC328" s="23">
        <f t="shared" si="51"/>
        <v>0</v>
      </c>
      <c r="AD328" s="22">
        <f t="shared" si="52"/>
        <v>0</v>
      </c>
      <c r="AE328" s="24">
        <f t="shared" si="53"/>
        <v>0</v>
      </c>
      <c r="AF328" s="25">
        <v>0</v>
      </c>
      <c r="AG328" s="26"/>
      <c r="AH328" s="27">
        <v>0</v>
      </c>
      <c r="AI328" s="24" t="e">
        <f t="shared" si="54"/>
        <v>#DIV/0!</v>
      </c>
    </row>
    <row r="329" spans="1:35" ht="96" x14ac:dyDescent="0.2">
      <c r="A329" s="28" t="s">
        <v>1227</v>
      </c>
      <c r="B329" s="15" t="s">
        <v>1228</v>
      </c>
      <c r="C329" s="15" t="s">
        <v>1230</v>
      </c>
      <c r="D329" s="15" t="s">
        <v>1233</v>
      </c>
      <c r="E329" s="15">
        <v>2301</v>
      </c>
      <c r="F329" s="15" t="s">
        <v>1240</v>
      </c>
      <c r="G329" s="15" t="s">
        <v>557</v>
      </c>
      <c r="H329" s="15">
        <v>376</v>
      </c>
      <c r="I329" s="15" t="s">
        <v>1246</v>
      </c>
      <c r="J329" s="16" t="s">
        <v>1221</v>
      </c>
      <c r="K329" s="17" t="s">
        <v>1256</v>
      </c>
      <c r="L329" s="15" t="s">
        <v>1264</v>
      </c>
      <c r="M329" s="18" t="s">
        <v>1225</v>
      </c>
      <c r="N329" s="19">
        <v>0</v>
      </c>
      <c r="O329" s="19">
        <v>2023</v>
      </c>
      <c r="P329" s="19" t="s">
        <v>29</v>
      </c>
      <c r="Q329" s="20">
        <v>4</v>
      </c>
      <c r="R329" s="19">
        <v>24</v>
      </c>
      <c r="S329" s="21"/>
      <c r="T329" s="22">
        <f t="shared" si="40"/>
        <v>0</v>
      </c>
      <c r="U329" s="21"/>
      <c r="V329" s="22">
        <f t="shared" si="48"/>
        <v>0</v>
      </c>
      <c r="W329" s="21"/>
      <c r="X329" s="21"/>
      <c r="Y329" s="21"/>
      <c r="Z329" s="21"/>
      <c r="AA329" s="23">
        <f t="shared" si="49"/>
        <v>0</v>
      </c>
      <c r="AB329" s="22">
        <f t="shared" si="50"/>
        <v>0</v>
      </c>
      <c r="AC329" s="23">
        <f t="shared" si="51"/>
        <v>0</v>
      </c>
      <c r="AD329" s="22">
        <f t="shared" si="52"/>
        <v>0</v>
      </c>
      <c r="AE329" s="24">
        <f t="shared" si="53"/>
        <v>0</v>
      </c>
      <c r="AF329" s="25">
        <v>0</v>
      </c>
      <c r="AG329" s="26"/>
      <c r="AH329" s="27">
        <v>0</v>
      </c>
      <c r="AI329" s="24" t="e">
        <f t="shared" si="54"/>
        <v>#DIV/0!</v>
      </c>
    </row>
    <row r="330" spans="1:35" ht="96" x14ac:dyDescent="0.2">
      <c r="A330" s="28" t="s">
        <v>1227</v>
      </c>
      <c r="B330" s="15" t="s">
        <v>1228</v>
      </c>
      <c r="C330" s="15" t="s">
        <v>1230</v>
      </c>
      <c r="D330" s="15" t="s">
        <v>1234</v>
      </c>
      <c r="E330" s="15">
        <v>2301</v>
      </c>
      <c r="F330" s="15" t="s">
        <v>1240</v>
      </c>
      <c r="G330" s="15" t="s">
        <v>565</v>
      </c>
      <c r="H330" s="15">
        <v>377</v>
      </c>
      <c r="I330" s="15" t="s">
        <v>1247</v>
      </c>
      <c r="J330" s="16">
        <v>2301027</v>
      </c>
      <c r="K330" s="17" t="s">
        <v>1257</v>
      </c>
      <c r="L330" s="15" t="s">
        <v>1265</v>
      </c>
      <c r="M330" s="18" t="s">
        <v>1223</v>
      </c>
      <c r="N330" s="19">
        <v>0</v>
      </c>
      <c r="O330" s="19">
        <v>2023</v>
      </c>
      <c r="P330" s="19" t="s">
        <v>1272</v>
      </c>
      <c r="Q330" s="20">
        <v>2000</v>
      </c>
      <c r="R330" s="19">
        <v>7000</v>
      </c>
      <c r="S330" s="21"/>
      <c r="T330" s="22">
        <f t="shared" si="40"/>
        <v>0</v>
      </c>
      <c r="U330" s="21"/>
      <c r="V330" s="22">
        <f t="shared" si="48"/>
        <v>0</v>
      </c>
      <c r="W330" s="21"/>
      <c r="X330" s="21"/>
      <c r="Y330" s="21"/>
      <c r="Z330" s="21"/>
      <c r="AA330" s="23">
        <f t="shared" si="49"/>
        <v>0</v>
      </c>
      <c r="AB330" s="22">
        <f t="shared" si="50"/>
        <v>0</v>
      </c>
      <c r="AC330" s="23">
        <f t="shared" si="51"/>
        <v>0</v>
      </c>
      <c r="AD330" s="22">
        <f t="shared" si="52"/>
        <v>0</v>
      </c>
      <c r="AE330" s="24">
        <f t="shared" si="53"/>
        <v>0</v>
      </c>
      <c r="AF330" s="25">
        <v>0</v>
      </c>
      <c r="AG330" s="26"/>
      <c r="AH330" s="27">
        <v>0</v>
      </c>
      <c r="AI330" s="24" t="e">
        <f t="shared" si="54"/>
        <v>#DIV/0!</v>
      </c>
    </row>
    <row r="331" spans="1:35" ht="112" x14ac:dyDescent="0.2">
      <c r="A331" s="28" t="s">
        <v>1227</v>
      </c>
      <c r="B331" s="15" t="s">
        <v>1228</v>
      </c>
      <c r="C331" s="15" t="s">
        <v>1230</v>
      </c>
      <c r="D331" s="15" t="s">
        <v>1235</v>
      </c>
      <c r="E331" s="15">
        <v>2301</v>
      </c>
      <c r="F331" s="15" t="s">
        <v>1241</v>
      </c>
      <c r="G331" s="15" t="s">
        <v>562</v>
      </c>
      <c r="H331" s="15">
        <v>378</v>
      </c>
      <c r="I331" s="15" t="s">
        <v>1248</v>
      </c>
      <c r="J331" s="16">
        <v>2301027</v>
      </c>
      <c r="K331" s="17" t="s">
        <v>1249</v>
      </c>
      <c r="L331" s="15" t="s">
        <v>1266</v>
      </c>
      <c r="M331" s="18" t="s">
        <v>1223</v>
      </c>
      <c r="N331" s="19">
        <v>0</v>
      </c>
      <c r="O331" s="19">
        <v>2023</v>
      </c>
      <c r="P331" s="19" t="s">
        <v>1272</v>
      </c>
      <c r="Q331" s="20">
        <v>3</v>
      </c>
      <c r="R331" s="19">
        <v>12</v>
      </c>
      <c r="S331" s="21"/>
      <c r="T331" s="22">
        <f t="shared" si="40"/>
        <v>0</v>
      </c>
      <c r="U331" s="21"/>
      <c r="V331" s="22">
        <f t="shared" si="48"/>
        <v>0</v>
      </c>
      <c r="W331" s="21"/>
      <c r="X331" s="21"/>
      <c r="Y331" s="21"/>
      <c r="Z331" s="21"/>
      <c r="AA331" s="23">
        <f t="shared" si="49"/>
        <v>0</v>
      </c>
      <c r="AB331" s="22">
        <f t="shared" si="50"/>
        <v>0</v>
      </c>
      <c r="AC331" s="23">
        <f t="shared" si="51"/>
        <v>0</v>
      </c>
      <c r="AD331" s="22">
        <f t="shared" si="52"/>
        <v>0</v>
      </c>
      <c r="AE331" s="24">
        <f t="shared" si="53"/>
        <v>0</v>
      </c>
      <c r="AF331" s="25">
        <v>0</v>
      </c>
      <c r="AG331" s="26"/>
      <c r="AH331" s="27">
        <v>0</v>
      </c>
      <c r="AI331" s="24" t="e">
        <f t="shared" si="54"/>
        <v>#DIV/0!</v>
      </c>
    </row>
    <row r="332" spans="1:35" ht="112" x14ac:dyDescent="0.2">
      <c r="A332" s="28" t="s">
        <v>1227</v>
      </c>
      <c r="B332" s="15" t="s">
        <v>1228</v>
      </c>
      <c r="C332" s="15" t="s">
        <v>1230</v>
      </c>
      <c r="D332" s="15" t="s">
        <v>1235</v>
      </c>
      <c r="E332" s="15">
        <v>2302</v>
      </c>
      <c r="F332" s="15" t="s">
        <v>1238</v>
      </c>
      <c r="G332" s="15" t="s">
        <v>562</v>
      </c>
      <c r="H332" s="15">
        <v>379</v>
      </c>
      <c r="I332" s="15" t="s">
        <v>1249</v>
      </c>
      <c r="J332" s="16" t="s">
        <v>201</v>
      </c>
      <c r="K332" s="17" t="s">
        <v>1258</v>
      </c>
      <c r="L332" s="15" t="s">
        <v>1267</v>
      </c>
      <c r="M332" s="18" t="s">
        <v>1226</v>
      </c>
      <c r="N332" s="19">
        <v>11987</v>
      </c>
      <c r="O332" s="19">
        <v>2023</v>
      </c>
      <c r="P332" s="19" t="s">
        <v>1273</v>
      </c>
      <c r="Q332" s="20">
        <v>6000</v>
      </c>
      <c r="R332" s="19">
        <v>16987</v>
      </c>
      <c r="S332" s="21"/>
      <c r="T332" s="22">
        <f t="shared" si="40"/>
        <v>0</v>
      </c>
      <c r="U332" s="21"/>
      <c r="V332" s="22">
        <f t="shared" si="48"/>
        <v>0</v>
      </c>
      <c r="W332" s="21"/>
      <c r="X332" s="21"/>
      <c r="Y332" s="21"/>
      <c r="Z332" s="21"/>
      <c r="AA332" s="23">
        <f t="shared" si="49"/>
        <v>0</v>
      </c>
      <c r="AB332" s="22">
        <f t="shared" si="50"/>
        <v>0</v>
      </c>
      <c r="AC332" s="23">
        <f t="shared" si="51"/>
        <v>0</v>
      </c>
      <c r="AD332" s="22">
        <f t="shared" si="52"/>
        <v>0</v>
      </c>
      <c r="AE332" s="24">
        <f t="shared" si="53"/>
        <v>0</v>
      </c>
      <c r="AF332" s="25">
        <v>0</v>
      </c>
      <c r="AG332" s="26"/>
      <c r="AH332" s="27">
        <v>0</v>
      </c>
      <c r="AI332" s="24" t="e">
        <f t="shared" si="54"/>
        <v>#DIV/0!</v>
      </c>
    </row>
    <row r="333" spans="1:35" ht="64" x14ac:dyDescent="0.2">
      <c r="A333" s="28" t="s">
        <v>1227</v>
      </c>
      <c r="B333" s="15" t="s">
        <v>1228</v>
      </c>
      <c r="C333" s="15" t="s">
        <v>1230</v>
      </c>
      <c r="D333" s="15" t="s">
        <v>1236</v>
      </c>
      <c r="E333" s="15">
        <v>2301</v>
      </c>
      <c r="F333" s="15" t="s">
        <v>1241</v>
      </c>
      <c r="G333" s="15" t="s">
        <v>562</v>
      </c>
      <c r="H333" s="15">
        <v>380</v>
      </c>
      <c r="I333" s="15" t="s">
        <v>1250</v>
      </c>
      <c r="J333" s="16" t="s">
        <v>1222</v>
      </c>
      <c r="K333" s="17" t="s">
        <v>1259</v>
      </c>
      <c r="L333" s="15" t="s">
        <v>1268</v>
      </c>
      <c r="M333" s="18" t="s">
        <v>1223</v>
      </c>
      <c r="N333" s="19">
        <v>220</v>
      </c>
      <c r="O333" s="19">
        <v>2023</v>
      </c>
      <c r="P333" s="19" t="s">
        <v>1272</v>
      </c>
      <c r="Q333" s="20">
        <v>190</v>
      </c>
      <c r="R333" s="19">
        <v>540</v>
      </c>
      <c r="S333" s="21"/>
      <c r="T333" s="22">
        <f t="shared" si="40"/>
        <v>0</v>
      </c>
      <c r="U333" s="21"/>
      <c r="V333" s="22">
        <f t="shared" si="48"/>
        <v>0</v>
      </c>
      <c r="W333" s="21"/>
      <c r="X333" s="21"/>
      <c r="Y333" s="21"/>
      <c r="Z333" s="21"/>
      <c r="AA333" s="23">
        <f t="shared" si="49"/>
        <v>0</v>
      </c>
      <c r="AB333" s="22">
        <f t="shared" si="50"/>
        <v>0</v>
      </c>
      <c r="AC333" s="23">
        <f t="shared" si="51"/>
        <v>0</v>
      </c>
      <c r="AD333" s="22">
        <f t="shared" si="52"/>
        <v>0</v>
      </c>
      <c r="AE333" s="24">
        <f t="shared" si="53"/>
        <v>0</v>
      </c>
      <c r="AF333" s="25">
        <v>0</v>
      </c>
      <c r="AG333" s="26"/>
      <c r="AH333" s="27">
        <v>0</v>
      </c>
      <c r="AI333" s="24" t="e">
        <f t="shared" si="54"/>
        <v>#DIV/0!</v>
      </c>
    </row>
    <row r="334" spans="1:35" ht="96" x14ac:dyDescent="0.2">
      <c r="A334" s="28" t="s">
        <v>1227</v>
      </c>
      <c r="B334" s="15" t="s">
        <v>1229</v>
      </c>
      <c r="C334" s="15" t="s">
        <v>1230</v>
      </c>
      <c r="D334" s="15" t="s">
        <v>1218</v>
      </c>
      <c r="E334" s="15">
        <v>2302</v>
      </c>
      <c r="F334" s="15" t="s">
        <v>1238</v>
      </c>
      <c r="G334" s="15" t="s">
        <v>557</v>
      </c>
      <c r="H334" s="15">
        <v>381</v>
      </c>
      <c r="I334" s="15" t="s">
        <v>1251</v>
      </c>
      <c r="J334" s="16">
        <v>2302068</v>
      </c>
      <c r="K334" s="17" t="s">
        <v>1260</v>
      </c>
      <c r="L334" s="15" t="s">
        <v>1269</v>
      </c>
      <c r="M334" s="18" t="s">
        <v>1223</v>
      </c>
      <c r="N334" s="19">
        <v>0</v>
      </c>
      <c r="O334" s="19">
        <v>2023</v>
      </c>
      <c r="P334" s="19" t="s">
        <v>29</v>
      </c>
      <c r="Q334" s="20">
        <v>250</v>
      </c>
      <c r="R334" s="19">
        <v>2000</v>
      </c>
      <c r="S334" s="21"/>
      <c r="T334" s="22">
        <f t="shared" si="40"/>
        <v>0</v>
      </c>
      <c r="U334" s="21"/>
      <c r="V334" s="22">
        <f t="shared" si="48"/>
        <v>0</v>
      </c>
      <c r="W334" s="21"/>
      <c r="X334" s="21"/>
      <c r="Y334" s="21"/>
      <c r="Z334" s="21"/>
      <c r="AA334" s="23">
        <f t="shared" si="49"/>
        <v>0</v>
      </c>
      <c r="AB334" s="22">
        <f t="shared" si="50"/>
        <v>0</v>
      </c>
      <c r="AC334" s="23">
        <f t="shared" si="51"/>
        <v>0</v>
      </c>
      <c r="AD334" s="22">
        <f t="shared" si="52"/>
        <v>0</v>
      </c>
      <c r="AE334" s="24">
        <f t="shared" si="53"/>
        <v>0</v>
      </c>
      <c r="AF334" s="25">
        <v>0</v>
      </c>
      <c r="AG334" s="26"/>
      <c r="AH334" s="27">
        <v>0</v>
      </c>
      <c r="AI334" s="24" t="e">
        <f t="shared" si="54"/>
        <v>#DIV/0!</v>
      </c>
    </row>
    <row r="335" spans="1:35" ht="80" x14ac:dyDescent="0.2">
      <c r="A335" s="28" t="s">
        <v>1227</v>
      </c>
      <c r="B335" s="15" t="s">
        <v>1229</v>
      </c>
      <c r="C335" s="15" t="s">
        <v>1230</v>
      </c>
      <c r="D335" s="15" t="s">
        <v>1237</v>
      </c>
      <c r="E335" s="15">
        <v>2302</v>
      </c>
      <c r="F335" s="15" t="s">
        <v>1238</v>
      </c>
      <c r="G335" s="15" t="s">
        <v>557</v>
      </c>
      <c r="H335" s="15">
        <v>382</v>
      </c>
      <c r="I335" s="15" t="s">
        <v>1271</v>
      </c>
      <c r="J335" s="16">
        <v>2302021</v>
      </c>
      <c r="K335" s="17" t="s">
        <v>1261</v>
      </c>
      <c r="L335" s="15" t="s">
        <v>1270</v>
      </c>
      <c r="M335" s="18" t="s">
        <v>1223</v>
      </c>
      <c r="N335" s="19">
        <v>0</v>
      </c>
      <c r="O335" s="19">
        <v>2023</v>
      </c>
      <c r="P335" s="19" t="s">
        <v>29</v>
      </c>
      <c r="Q335" s="20">
        <v>15</v>
      </c>
      <c r="R335" s="19">
        <v>60</v>
      </c>
      <c r="S335" s="21"/>
      <c r="T335" s="22">
        <f t="shared" si="40"/>
        <v>0</v>
      </c>
      <c r="U335" s="21"/>
      <c r="V335" s="22">
        <f t="shared" si="48"/>
        <v>0</v>
      </c>
      <c r="W335" s="21"/>
      <c r="X335" s="21"/>
      <c r="Y335" s="21"/>
      <c r="Z335" s="21"/>
      <c r="AA335" s="23">
        <f t="shared" si="49"/>
        <v>0</v>
      </c>
      <c r="AB335" s="22">
        <f t="shared" si="50"/>
        <v>0</v>
      </c>
      <c r="AC335" s="23">
        <f t="shared" si="51"/>
        <v>0</v>
      </c>
      <c r="AD335" s="22">
        <f t="shared" si="52"/>
        <v>0</v>
      </c>
      <c r="AE335" s="24">
        <f t="shared" si="53"/>
        <v>0</v>
      </c>
      <c r="AF335" s="25">
        <v>0</v>
      </c>
      <c r="AG335" s="26"/>
      <c r="AH335" s="27">
        <v>0</v>
      </c>
      <c r="AI335" s="24" t="e">
        <f t="shared" si="54"/>
        <v>#DIV/0!</v>
      </c>
    </row>
  </sheetData>
  <autoFilter ref="A1:AI335"/>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239"/>
  <sheetViews>
    <sheetView tabSelected="1" topLeftCell="F1" workbookViewId="0">
      <pane ySplit="1" topLeftCell="A2" activePane="bottomLeft" state="frozen"/>
      <selection pane="bottomLeft" activeCell="AI2" sqref="AI2"/>
    </sheetView>
  </sheetViews>
  <sheetFormatPr baseColWidth="10" defaultRowHeight="16" x14ac:dyDescent="0.2"/>
  <cols>
    <col min="1" max="1" width="36" style="331" bestFit="1" customWidth="1"/>
    <col min="2" max="2" width="36.5" style="331" customWidth="1"/>
    <col min="3" max="3" width="36.1640625" style="331" bestFit="1" customWidth="1"/>
    <col min="4" max="4" width="36.5" style="331" customWidth="1"/>
    <col min="5" max="5" width="26.5" style="331" bestFit="1" customWidth="1"/>
    <col min="6" max="7" width="36.5" style="331" customWidth="1"/>
    <col min="8" max="8" width="24.33203125" style="331" bestFit="1" customWidth="1"/>
    <col min="9" max="9" width="36.5" style="331" customWidth="1"/>
    <col min="10" max="10" width="25.83203125" style="331" bestFit="1" customWidth="1"/>
    <col min="11" max="12" width="36.5" style="331" customWidth="1"/>
    <col min="13" max="13" width="34.5" style="331" bestFit="1" customWidth="1"/>
    <col min="14" max="14" width="24.5" style="331" bestFit="1" customWidth="1"/>
    <col min="15" max="15" width="10.33203125" style="331" bestFit="1" customWidth="1"/>
    <col min="16" max="16" width="36.5" style="331" customWidth="1"/>
    <col min="17" max="17" width="35.1640625" style="331" bestFit="1" customWidth="1"/>
    <col min="18" max="18" width="41.1640625" style="331" bestFit="1" customWidth="1"/>
    <col min="19" max="19" width="39" style="331" bestFit="1" customWidth="1"/>
    <col min="20" max="20" width="23.33203125" style="331" bestFit="1" customWidth="1"/>
    <col min="21" max="21" width="39" style="331" bestFit="1" customWidth="1"/>
    <col min="22" max="22" width="23.33203125" style="331" bestFit="1" customWidth="1"/>
    <col min="23" max="23" width="37.83203125" style="331" bestFit="1" customWidth="1"/>
    <col min="24" max="24" width="38.83203125" style="331" bestFit="1" customWidth="1"/>
    <col min="25" max="25" width="39.83203125" style="331" bestFit="1" customWidth="1"/>
    <col min="26" max="26" width="38.6640625" style="331" bestFit="1" customWidth="1"/>
    <col min="27" max="27" width="38.83203125" style="331" bestFit="1" customWidth="1"/>
    <col min="28" max="28" width="23.33203125" style="331" bestFit="1" customWidth="1"/>
    <col min="29" max="29" width="39" style="331" bestFit="1" customWidth="1"/>
    <col min="30" max="30" width="19.83203125" style="331" bestFit="1" customWidth="1"/>
    <col min="31" max="31" width="25.1640625" style="331" bestFit="1" customWidth="1"/>
    <col min="32" max="32" width="38" style="331" bestFit="1" customWidth="1"/>
    <col min="33" max="33" width="34.6640625" style="331" bestFit="1" customWidth="1"/>
    <col min="34" max="34" width="50.33203125" style="331" customWidth="1"/>
    <col min="35" max="35" width="34.5" style="331" bestFit="1" customWidth="1"/>
  </cols>
  <sheetData>
    <row r="1" spans="1:35" ht="48" x14ac:dyDescent="0.2">
      <c r="A1" s="13" t="s">
        <v>0</v>
      </c>
      <c r="B1" s="14" t="s">
        <v>1</v>
      </c>
      <c r="C1" s="14" t="s">
        <v>2</v>
      </c>
      <c r="D1" s="14" t="s">
        <v>3</v>
      </c>
      <c r="E1" s="13" t="s">
        <v>4</v>
      </c>
      <c r="F1" s="13" t="s">
        <v>5</v>
      </c>
      <c r="G1" s="13" t="s">
        <v>6</v>
      </c>
      <c r="H1" s="13" t="s">
        <v>7</v>
      </c>
      <c r="I1" s="13" t="s">
        <v>8</v>
      </c>
      <c r="J1" s="13" t="s">
        <v>9</v>
      </c>
      <c r="K1" s="13" t="s">
        <v>10</v>
      </c>
      <c r="L1" s="13" t="s">
        <v>11</v>
      </c>
      <c r="M1" s="13" t="s">
        <v>12</v>
      </c>
      <c r="N1" s="13" t="s">
        <v>13</v>
      </c>
      <c r="O1" s="13" t="s">
        <v>14</v>
      </c>
      <c r="P1" s="13" t="s">
        <v>15</v>
      </c>
      <c r="Q1" s="13" t="s">
        <v>1620</v>
      </c>
      <c r="R1" s="13" t="s">
        <v>16</v>
      </c>
      <c r="S1" s="13" t="s">
        <v>17</v>
      </c>
      <c r="T1" s="13" t="s">
        <v>18</v>
      </c>
      <c r="U1" s="13" t="s">
        <v>276</v>
      </c>
      <c r="V1" s="13" t="s">
        <v>19</v>
      </c>
      <c r="W1" s="13" t="s">
        <v>1200</v>
      </c>
      <c r="X1" s="13" t="s">
        <v>1201</v>
      </c>
      <c r="Y1" s="13" t="s">
        <v>1202</v>
      </c>
      <c r="Z1" s="13" t="s">
        <v>1203</v>
      </c>
      <c r="AA1" s="13" t="s">
        <v>1199</v>
      </c>
      <c r="AB1" s="13" t="s">
        <v>1194</v>
      </c>
      <c r="AC1" s="13" t="s">
        <v>1190</v>
      </c>
      <c r="AD1" s="13" t="s">
        <v>1195</v>
      </c>
      <c r="AE1" s="13" t="s">
        <v>21</v>
      </c>
      <c r="AF1" s="13" t="s">
        <v>1213</v>
      </c>
      <c r="AG1" s="13" t="s">
        <v>22</v>
      </c>
      <c r="AH1" s="13" t="s">
        <v>1214</v>
      </c>
      <c r="AI1" s="13" t="s">
        <v>1621</v>
      </c>
    </row>
    <row r="2" spans="1:35" ht="48" x14ac:dyDescent="0.2">
      <c r="A2" s="15" t="s">
        <v>735</v>
      </c>
      <c r="B2" s="15" t="s">
        <v>30</v>
      </c>
      <c r="C2" s="15" t="s">
        <v>698</v>
      </c>
      <c r="D2" s="15" t="s">
        <v>637</v>
      </c>
      <c r="E2" s="15">
        <v>4003</v>
      </c>
      <c r="F2" s="15" t="s">
        <v>579</v>
      </c>
      <c r="G2" s="15" t="s">
        <v>559</v>
      </c>
      <c r="H2" s="15">
        <v>31</v>
      </c>
      <c r="I2" s="15" t="s">
        <v>296</v>
      </c>
      <c r="J2" s="16">
        <v>4003042</v>
      </c>
      <c r="K2" s="17" t="s">
        <v>769</v>
      </c>
      <c r="L2" s="15" t="s">
        <v>959</v>
      </c>
      <c r="M2" s="18" t="s">
        <v>1161</v>
      </c>
      <c r="N2" s="19">
        <v>0</v>
      </c>
      <c r="O2" s="19">
        <v>2026</v>
      </c>
      <c r="P2" s="19" t="s">
        <v>1280</v>
      </c>
      <c r="Q2" s="332">
        <v>1</v>
      </c>
      <c r="R2" s="332">
        <v>2</v>
      </c>
      <c r="S2" s="21">
        <v>0</v>
      </c>
      <c r="T2" s="22">
        <v>0</v>
      </c>
      <c r="U2" s="21">
        <v>1</v>
      </c>
      <c r="V2" s="22">
        <v>0.5</v>
      </c>
      <c r="W2" s="21">
        <v>0</v>
      </c>
      <c r="X2" s="21">
        <v>0</v>
      </c>
      <c r="Y2" s="21">
        <v>0</v>
      </c>
      <c r="Z2" s="21">
        <v>0</v>
      </c>
      <c r="AA2" s="23">
        <v>0</v>
      </c>
      <c r="AB2" s="22">
        <v>0</v>
      </c>
      <c r="AC2" s="23">
        <v>1</v>
      </c>
      <c r="AD2" s="22">
        <v>0</v>
      </c>
      <c r="AE2" s="24">
        <v>0.5</v>
      </c>
      <c r="AF2" s="25">
        <v>300000000</v>
      </c>
      <c r="AG2" s="26" t="s">
        <v>1281</v>
      </c>
      <c r="AH2" s="27">
        <v>0</v>
      </c>
      <c r="AI2" s="24">
        <v>0</v>
      </c>
    </row>
    <row r="3" spans="1:35" ht="48" x14ac:dyDescent="0.2">
      <c r="A3" s="15" t="s">
        <v>735</v>
      </c>
      <c r="B3" s="15" t="s">
        <v>30</v>
      </c>
      <c r="C3" s="15" t="s">
        <v>698</v>
      </c>
      <c r="D3" s="15" t="s">
        <v>637</v>
      </c>
      <c r="E3" s="15">
        <v>4003</v>
      </c>
      <c r="F3" s="15" t="s">
        <v>579</v>
      </c>
      <c r="G3" s="15" t="s">
        <v>559</v>
      </c>
      <c r="H3" s="15">
        <v>32</v>
      </c>
      <c r="I3" s="15" t="s">
        <v>297</v>
      </c>
      <c r="J3" s="16" t="s">
        <v>127</v>
      </c>
      <c r="K3" s="17" t="s">
        <v>770</v>
      </c>
      <c r="L3" s="15" t="s">
        <v>770</v>
      </c>
      <c r="M3" s="18" t="s">
        <v>1161</v>
      </c>
      <c r="N3" s="19">
        <v>1</v>
      </c>
      <c r="O3" s="19">
        <v>2026</v>
      </c>
      <c r="P3" s="19" t="s">
        <v>1280</v>
      </c>
      <c r="Q3" s="332">
        <v>1</v>
      </c>
      <c r="R3" s="19">
        <v>4</v>
      </c>
      <c r="S3" s="21">
        <v>1</v>
      </c>
      <c r="T3" s="22">
        <v>0.25</v>
      </c>
      <c r="U3" s="21">
        <v>1</v>
      </c>
      <c r="V3" s="22">
        <v>0.25</v>
      </c>
      <c r="W3" s="21">
        <v>0</v>
      </c>
      <c r="X3" s="21">
        <v>0</v>
      </c>
      <c r="Y3" s="21">
        <v>0</v>
      </c>
      <c r="Z3" s="21">
        <v>0</v>
      </c>
      <c r="AA3" s="23">
        <v>0</v>
      </c>
      <c r="AB3" s="22">
        <v>0</v>
      </c>
      <c r="AC3" s="23">
        <v>2</v>
      </c>
      <c r="AD3" s="22">
        <v>0</v>
      </c>
      <c r="AE3" s="24">
        <v>0.5</v>
      </c>
      <c r="AF3" s="25">
        <v>8260126146</v>
      </c>
      <c r="AG3" s="26" t="s">
        <v>1282</v>
      </c>
      <c r="AH3" s="27">
        <v>0</v>
      </c>
      <c r="AI3" s="24">
        <v>0</v>
      </c>
    </row>
    <row r="4" spans="1:35" ht="48" x14ac:dyDescent="0.2">
      <c r="A4" s="15" t="s">
        <v>735</v>
      </c>
      <c r="B4" s="15" t="s">
        <v>30</v>
      </c>
      <c r="C4" s="15" t="s">
        <v>698</v>
      </c>
      <c r="D4" s="15" t="s">
        <v>638</v>
      </c>
      <c r="E4" s="15">
        <v>4003</v>
      </c>
      <c r="F4" s="15" t="s">
        <v>579</v>
      </c>
      <c r="G4" s="15" t="s">
        <v>559</v>
      </c>
      <c r="H4" s="15">
        <v>35</v>
      </c>
      <c r="I4" s="15" t="s">
        <v>298</v>
      </c>
      <c r="J4" s="16">
        <v>4003042</v>
      </c>
      <c r="K4" s="17" t="s">
        <v>769</v>
      </c>
      <c r="L4" s="15" t="s">
        <v>959</v>
      </c>
      <c r="M4" s="18" t="s">
        <v>1161</v>
      </c>
      <c r="N4" s="19">
        <v>0</v>
      </c>
      <c r="O4" s="19">
        <v>2026</v>
      </c>
      <c r="P4" s="19" t="s">
        <v>1280</v>
      </c>
      <c r="Q4" s="332">
        <v>1</v>
      </c>
      <c r="R4" s="19">
        <v>2</v>
      </c>
      <c r="S4" s="21">
        <v>0</v>
      </c>
      <c r="T4" s="22">
        <v>0</v>
      </c>
      <c r="U4" s="21">
        <v>1</v>
      </c>
      <c r="V4" s="22">
        <v>0.5</v>
      </c>
      <c r="W4" s="21">
        <v>0</v>
      </c>
      <c r="X4" s="21">
        <v>0</v>
      </c>
      <c r="Y4" s="21">
        <v>0</v>
      </c>
      <c r="Z4" s="21">
        <v>0</v>
      </c>
      <c r="AA4" s="23">
        <v>0</v>
      </c>
      <c r="AB4" s="22">
        <v>0</v>
      </c>
      <c r="AC4" s="23">
        <v>1</v>
      </c>
      <c r="AD4" s="22">
        <v>0</v>
      </c>
      <c r="AE4" s="24">
        <v>0.5</v>
      </c>
      <c r="AF4" s="25">
        <v>200000000</v>
      </c>
      <c r="AG4" s="26" t="s">
        <v>1282</v>
      </c>
      <c r="AH4" s="27">
        <v>0</v>
      </c>
      <c r="AI4" s="24">
        <v>0</v>
      </c>
    </row>
    <row r="5" spans="1:35" ht="48" x14ac:dyDescent="0.2">
      <c r="A5" s="15" t="s">
        <v>735</v>
      </c>
      <c r="B5" s="15" t="s">
        <v>30</v>
      </c>
      <c r="C5" s="15" t="s">
        <v>698</v>
      </c>
      <c r="D5" s="15" t="s">
        <v>638</v>
      </c>
      <c r="E5" s="15">
        <v>4003</v>
      </c>
      <c r="F5" s="15" t="s">
        <v>579</v>
      </c>
      <c r="G5" s="15" t="s">
        <v>559</v>
      </c>
      <c r="H5" s="15">
        <v>36</v>
      </c>
      <c r="I5" s="15" t="s">
        <v>298</v>
      </c>
      <c r="J5" s="16" t="s">
        <v>128</v>
      </c>
      <c r="K5" s="17" t="s">
        <v>771</v>
      </c>
      <c r="L5" s="15" t="s">
        <v>960</v>
      </c>
      <c r="M5" s="18" t="s">
        <v>1161</v>
      </c>
      <c r="N5" s="19">
        <v>1</v>
      </c>
      <c r="O5" s="19">
        <v>2026</v>
      </c>
      <c r="P5" s="19" t="s">
        <v>1280</v>
      </c>
      <c r="Q5" s="332">
        <v>1</v>
      </c>
      <c r="R5" s="19">
        <v>4</v>
      </c>
      <c r="S5" s="21">
        <v>1</v>
      </c>
      <c r="T5" s="22">
        <v>0.25</v>
      </c>
      <c r="U5" s="21">
        <v>1</v>
      </c>
      <c r="V5" s="22">
        <v>0.25</v>
      </c>
      <c r="W5" s="21">
        <v>0</v>
      </c>
      <c r="X5" s="21">
        <v>0</v>
      </c>
      <c r="Y5" s="21">
        <v>0</v>
      </c>
      <c r="Z5" s="21">
        <v>0</v>
      </c>
      <c r="AA5" s="23">
        <v>0</v>
      </c>
      <c r="AB5" s="22">
        <v>0</v>
      </c>
      <c r="AC5" s="23">
        <v>2</v>
      </c>
      <c r="AD5" s="22">
        <v>0</v>
      </c>
      <c r="AE5" s="24">
        <v>0.5</v>
      </c>
      <c r="AF5" s="25">
        <v>5442837428</v>
      </c>
      <c r="AG5" s="26" t="s">
        <v>1282</v>
      </c>
      <c r="AH5" s="27">
        <v>0</v>
      </c>
      <c r="AI5" s="24">
        <v>0</v>
      </c>
    </row>
    <row r="6" spans="1:35" ht="64" x14ac:dyDescent="0.2">
      <c r="A6" s="15" t="s">
        <v>734</v>
      </c>
      <c r="B6" s="15" t="s">
        <v>31</v>
      </c>
      <c r="C6" s="15" t="s">
        <v>697</v>
      </c>
      <c r="D6" s="15" t="s">
        <v>635</v>
      </c>
      <c r="E6" s="15">
        <v>4599</v>
      </c>
      <c r="F6" s="15" t="s">
        <v>571</v>
      </c>
      <c r="G6" s="15" t="s">
        <v>558</v>
      </c>
      <c r="H6" s="15">
        <v>22</v>
      </c>
      <c r="I6" s="15" t="s">
        <v>1284</v>
      </c>
      <c r="J6" s="16" t="s">
        <v>125</v>
      </c>
      <c r="K6" s="17" t="s">
        <v>765</v>
      </c>
      <c r="L6" s="15" t="s">
        <v>955</v>
      </c>
      <c r="M6" s="18" t="s">
        <v>1161</v>
      </c>
      <c r="N6" s="19">
        <v>0</v>
      </c>
      <c r="O6" s="19" t="s">
        <v>29</v>
      </c>
      <c r="P6" s="19" t="s">
        <v>29</v>
      </c>
      <c r="Q6" s="332">
        <v>2</v>
      </c>
      <c r="R6" s="19">
        <v>8</v>
      </c>
      <c r="S6" s="21">
        <v>3</v>
      </c>
      <c r="T6" s="22">
        <v>0.38</v>
      </c>
      <c r="U6" s="21">
        <v>6</v>
      </c>
      <c r="V6" s="22">
        <v>0.75</v>
      </c>
      <c r="W6" s="21">
        <v>0</v>
      </c>
      <c r="X6" s="21">
        <v>0</v>
      </c>
      <c r="Y6" s="21">
        <v>0</v>
      </c>
      <c r="Z6" s="21">
        <v>0</v>
      </c>
      <c r="AA6" s="23">
        <v>0</v>
      </c>
      <c r="AB6" s="22">
        <v>0</v>
      </c>
      <c r="AC6" s="23">
        <v>9</v>
      </c>
      <c r="AD6" s="22">
        <v>0</v>
      </c>
      <c r="AE6" s="24">
        <v>1.125</v>
      </c>
      <c r="AF6" s="25" t="s">
        <v>1283</v>
      </c>
      <c r="AG6" s="26" t="s">
        <v>1285</v>
      </c>
      <c r="AH6" s="27">
        <v>0</v>
      </c>
      <c r="AI6" s="24" t="e">
        <v>#DIV/0!</v>
      </c>
    </row>
    <row r="7" spans="1:35" ht="64" x14ac:dyDescent="0.2">
      <c r="A7" s="15" t="s">
        <v>734</v>
      </c>
      <c r="B7" s="15" t="s">
        <v>31</v>
      </c>
      <c r="C7" s="15" t="s">
        <v>697</v>
      </c>
      <c r="D7" s="15" t="s">
        <v>629</v>
      </c>
      <c r="E7" s="15">
        <v>4599</v>
      </c>
      <c r="F7" s="15" t="s">
        <v>571</v>
      </c>
      <c r="G7" s="15" t="s">
        <v>558</v>
      </c>
      <c r="H7" s="15">
        <v>24</v>
      </c>
      <c r="I7" s="15" t="s">
        <v>293</v>
      </c>
      <c r="J7" s="16" t="s">
        <v>1286</v>
      </c>
      <c r="K7" s="17" t="s">
        <v>766</v>
      </c>
      <c r="L7" s="15" t="s">
        <v>956</v>
      </c>
      <c r="M7" s="18" t="s">
        <v>1163</v>
      </c>
      <c r="N7" s="19">
        <v>3</v>
      </c>
      <c r="O7" s="19">
        <v>2023</v>
      </c>
      <c r="P7" s="19" t="s">
        <v>215</v>
      </c>
      <c r="Q7" s="332">
        <v>1</v>
      </c>
      <c r="R7" s="19">
        <v>5</v>
      </c>
      <c r="S7" s="21">
        <v>1</v>
      </c>
      <c r="T7" s="22">
        <v>0.2</v>
      </c>
      <c r="U7" s="21">
        <v>1</v>
      </c>
      <c r="V7" s="22">
        <v>0.2</v>
      </c>
      <c r="W7" s="21">
        <v>0.25</v>
      </c>
      <c r="X7" s="21">
        <v>0</v>
      </c>
      <c r="Y7" s="21">
        <v>0</v>
      </c>
      <c r="Z7" s="21">
        <v>0</v>
      </c>
      <c r="AA7" s="23">
        <v>0.25</v>
      </c>
      <c r="AB7" s="22">
        <v>0.05</v>
      </c>
      <c r="AC7" s="23">
        <v>2.25</v>
      </c>
      <c r="AD7" s="22">
        <v>0.25</v>
      </c>
      <c r="AE7" s="24">
        <v>0.45</v>
      </c>
      <c r="AF7" s="25">
        <v>2099993000</v>
      </c>
      <c r="AG7" s="26" t="s">
        <v>1285</v>
      </c>
      <c r="AH7" s="27">
        <v>1545200000</v>
      </c>
      <c r="AI7" s="24">
        <v>0.73580000000000001</v>
      </c>
    </row>
    <row r="8" spans="1:35" ht="96" x14ac:dyDescent="0.2">
      <c r="A8" s="15" t="s">
        <v>734</v>
      </c>
      <c r="B8" s="15" t="s">
        <v>31</v>
      </c>
      <c r="C8" s="15" t="s">
        <v>697</v>
      </c>
      <c r="D8" s="15" t="s">
        <v>629</v>
      </c>
      <c r="E8" s="15">
        <v>4599</v>
      </c>
      <c r="F8" s="15" t="s">
        <v>578</v>
      </c>
      <c r="G8" s="15" t="s">
        <v>558</v>
      </c>
      <c r="H8" s="15">
        <v>29</v>
      </c>
      <c r="I8" s="15" t="s">
        <v>294</v>
      </c>
      <c r="J8" s="16" t="s">
        <v>1287</v>
      </c>
      <c r="K8" s="17" t="s">
        <v>767</v>
      </c>
      <c r="L8" s="15" t="s">
        <v>957</v>
      </c>
      <c r="M8" s="18" t="s">
        <v>1163</v>
      </c>
      <c r="N8" s="19">
        <v>0</v>
      </c>
      <c r="O8" s="19">
        <v>2023</v>
      </c>
      <c r="P8" s="19" t="s">
        <v>215</v>
      </c>
      <c r="Q8" s="332">
        <v>1</v>
      </c>
      <c r="R8" s="19">
        <v>4</v>
      </c>
      <c r="S8" s="21">
        <v>1</v>
      </c>
      <c r="T8" s="22">
        <v>0.25</v>
      </c>
      <c r="U8" s="21">
        <v>1</v>
      </c>
      <c r="V8" s="22">
        <v>0.25</v>
      </c>
      <c r="W8" s="21">
        <v>0.25</v>
      </c>
      <c r="X8" s="21">
        <v>0</v>
      </c>
      <c r="Y8" s="21">
        <v>0</v>
      </c>
      <c r="Z8" s="21">
        <v>0</v>
      </c>
      <c r="AA8" s="23">
        <v>0.25</v>
      </c>
      <c r="AB8" s="22">
        <v>6.25E-2</v>
      </c>
      <c r="AC8" s="23">
        <v>2.25</v>
      </c>
      <c r="AD8" s="22">
        <v>0.25</v>
      </c>
      <c r="AE8" s="24">
        <v>0.5625</v>
      </c>
      <c r="AF8" s="25">
        <v>3500000000</v>
      </c>
      <c r="AG8" s="26" t="s">
        <v>1285</v>
      </c>
      <c r="AH8" s="27">
        <v>2900000000</v>
      </c>
      <c r="AI8" s="24">
        <v>0.8286</v>
      </c>
    </row>
    <row r="9" spans="1:35" ht="80" x14ac:dyDescent="0.2">
      <c r="A9" s="15" t="s">
        <v>734</v>
      </c>
      <c r="B9" s="15" t="s">
        <v>31</v>
      </c>
      <c r="C9" s="15" t="s">
        <v>697</v>
      </c>
      <c r="D9" s="15" t="s">
        <v>636</v>
      </c>
      <c r="E9" s="15">
        <v>4599</v>
      </c>
      <c r="F9" s="15" t="s">
        <v>571</v>
      </c>
      <c r="G9" s="15" t="s">
        <v>558</v>
      </c>
      <c r="H9" s="15">
        <v>30</v>
      </c>
      <c r="I9" s="15" t="s">
        <v>295</v>
      </c>
      <c r="J9" s="16" t="s">
        <v>126</v>
      </c>
      <c r="K9" s="17" t="s">
        <v>768</v>
      </c>
      <c r="L9" s="15" t="s">
        <v>958</v>
      </c>
      <c r="M9" s="18" t="s">
        <v>1161</v>
      </c>
      <c r="N9" s="19">
        <v>0</v>
      </c>
      <c r="O9" s="19" t="s">
        <v>29</v>
      </c>
      <c r="P9" s="19" t="s">
        <v>216</v>
      </c>
      <c r="Q9" s="332">
        <v>50</v>
      </c>
      <c r="R9" s="19">
        <v>120</v>
      </c>
      <c r="S9" s="21">
        <v>0</v>
      </c>
      <c r="T9" s="22">
        <v>0</v>
      </c>
      <c r="U9" s="21">
        <v>0</v>
      </c>
      <c r="V9" s="22">
        <v>0</v>
      </c>
      <c r="W9" s="21">
        <v>0</v>
      </c>
      <c r="X9" s="21">
        <v>0</v>
      </c>
      <c r="Y9" s="21">
        <v>0</v>
      </c>
      <c r="Z9" s="21">
        <v>0</v>
      </c>
      <c r="AA9" s="23">
        <v>0</v>
      </c>
      <c r="AB9" s="22">
        <v>0</v>
      </c>
      <c r="AC9" s="23">
        <v>0</v>
      </c>
      <c r="AD9" s="22">
        <v>0</v>
      </c>
      <c r="AE9" s="24">
        <v>0</v>
      </c>
      <c r="AF9" s="25" t="s">
        <v>1283</v>
      </c>
      <c r="AG9" s="26"/>
      <c r="AH9" s="27">
        <v>0</v>
      </c>
      <c r="AI9" s="24" t="e">
        <v>#DIV/0!</v>
      </c>
    </row>
    <row r="10" spans="1:35" ht="64" x14ac:dyDescent="0.2">
      <c r="A10" s="15" t="s">
        <v>734</v>
      </c>
      <c r="B10" s="15" t="s">
        <v>31</v>
      </c>
      <c r="C10" s="15" t="s">
        <v>1288</v>
      </c>
      <c r="D10" s="15" t="s">
        <v>1289</v>
      </c>
      <c r="E10" s="15">
        <v>4599</v>
      </c>
      <c r="F10" s="15" t="s">
        <v>1648</v>
      </c>
      <c r="G10" s="15" t="s">
        <v>565</v>
      </c>
      <c r="H10" s="15">
        <v>21</v>
      </c>
      <c r="I10" s="15" t="s">
        <v>1294</v>
      </c>
      <c r="J10" s="16">
        <v>4599025</v>
      </c>
      <c r="K10" s="17" t="s">
        <v>755</v>
      </c>
      <c r="L10" s="15" t="s">
        <v>943</v>
      </c>
      <c r="M10" s="18" t="s">
        <v>27</v>
      </c>
      <c r="N10" s="19">
        <v>0</v>
      </c>
      <c r="O10" s="19" t="s">
        <v>29</v>
      </c>
      <c r="P10" s="19" t="s">
        <v>29</v>
      </c>
      <c r="Q10" s="332">
        <v>1</v>
      </c>
      <c r="R10" s="19">
        <v>1</v>
      </c>
      <c r="S10" s="21">
        <v>0</v>
      </c>
      <c r="T10" s="22">
        <v>0</v>
      </c>
      <c r="U10" s="21">
        <v>1</v>
      </c>
      <c r="V10" s="22">
        <v>1</v>
      </c>
      <c r="W10" s="21">
        <v>0</v>
      </c>
      <c r="X10" s="21">
        <v>0</v>
      </c>
      <c r="Y10" s="21">
        <v>0</v>
      </c>
      <c r="Z10" s="21">
        <v>0</v>
      </c>
      <c r="AA10" s="23">
        <v>0</v>
      </c>
      <c r="AB10" s="22">
        <v>0</v>
      </c>
      <c r="AC10" s="23">
        <v>1</v>
      </c>
      <c r="AD10" s="22">
        <v>0</v>
      </c>
      <c r="AE10" s="24">
        <v>1</v>
      </c>
      <c r="AF10" s="25">
        <v>500000000</v>
      </c>
      <c r="AG10" s="26" t="s">
        <v>1295</v>
      </c>
      <c r="AH10" s="27">
        <v>0</v>
      </c>
      <c r="AI10" s="24">
        <v>0</v>
      </c>
    </row>
    <row r="11" spans="1:35" ht="64" x14ac:dyDescent="0.2">
      <c r="A11" s="15" t="s">
        <v>734</v>
      </c>
      <c r="B11" s="15" t="s">
        <v>1296</v>
      </c>
      <c r="C11" s="15" t="s">
        <v>1288</v>
      </c>
      <c r="D11" s="15" t="s">
        <v>1289</v>
      </c>
      <c r="E11" s="15">
        <v>4599</v>
      </c>
      <c r="F11" s="15" t="s">
        <v>1648</v>
      </c>
      <c r="G11" s="15" t="s">
        <v>558</v>
      </c>
      <c r="H11" s="15">
        <v>23</v>
      </c>
      <c r="I11" s="15" t="s">
        <v>1649</v>
      </c>
      <c r="J11" s="16">
        <v>4599017</v>
      </c>
      <c r="K11" s="17" t="s">
        <v>1300</v>
      </c>
      <c r="L11" s="15" t="s">
        <v>1650</v>
      </c>
      <c r="M11" s="18" t="s">
        <v>27</v>
      </c>
      <c r="N11" s="19">
        <v>0</v>
      </c>
      <c r="O11" s="19" t="s">
        <v>29</v>
      </c>
      <c r="P11" s="19" t="s">
        <v>29</v>
      </c>
      <c r="Q11" s="332">
        <v>1</v>
      </c>
      <c r="R11" s="19">
        <v>1</v>
      </c>
      <c r="S11" s="21">
        <v>0</v>
      </c>
      <c r="T11" s="22">
        <v>0</v>
      </c>
      <c r="U11" s="21">
        <v>1</v>
      </c>
      <c r="V11" s="22">
        <v>1</v>
      </c>
      <c r="W11" s="21">
        <v>0</v>
      </c>
      <c r="X11" s="21">
        <v>0</v>
      </c>
      <c r="Y11" s="21">
        <v>0</v>
      </c>
      <c r="Z11" s="21">
        <v>0</v>
      </c>
      <c r="AA11" s="23">
        <v>0</v>
      </c>
      <c r="AB11" s="22">
        <v>0</v>
      </c>
      <c r="AC11" s="23">
        <v>1</v>
      </c>
      <c r="AD11" s="22">
        <v>0</v>
      </c>
      <c r="AE11" s="24">
        <v>1</v>
      </c>
      <c r="AF11" s="25">
        <v>348000000</v>
      </c>
      <c r="AG11" s="26" t="s">
        <v>1295</v>
      </c>
      <c r="AH11" s="27">
        <v>0</v>
      </c>
      <c r="AI11" s="24">
        <v>0</v>
      </c>
    </row>
    <row r="12" spans="1:35" ht="48" x14ac:dyDescent="0.2">
      <c r="A12" s="15" t="s">
        <v>1305</v>
      </c>
      <c r="B12" s="15" t="s">
        <v>1228</v>
      </c>
      <c r="C12" s="15" t="s">
        <v>1306</v>
      </c>
      <c r="D12" s="15" t="s">
        <v>1307</v>
      </c>
      <c r="E12" s="15" t="s">
        <v>1308</v>
      </c>
      <c r="F12" s="15" t="s">
        <v>1309</v>
      </c>
      <c r="G12" s="15" t="s">
        <v>81</v>
      </c>
      <c r="H12" s="15">
        <v>396</v>
      </c>
      <c r="I12" s="15" t="s">
        <v>1310</v>
      </c>
      <c r="J12" s="16">
        <v>4103052</v>
      </c>
      <c r="K12" s="17" t="s">
        <v>1311</v>
      </c>
      <c r="L12" s="15" t="s">
        <v>1312</v>
      </c>
      <c r="M12" s="18" t="s">
        <v>27</v>
      </c>
      <c r="N12" s="19">
        <v>0</v>
      </c>
      <c r="O12" s="19" t="s">
        <v>29</v>
      </c>
      <c r="P12" s="19" t="s">
        <v>29</v>
      </c>
      <c r="Q12" s="332">
        <v>100</v>
      </c>
      <c r="R12" s="19">
        <v>400</v>
      </c>
      <c r="S12" s="21">
        <v>80</v>
      </c>
      <c r="T12" s="22">
        <v>0.2</v>
      </c>
      <c r="U12" s="21">
        <v>330</v>
      </c>
      <c r="V12" s="22">
        <v>0.83</v>
      </c>
      <c r="W12" s="21">
        <v>100</v>
      </c>
      <c r="X12" s="21">
        <v>0</v>
      </c>
      <c r="Y12" s="21">
        <v>0</v>
      </c>
      <c r="Z12" s="21">
        <v>0</v>
      </c>
      <c r="AA12" s="23">
        <v>100</v>
      </c>
      <c r="AB12" s="22">
        <v>0.25</v>
      </c>
      <c r="AC12" s="23">
        <v>510</v>
      </c>
      <c r="AD12" s="22">
        <v>1</v>
      </c>
      <c r="AE12" s="24">
        <v>1.2749999999999999</v>
      </c>
      <c r="AF12" s="25">
        <v>96000000</v>
      </c>
      <c r="AG12" s="26" t="s">
        <v>1313</v>
      </c>
      <c r="AH12" s="27">
        <v>85050000</v>
      </c>
      <c r="AI12" s="24">
        <v>0.89</v>
      </c>
    </row>
    <row r="13" spans="1:35" ht="48" x14ac:dyDescent="0.2">
      <c r="A13" s="15" t="s">
        <v>1305</v>
      </c>
      <c r="B13" s="15" t="s">
        <v>1228</v>
      </c>
      <c r="C13" s="15" t="s">
        <v>1306</v>
      </c>
      <c r="D13" s="15" t="s">
        <v>1307</v>
      </c>
      <c r="E13" s="15" t="s">
        <v>1308</v>
      </c>
      <c r="F13" s="15" t="s">
        <v>1309</v>
      </c>
      <c r="G13" s="15" t="s">
        <v>81</v>
      </c>
      <c r="H13" s="15">
        <v>407</v>
      </c>
      <c r="I13" s="15" t="s">
        <v>1314</v>
      </c>
      <c r="J13" s="16">
        <v>4103057</v>
      </c>
      <c r="K13" s="17" t="s">
        <v>1315</v>
      </c>
      <c r="L13" s="15" t="s">
        <v>1314</v>
      </c>
      <c r="M13" s="18" t="s">
        <v>27</v>
      </c>
      <c r="N13" s="19">
        <v>0</v>
      </c>
      <c r="O13" s="19" t="s">
        <v>29</v>
      </c>
      <c r="P13" s="19" t="s">
        <v>29</v>
      </c>
      <c r="Q13" s="332">
        <v>4</v>
      </c>
      <c r="R13" s="19">
        <v>12</v>
      </c>
      <c r="S13" s="21">
        <v>19</v>
      </c>
      <c r="T13" s="22">
        <v>1.58</v>
      </c>
      <c r="U13" s="21">
        <v>28</v>
      </c>
      <c r="V13" s="22">
        <v>2.33</v>
      </c>
      <c r="W13" s="21">
        <v>4</v>
      </c>
      <c r="X13" s="21">
        <v>0</v>
      </c>
      <c r="Y13" s="21">
        <v>0</v>
      </c>
      <c r="Z13" s="21">
        <v>0</v>
      </c>
      <c r="AA13" s="23">
        <v>4</v>
      </c>
      <c r="AB13" s="22">
        <v>0.33</v>
      </c>
      <c r="AC13" s="23">
        <v>51</v>
      </c>
      <c r="AD13" s="22">
        <v>1</v>
      </c>
      <c r="AE13" s="24">
        <v>4.25</v>
      </c>
      <c r="AF13" s="25">
        <v>100000000</v>
      </c>
      <c r="AG13" s="26" t="s">
        <v>1313</v>
      </c>
      <c r="AH13" s="27">
        <v>100000000</v>
      </c>
      <c r="AI13" s="24">
        <v>1</v>
      </c>
    </row>
    <row r="14" spans="1:35" ht="48" x14ac:dyDescent="0.2">
      <c r="A14" s="15" t="s">
        <v>1305</v>
      </c>
      <c r="B14" s="15" t="s">
        <v>1228</v>
      </c>
      <c r="C14" s="15" t="s">
        <v>1306</v>
      </c>
      <c r="D14" s="15" t="s">
        <v>1316</v>
      </c>
      <c r="E14" s="15" t="s">
        <v>1317</v>
      </c>
      <c r="F14" s="15" t="s">
        <v>1309</v>
      </c>
      <c r="G14" s="15" t="s">
        <v>81</v>
      </c>
      <c r="H14" s="15">
        <v>408</v>
      </c>
      <c r="I14" s="15" t="s">
        <v>1318</v>
      </c>
      <c r="J14" s="16">
        <v>3702021</v>
      </c>
      <c r="K14" s="17" t="s">
        <v>1319</v>
      </c>
      <c r="L14" s="15" t="s">
        <v>1320</v>
      </c>
      <c r="M14" s="18" t="s">
        <v>27</v>
      </c>
      <c r="N14" s="19">
        <v>0</v>
      </c>
      <c r="O14" s="19" t="s">
        <v>29</v>
      </c>
      <c r="P14" s="19" t="s">
        <v>29</v>
      </c>
      <c r="Q14" s="332">
        <v>3</v>
      </c>
      <c r="R14" s="19">
        <v>12</v>
      </c>
      <c r="S14" s="21">
        <v>13</v>
      </c>
      <c r="T14" s="22">
        <v>1.08</v>
      </c>
      <c r="U14" s="21">
        <v>8</v>
      </c>
      <c r="V14" s="22">
        <v>0.67</v>
      </c>
      <c r="W14" s="21">
        <v>2</v>
      </c>
      <c r="X14" s="21">
        <v>0</v>
      </c>
      <c r="Y14" s="21">
        <v>0</v>
      </c>
      <c r="Z14" s="21">
        <v>0</v>
      </c>
      <c r="AA14" s="23">
        <v>2</v>
      </c>
      <c r="AB14" s="22">
        <v>0.17</v>
      </c>
      <c r="AC14" s="23">
        <v>23</v>
      </c>
      <c r="AD14" s="22">
        <v>0.67</v>
      </c>
      <c r="AE14" s="24">
        <v>1.9167000000000001</v>
      </c>
      <c r="AF14" s="25"/>
      <c r="AG14" s="26"/>
      <c r="AH14" s="27">
        <v>0</v>
      </c>
      <c r="AI14" s="24" t="e">
        <v>#DIV/0!</v>
      </c>
    </row>
    <row r="15" spans="1:35" ht="64" x14ac:dyDescent="0.2">
      <c r="A15" s="15" t="s">
        <v>1305</v>
      </c>
      <c r="B15" s="15" t="s">
        <v>1228</v>
      </c>
      <c r="C15" s="15" t="s">
        <v>1306</v>
      </c>
      <c r="D15" s="15" t="s">
        <v>1316</v>
      </c>
      <c r="E15" s="15" t="s">
        <v>1317</v>
      </c>
      <c r="F15" s="15" t="s">
        <v>1309</v>
      </c>
      <c r="G15" s="15" t="s">
        <v>81</v>
      </c>
      <c r="H15" s="15">
        <v>409</v>
      </c>
      <c r="I15" s="15" t="s">
        <v>1321</v>
      </c>
      <c r="J15" s="16">
        <v>204019</v>
      </c>
      <c r="K15" s="17" t="s">
        <v>1322</v>
      </c>
      <c r="L15" s="15" t="s">
        <v>1323</v>
      </c>
      <c r="M15" s="18" t="s">
        <v>27</v>
      </c>
      <c r="N15" s="19">
        <v>0</v>
      </c>
      <c r="O15" s="19" t="s">
        <v>29</v>
      </c>
      <c r="P15" s="19" t="s">
        <v>29</v>
      </c>
      <c r="Q15" s="332">
        <v>5</v>
      </c>
      <c r="R15" s="19">
        <v>12</v>
      </c>
      <c r="S15" s="21">
        <v>1</v>
      </c>
      <c r="T15" s="22">
        <v>0.08</v>
      </c>
      <c r="U15" s="21">
        <v>3</v>
      </c>
      <c r="V15" s="22">
        <v>0.25</v>
      </c>
      <c r="W15" s="21">
        <v>3</v>
      </c>
      <c r="X15" s="21">
        <v>0</v>
      </c>
      <c r="Y15" s="21">
        <v>0</v>
      </c>
      <c r="Z15" s="21">
        <v>0</v>
      </c>
      <c r="AA15" s="23">
        <v>3</v>
      </c>
      <c r="AB15" s="22">
        <v>0.25</v>
      </c>
      <c r="AC15" s="23">
        <v>7</v>
      </c>
      <c r="AD15" s="22">
        <v>0.6</v>
      </c>
      <c r="AE15" s="24">
        <v>0.58330000000000004</v>
      </c>
      <c r="AF15" s="25"/>
      <c r="AG15" s="26"/>
      <c r="AH15" s="27">
        <v>0</v>
      </c>
      <c r="AI15" s="24" t="e">
        <v>#DIV/0!</v>
      </c>
    </row>
    <row r="16" spans="1:35" ht="80" x14ac:dyDescent="0.2">
      <c r="A16" s="15" t="s">
        <v>1305</v>
      </c>
      <c r="B16" s="15" t="s">
        <v>1228</v>
      </c>
      <c r="C16" s="15" t="s">
        <v>1306</v>
      </c>
      <c r="D16" s="15" t="s">
        <v>1316</v>
      </c>
      <c r="E16" s="15" t="s">
        <v>1317</v>
      </c>
      <c r="F16" s="15" t="s">
        <v>1309</v>
      </c>
      <c r="G16" s="15" t="s">
        <v>81</v>
      </c>
      <c r="H16" s="15">
        <v>410</v>
      </c>
      <c r="I16" s="15" t="s">
        <v>1324</v>
      </c>
      <c r="J16" s="16">
        <v>204019</v>
      </c>
      <c r="K16" s="17" t="s">
        <v>1325</v>
      </c>
      <c r="L16" s="15" t="s">
        <v>1326</v>
      </c>
      <c r="M16" s="18" t="s">
        <v>27</v>
      </c>
      <c r="N16" s="19">
        <v>0</v>
      </c>
      <c r="O16" s="19" t="s">
        <v>29</v>
      </c>
      <c r="P16" s="19" t="s">
        <v>29</v>
      </c>
      <c r="Q16" s="332">
        <v>18</v>
      </c>
      <c r="R16" s="19">
        <v>60</v>
      </c>
      <c r="S16" s="21">
        <v>4</v>
      </c>
      <c r="T16" s="22">
        <v>7.0000000000000007E-2</v>
      </c>
      <c r="U16" s="21">
        <v>27</v>
      </c>
      <c r="V16" s="22">
        <v>0.45</v>
      </c>
      <c r="W16" s="21">
        <v>3</v>
      </c>
      <c r="X16" s="21">
        <v>0</v>
      </c>
      <c r="Y16" s="21">
        <v>0</v>
      </c>
      <c r="Z16" s="21">
        <v>0</v>
      </c>
      <c r="AA16" s="23">
        <v>3</v>
      </c>
      <c r="AB16" s="22">
        <v>0.05</v>
      </c>
      <c r="AC16" s="23">
        <v>34</v>
      </c>
      <c r="AD16" s="22">
        <v>0.17</v>
      </c>
      <c r="AE16" s="24">
        <v>0.56669999999999998</v>
      </c>
      <c r="AF16" s="25"/>
      <c r="AG16" s="26"/>
      <c r="AH16" s="27">
        <v>0</v>
      </c>
      <c r="AI16" s="24" t="e">
        <v>#DIV/0!</v>
      </c>
    </row>
    <row r="17" spans="1:35" ht="96" x14ac:dyDescent="0.2">
      <c r="A17" s="15" t="s">
        <v>1305</v>
      </c>
      <c r="B17" s="15" t="s">
        <v>1228</v>
      </c>
      <c r="C17" s="15" t="s">
        <v>1306</v>
      </c>
      <c r="D17" s="15" t="s">
        <v>1327</v>
      </c>
      <c r="E17" s="15" t="s">
        <v>1328</v>
      </c>
      <c r="F17" s="15" t="s">
        <v>1309</v>
      </c>
      <c r="G17" s="15" t="s">
        <v>81</v>
      </c>
      <c r="H17" s="15">
        <v>411</v>
      </c>
      <c r="I17" s="15" t="s">
        <v>1329</v>
      </c>
      <c r="J17" s="16">
        <v>4102043</v>
      </c>
      <c r="K17" s="17" t="s">
        <v>1330</v>
      </c>
      <c r="L17" s="15" t="s">
        <v>1331</v>
      </c>
      <c r="M17" s="18" t="s">
        <v>27</v>
      </c>
      <c r="N17" s="19">
        <v>0</v>
      </c>
      <c r="O17" s="19">
        <v>120</v>
      </c>
      <c r="P17" s="19" t="s">
        <v>29</v>
      </c>
      <c r="Q17" s="332">
        <v>120</v>
      </c>
      <c r="R17" s="19">
        <v>120</v>
      </c>
      <c r="S17" s="21">
        <v>120</v>
      </c>
      <c r="T17" s="22">
        <v>1</v>
      </c>
      <c r="U17" s="21">
        <v>450</v>
      </c>
      <c r="V17" s="22">
        <v>3.75</v>
      </c>
      <c r="W17" s="21">
        <v>0</v>
      </c>
      <c r="X17" s="21">
        <v>0</v>
      </c>
      <c r="Y17" s="21">
        <v>0</v>
      </c>
      <c r="Z17" s="21">
        <v>0</v>
      </c>
      <c r="AA17" s="23">
        <v>0</v>
      </c>
      <c r="AB17" s="22">
        <v>0</v>
      </c>
      <c r="AC17" s="23">
        <v>570</v>
      </c>
      <c r="AD17" s="22">
        <v>0</v>
      </c>
      <c r="AE17" s="24">
        <v>4.75</v>
      </c>
      <c r="AF17" s="25"/>
      <c r="AG17" s="26"/>
      <c r="AH17" s="27">
        <v>0</v>
      </c>
      <c r="AI17" s="24" t="e">
        <v>#DIV/0!</v>
      </c>
    </row>
    <row r="18" spans="1:35" ht="80" x14ac:dyDescent="0.2">
      <c r="A18" s="15" t="s">
        <v>1305</v>
      </c>
      <c r="B18" s="15" t="s">
        <v>1228</v>
      </c>
      <c r="C18" s="15" t="s">
        <v>1306</v>
      </c>
      <c r="D18" s="15" t="s">
        <v>1332</v>
      </c>
      <c r="E18" s="15" t="s">
        <v>1333</v>
      </c>
      <c r="F18" s="15" t="s">
        <v>1309</v>
      </c>
      <c r="G18" s="15" t="s">
        <v>81</v>
      </c>
      <c r="H18" s="15">
        <v>412</v>
      </c>
      <c r="I18" s="15" t="s">
        <v>1334</v>
      </c>
      <c r="J18" s="16">
        <v>2502002</v>
      </c>
      <c r="K18" s="17" t="s">
        <v>1335</v>
      </c>
      <c r="L18" s="15" t="s">
        <v>1336</v>
      </c>
      <c r="M18" s="18" t="s">
        <v>27</v>
      </c>
      <c r="N18" s="19">
        <v>0</v>
      </c>
      <c r="O18" s="19">
        <v>20</v>
      </c>
      <c r="P18" s="19" t="s">
        <v>29</v>
      </c>
      <c r="Q18" s="332">
        <v>5</v>
      </c>
      <c r="R18" s="19">
        <v>20</v>
      </c>
      <c r="S18" s="21">
        <v>9</v>
      </c>
      <c r="T18" s="22">
        <v>0.45</v>
      </c>
      <c r="U18" s="21">
        <v>13</v>
      </c>
      <c r="V18" s="22">
        <v>0.65</v>
      </c>
      <c r="W18" s="21">
        <v>2</v>
      </c>
      <c r="X18" s="21">
        <v>0</v>
      </c>
      <c r="Y18" s="21">
        <v>0</v>
      </c>
      <c r="Z18" s="21">
        <v>0</v>
      </c>
      <c r="AA18" s="23">
        <v>2</v>
      </c>
      <c r="AB18" s="22">
        <v>0.1</v>
      </c>
      <c r="AC18" s="23">
        <v>24</v>
      </c>
      <c r="AD18" s="22">
        <v>0.4</v>
      </c>
      <c r="AE18" s="24">
        <v>1.2</v>
      </c>
      <c r="AF18" s="25"/>
      <c r="AG18" s="26"/>
      <c r="AH18" s="27">
        <v>0</v>
      </c>
      <c r="AI18" s="24" t="e">
        <v>#DIV/0!</v>
      </c>
    </row>
    <row r="19" spans="1:35" ht="48" x14ac:dyDescent="0.2">
      <c r="A19" s="15" t="s">
        <v>1305</v>
      </c>
      <c r="B19" s="15" t="s">
        <v>1228</v>
      </c>
      <c r="C19" s="15" t="s">
        <v>1306</v>
      </c>
      <c r="D19" s="15" t="s">
        <v>1337</v>
      </c>
      <c r="E19" s="15" t="s">
        <v>1338</v>
      </c>
      <c r="F19" s="15" t="s">
        <v>1309</v>
      </c>
      <c r="G19" s="15" t="s">
        <v>81</v>
      </c>
      <c r="H19" s="15">
        <v>413</v>
      </c>
      <c r="I19" s="15" t="s">
        <v>1339</v>
      </c>
      <c r="J19" s="16">
        <v>4601012</v>
      </c>
      <c r="K19" s="17" t="s">
        <v>1319</v>
      </c>
      <c r="L19" s="15" t="s">
        <v>1340</v>
      </c>
      <c r="M19" s="18" t="s">
        <v>27</v>
      </c>
      <c r="N19" s="19">
        <v>0</v>
      </c>
      <c r="O19" s="19" t="s">
        <v>29</v>
      </c>
      <c r="P19" s="19" t="s">
        <v>29</v>
      </c>
      <c r="Q19" s="332">
        <v>11</v>
      </c>
      <c r="R19" s="19">
        <v>60</v>
      </c>
      <c r="S19" s="21">
        <v>24</v>
      </c>
      <c r="T19" s="22">
        <v>0.4</v>
      </c>
      <c r="U19" s="21">
        <v>33</v>
      </c>
      <c r="V19" s="22">
        <v>0.55000000000000004</v>
      </c>
      <c r="W19" s="21">
        <v>8</v>
      </c>
      <c r="X19" s="21">
        <v>0</v>
      </c>
      <c r="Y19" s="21">
        <v>0</v>
      </c>
      <c r="Z19" s="21">
        <v>0</v>
      </c>
      <c r="AA19" s="23">
        <v>8</v>
      </c>
      <c r="AB19" s="22">
        <v>0.13</v>
      </c>
      <c r="AC19" s="23">
        <v>65</v>
      </c>
      <c r="AD19" s="22">
        <v>0.73</v>
      </c>
      <c r="AE19" s="24">
        <v>1.0832999999999999</v>
      </c>
      <c r="AF19" s="25"/>
      <c r="AG19" s="26"/>
      <c r="AH19" s="27">
        <v>0</v>
      </c>
      <c r="AI19" s="24" t="e">
        <v>#DIV/0!</v>
      </c>
    </row>
    <row r="20" spans="1:35" ht="128" x14ac:dyDescent="0.2">
      <c r="A20" s="15" t="s">
        <v>1305</v>
      </c>
      <c r="B20" s="15" t="s">
        <v>1228</v>
      </c>
      <c r="C20" s="15" t="s">
        <v>1306</v>
      </c>
      <c r="D20" s="15" t="s">
        <v>1337</v>
      </c>
      <c r="E20" s="15" t="s">
        <v>1338</v>
      </c>
      <c r="F20" s="15" t="s">
        <v>1309</v>
      </c>
      <c r="G20" s="15" t="s">
        <v>81</v>
      </c>
      <c r="H20" s="15">
        <v>414</v>
      </c>
      <c r="I20" s="15" t="s">
        <v>1341</v>
      </c>
      <c r="J20" s="16">
        <v>4501007</v>
      </c>
      <c r="K20" s="17" t="s">
        <v>1342</v>
      </c>
      <c r="L20" s="15" t="s">
        <v>1343</v>
      </c>
      <c r="M20" s="18" t="s">
        <v>27</v>
      </c>
      <c r="N20" s="19">
        <v>0</v>
      </c>
      <c r="O20" s="19" t="s">
        <v>29</v>
      </c>
      <c r="P20" s="19" t="s">
        <v>29</v>
      </c>
      <c r="Q20" s="332">
        <v>1</v>
      </c>
      <c r="R20" s="19">
        <v>1</v>
      </c>
      <c r="S20" s="21">
        <v>0</v>
      </c>
      <c r="T20" s="22">
        <v>0</v>
      </c>
      <c r="U20" s="21">
        <v>0</v>
      </c>
      <c r="V20" s="22">
        <v>0</v>
      </c>
      <c r="W20" s="21">
        <v>0</v>
      </c>
      <c r="X20" s="21">
        <v>0</v>
      </c>
      <c r="Y20" s="21">
        <v>0</v>
      </c>
      <c r="Z20" s="21">
        <v>0</v>
      </c>
      <c r="AA20" s="23">
        <v>0</v>
      </c>
      <c r="AB20" s="22">
        <v>0</v>
      </c>
      <c r="AC20" s="23">
        <v>0</v>
      </c>
      <c r="AD20" s="22">
        <v>0</v>
      </c>
      <c r="AE20" s="24">
        <v>0</v>
      </c>
      <c r="AF20" s="25"/>
      <c r="AG20" s="26"/>
      <c r="AH20" s="27">
        <v>0</v>
      </c>
      <c r="AI20" s="24" t="e">
        <v>#DIV/0!</v>
      </c>
    </row>
    <row r="21" spans="1:35" ht="48" x14ac:dyDescent="0.2">
      <c r="A21" s="15" t="s">
        <v>1305</v>
      </c>
      <c r="B21" s="15" t="s">
        <v>1228</v>
      </c>
      <c r="C21" s="15" t="s">
        <v>1344</v>
      </c>
      <c r="D21" s="15" t="s">
        <v>1345</v>
      </c>
      <c r="E21" s="15">
        <v>301</v>
      </c>
      <c r="F21" s="15" t="s">
        <v>1309</v>
      </c>
      <c r="G21" s="15" t="s">
        <v>81</v>
      </c>
      <c r="H21" s="15">
        <v>400</v>
      </c>
      <c r="I21" s="15" t="s">
        <v>1346</v>
      </c>
      <c r="J21" s="16">
        <v>301011</v>
      </c>
      <c r="K21" s="17" t="s">
        <v>1347</v>
      </c>
      <c r="L21" s="15" t="s">
        <v>1348</v>
      </c>
      <c r="M21" s="18" t="s">
        <v>27</v>
      </c>
      <c r="N21" s="19">
        <v>1</v>
      </c>
      <c r="O21" s="19">
        <v>2010</v>
      </c>
      <c r="P21" s="19" t="s">
        <v>1349</v>
      </c>
      <c r="Q21" s="332">
        <v>1</v>
      </c>
      <c r="R21" s="19">
        <v>1</v>
      </c>
      <c r="S21" s="21" t="s">
        <v>1350</v>
      </c>
      <c r="T21" s="22" t="e">
        <v>#VALUE!</v>
      </c>
      <c r="U21" s="21" t="s">
        <v>1350</v>
      </c>
      <c r="V21" s="22" t="e">
        <v>#VALUE!</v>
      </c>
      <c r="W21" s="21" t="s">
        <v>1350</v>
      </c>
      <c r="X21" s="21">
        <v>0</v>
      </c>
      <c r="Y21" s="21">
        <v>0</v>
      </c>
      <c r="Z21" s="21">
        <v>0</v>
      </c>
      <c r="AA21" s="23" t="e">
        <v>#VALUE!</v>
      </c>
      <c r="AB21" s="22" t="e">
        <v>#VALUE!</v>
      </c>
      <c r="AC21" s="23" t="e">
        <v>#VALUE!</v>
      </c>
      <c r="AD21" s="22" t="e">
        <v>#VALUE!</v>
      </c>
      <c r="AE21" s="24" t="e">
        <v>#VALUE!</v>
      </c>
      <c r="AF21" s="25">
        <v>0</v>
      </c>
      <c r="AG21" s="26"/>
      <c r="AH21" s="27">
        <v>0</v>
      </c>
      <c r="AI21" s="24" t="e">
        <v>#DIV/0!</v>
      </c>
    </row>
    <row r="22" spans="1:35" ht="48" x14ac:dyDescent="0.2">
      <c r="A22" s="15" t="s">
        <v>1305</v>
      </c>
      <c r="B22" s="15" t="s">
        <v>1228</v>
      </c>
      <c r="C22" s="15" t="s">
        <v>1352</v>
      </c>
      <c r="D22" s="15" t="s">
        <v>1353</v>
      </c>
      <c r="E22" s="15">
        <v>4502</v>
      </c>
      <c r="F22" s="15" t="s">
        <v>1309</v>
      </c>
      <c r="G22" s="15" t="s">
        <v>81</v>
      </c>
      <c r="H22" s="15">
        <v>402</v>
      </c>
      <c r="I22" s="15" t="s">
        <v>1354</v>
      </c>
      <c r="J22" s="16">
        <v>4502039</v>
      </c>
      <c r="K22" s="17" t="s">
        <v>1355</v>
      </c>
      <c r="L22" s="15" t="s">
        <v>1356</v>
      </c>
      <c r="M22" s="18" t="s">
        <v>27</v>
      </c>
      <c r="N22" s="19">
        <v>36.200000000000003</v>
      </c>
      <c r="O22" s="19">
        <v>2018</v>
      </c>
      <c r="P22" s="19" t="s">
        <v>1357</v>
      </c>
      <c r="Q22" s="332">
        <v>60</v>
      </c>
      <c r="R22" s="19">
        <v>240</v>
      </c>
      <c r="S22" s="21"/>
      <c r="T22" s="22">
        <v>0</v>
      </c>
      <c r="U22" s="21">
        <v>62</v>
      </c>
      <c r="V22" s="22">
        <v>0.26</v>
      </c>
      <c r="W22" s="21">
        <v>0</v>
      </c>
      <c r="X22" s="21">
        <v>0</v>
      </c>
      <c r="Y22" s="21">
        <v>0</v>
      </c>
      <c r="Z22" s="21">
        <v>0</v>
      </c>
      <c r="AA22" s="23">
        <v>0</v>
      </c>
      <c r="AB22" s="22">
        <v>0.5</v>
      </c>
      <c r="AC22" s="23">
        <v>62</v>
      </c>
      <c r="AD22" s="22">
        <v>0</v>
      </c>
      <c r="AE22" s="24">
        <v>0.25829999999999997</v>
      </c>
      <c r="AF22" s="25">
        <v>0</v>
      </c>
      <c r="AG22" s="26"/>
      <c r="AH22" s="27">
        <v>0</v>
      </c>
      <c r="AI22" s="24" t="e">
        <v>#DIV/0!</v>
      </c>
    </row>
    <row r="23" spans="1:35" ht="64" x14ac:dyDescent="0.2">
      <c r="A23" s="15" t="s">
        <v>1305</v>
      </c>
      <c r="B23" s="15" t="s">
        <v>1228</v>
      </c>
      <c r="C23" s="15" t="s">
        <v>1352</v>
      </c>
      <c r="D23" s="15" t="s">
        <v>1358</v>
      </c>
      <c r="E23" s="15">
        <v>4102</v>
      </c>
      <c r="F23" s="15" t="s">
        <v>1309</v>
      </c>
      <c r="G23" s="15" t="s">
        <v>81</v>
      </c>
      <c r="H23" s="15">
        <v>403</v>
      </c>
      <c r="I23" s="15" t="s">
        <v>1359</v>
      </c>
      <c r="J23" s="16">
        <v>4102042</v>
      </c>
      <c r="K23" s="17" t="s">
        <v>1360</v>
      </c>
      <c r="L23" s="15" t="s">
        <v>1361</v>
      </c>
      <c r="M23" s="18" t="s">
        <v>27</v>
      </c>
      <c r="N23" s="19">
        <v>36.200000000000003</v>
      </c>
      <c r="O23" s="19">
        <v>2018</v>
      </c>
      <c r="P23" s="19" t="s">
        <v>1357</v>
      </c>
      <c r="Q23" s="332">
        <v>1</v>
      </c>
      <c r="R23" s="19">
        <v>4</v>
      </c>
      <c r="S23" s="21"/>
      <c r="T23" s="22">
        <v>0</v>
      </c>
      <c r="U23" s="21">
        <v>2</v>
      </c>
      <c r="V23" s="22">
        <v>0.5</v>
      </c>
      <c r="W23" s="21">
        <v>1</v>
      </c>
      <c r="X23" s="21">
        <v>0</v>
      </c>
      <c r="Y23" s="21">
        <v>0</v>
      </c>
      <c r="Z23" s="21">
        <v>0</v>
      </c>
      <c r="AA23" s="23">
        <v>1</v>
      </c>
      <c r="AB23" s="22">
        <v>0.5</v>
      </c>
      <c r="AC23" s="23">
        <v>3</v>
      </c>
      <c r="AD23" s="22">
        <v>1</v>
      </c>
      <c r="AE23" s="24">
        <v>0.75</v>
      </c>
      <c r="AF23" s="25">
        <v>0</v>
      </c>
      <c r="AG23" s="26" t="s">
        <v>1362</v>
      </c>
      <c r="AH23" s="27">
        <v>0</v>
      </c>
      <c r="AI23" s="24" t="e">
        <v>#DIV/0!</v>
      </c>
    </row>
    <row r="24" spans="1:35" ht="48" x14ac:dyDescent="0.2">
      <c r="A24" s="15" t="s">
        <v>1305</v>
      </c>
      <c r="B24" s="15" t="s">
        <v>1228</v>
      </c>
      <c r="C24" s="15" t="s">
        <v>1352</v>
      </c>
      <c r="D24" s="15" t="s">
        <v>1363</v>
      </c>
      <c r="E24" s="15">
        <v>4101</v>
      </c>
      <c r="F24" s="15" t="s">
        <v>1309</v>
      </c>
      <c r="G24" s="15" t="s">
        <v>81</v>
      </c>
      <c r="H24" s="15">
        <v>404</v>
      </c>
      <c r="I24" s="15" t="s">
        <v>1364</v>
      </c>
      <c r="J24" s="16">
        <v>4102043</v>
      </c>
      <c r="K24" s="17" t="s">
        <v>1365</v>
      </c>
      <c r="L24" s="15" t="s">
        <v>1366</v>
      </c>
      <c r="M24" s="18" t="s">
        <v>27</v>
      </c>
      <c r="N24" s="19">
        <v>36.200000000000003</v>
      </c>
      <c r="O24" s="19">
        <v>2018</v>
      </c>
      <c r="P24" s="19" t="s">
        <v>1357</v>
      </c>
      <c r="Q24" s="332">
        <v>25</v>
      </c>
      <c r="R24" s="19">
        <v>100</v>
      </c>
      <c r="S24" s="21"/>
      <c r="T24" s="22">
        <v>0</v>
      </c>
      <c r="U24" s="21">
        <v>95</v>
      </c>
      <c r="V24" s="22">
        <v>0.95</v>
      </c>
      <c r="W24" s="21">
        <v>25</v>
      </c>
      <c r="X24" s="21">
        <v>0</v>
      </c>
      <c r="Y24" s="21">
        <v>0</v>
      </c>
      <c r="Z24" s="21">
        <v>0</v>
      </c>
      <c r="AA24" s="23">
        <v>25</v>
      </c>
      <c r="AB24" s="22">
        <v>0.25</v>
      </c>
      <c r="AC24" s="23">
        <v>120</v>
      </c>
      <c r="AD24" s="22">
        <v>1</v>
      </c>
      <c r="AE24" s="24">
        <v>1.2</v>
      </c>
      <c r="AF24" s="25">
        <v>200000000</v>
      </c>
      <c r="AG24" s="26" t="s">
        <v>1313</v>
      </c>
      <c r="AH24" s="27">
        <v>196000000</v>
      </c>
      <c r="AI24" s="24">
        <v>0.98</v>
      </c>
    </row>
    <row r="25" spans="1:35" ht="48" x14ac:dyDescent="0.2">
      <c r="A25" s="15" t="s">
        <v>1305</v>
      </c>
      <c r="B25" s="15" t="s">
        <v>1228</v>
      </c>
      <c r="C25" s="15" t="s">
        <v>1352</v>
      </c>
      <c r="D25" s="15" t="s">
        <v>1367</v>
      </c>
      <c r="E25" s="15">
        <v>4101</v>
      </c>
      <c r="F25" s="15" t="s">
        <v>1309</v>
      </c>
      <c r="G25" s="15" t="s">
        <v>81</v>
      </c>
      <c r="H25" s="15">
        <v>405</v>
      </c>
      <c r="I25" s="15" t="s">
        <v>1368</v>
      </c>
      <c r="J25" s="16">
        <v>4101025</v>
      </c>
      <c r="K25" s="17" t="s">
        <v>821</v>
      </c>
      <c r="L25" s="15" t="s">
        <v>1369</v>
      </c>
      <c r="M25" s="18" t="s">
        <v>27</v>
      </c>
      <c r="N25" s="19">
        <v>36.200000000000003</v>
      </c>
      <c r="O25" s="19">
        <v>2018</v>
      </c>
      <c r="P25" s="19" t="s">
        <v>1357</v>
      </c>
      <c r="Q25" s="332">
        <v>50</v>
      </c>
      <c r="R25" s="19">
        <v>200</v>
      </c>
      <c r="S25" s="21"/>
      <c r="T25" s="22">
        <v>0</v>
      </c>
      <c r="U25" s="21">
        <v>45</v>
      </c>
      <c r="V25" s="22">
        <v>0.23</v>
      </c>
      <c r="W25" s="21">
        <v>2</v>
      </c>
      <c r="X25" s="21">
        <v>0</v>
      </c>
      <c r="Y25" s="21">
        <v>0</v>
      </c>
      <c r="Z25" s="21">
        <v>0</v>
      </c>
      <c r="AA25" s="23">
        <v>2</v>
      </c>
      <c r="AB25" s="22">
        <v>0.01</v>
      </c>
      <c r="AC25" s="23">
        <v>47</v>
      </c>
      <c r="AD25" s="22">
        <v>0.04</v>
      </c>
      <c r="AE25" s="24">
        <v>0.23499999999999999</v>
      </c>
      <c r="AF25" s="25">
        <v>0</v>
      </c>
      <c r="AG25" s="26" t="s">
        <v>1362</v>
      </c>
      <c r="AH25" s="27" t="s">
        <v>1351</v>
      </c>
      <c r="AI25" s="24" t="e">
        <v>#DIV/0!</v>
      </c>
    </row>
    <row r="26" spans="1:35" ht="64" x14ac:dyDescent="0.2">
      <c r="A26" s="15" t="s">
        <v>1305</v>
      </c>
      <c r="B26" s="15" t="s">
        <v>1228</v>
      </c>
      <c r="C26" s="15" t="s">
        <v>1352</v>
      </c>
      <c r="D26" s="15" t="s">
        <v>1370</v>
      </c>
      <c r="E26" s="15">
        <v>2202</v>
      </c>
      <c r="F26" s="15" t="s">
        <v>1309</v>
      </c>
      <c r="G26" s="15" t="s">
        <v>81</v>
      </c>
      <c r="H26" s="15">
        <v>406</v>
      </c>
      <c r="I26" s="15" t="s">
        <v>1371</v>
      </c>
      <c r="J26" s="16">
        <v>503026</v>
      </c>
      <c r="K26" s="17" t="s">
        <v>1372</v>
      </c>
      <c r="L26" s="15" t="s">
        <v>1373</v>
      </c>
      <c r="M26" s="18" t="s">
        <v>27</v>
      </c>
      <c r="N26" s="19">
        <v>36.200000000000003</v>
      </c>
      <c r="O26" s="19">
        <v>2018</v>
      </c>
      <c r="P26" s="19" t="s">
        <v>1357</v>
      </c>
      <c r="Q26" s="332">
        <v>10</v>
      </c>
      <c r="R26" s="19">
        <v>30</v>
      </c>
      <c r="S26" s="21"/>
      <c r="T26" s="22">
        <v>0</v>
      </c>
      <c r="U26" s="21">
        <v>8</v>
      </c>
      <c r="V26" s="22">
        <v>0.27</v>
      </c>
      <c r="W26" s="21">
        <v>10</v>
      </c>
      <c r="X26" s="21">
        <v>0</v>
      </c>
      <c r="Y26" s="21">
        <v>0</v>
      </c>
      <c r="Z26" s="21">
        <v>0</v>
      </c>
      <c r="AA26" s="23">
        <v>10</v>
      </c>
      <c r="AB26" s="22">
        <v>0.33</v>
      </c>
      <c r="AC26" s="23">
        <v>18</v>
      </c>
      <c r="AD26" s="22">
        <v>1</v>
      </c>
      <c r="AE26" s="24">
        <v>0.6</v>
      </c>
      <c r="AF26" s="25">
        <v>0</v>
      </c>
      <c r="AG26" s="26" t="s">
        <v>1374</v>
      </c>
      <c r="AH26" s="27" t="s">
        <v>1351</v>
      </c>
      <c r="AI26" s="24" t="e">
        <v>#DIV/0!</v>
      </c>
    </row>
    <row r="27" spans="1:35" ht="96" x14ac:dyDescent="0.2">
      <c r="A27" s="15" t="s">
        <v>1305</v>
      </c>
      <c r="B27" s="15" t="s">
        <v>1228</v>
      </c>
      <c r="C27" s="15" t="s">
        <v>1375</v>
      </c>
      <c r="D27" s="15" t="s">
        <v>1376</v>
      </c>
      <c r="E27" s="15" t="s">
        <v>1377</v>
      </c>
      <c r="F27" s="15" t="s">
        <v>592</v>
      </c>
      <c r="G27" s="15" t="s">
        <v>1378</v>
      </c>
      <c r="H27" s="15" t="s">
        <v>1379</v>
      </c>
      <c r="I27" s="15" t="s">
        <v>1651</v>
      </c>
      <c r="J27" s="16">
        <v>4102046</v>
      </c>
      <c r="K27" s="17" t="s">
        <v>1652</v>
      </c>
      <c r="L27" s="15" t="s">
        <v>1653</v>
      </c>
      <c r="M27" s="18" t="s">
        <v>27</v>
      </c>
      <c r="N27" s="19">
        <v>0</v>
      </c>
      <c r="O27" s="19">
        <v>2025</v>
      </c>
      <c r="P27" s="19" t="s">
        <v>1357</v>
      </c>
      <c r="Q27" s="332">
        <v>4</v>
      </c>
      <c r="R27" s="19">
        <v>16</v>
      </c>
      <c r="S27" s="21"/>
      <c r="T27" s="22">
        <v>0</v>
      </c>
      <c r="U27" s="21">
        <v>4</v>
      </c>
      <c r="V27" s="22">
        <v>0.25</v>
      </c>
      <c r="W27" s="21">
        <v>1</v>
      </c>
      <c r="X27" s="21">
        <v>0</v>
      </c>
      <c r="Y27" s="21">
        <v>0</v>
      </c>
      <c r="Z27" s="21">
        <v>0</v>
      </c>
      <c r="AA27" s="23">
        <v>1</v>
      </c>
      <c r="AB27" s="22">
        <v>0.06</v>
      </c>
      <c r="AC27" s="23">
        <v>5</v>
      </c>
      <c r="AD27" s="22">
        <v>0.25</v>
      </c>
      <c r="AE27" s="24">
        <v>0.3125</v>
      </c>
      <c r="AF27" s="25">
        <v>0</v>
      </c>
      <c r="AG27" s="26" t="s">
        <v>1392</v>
      </c>
      <c r="AH27" s="27" t="s">
        <v>1351</v>
      </c>
      <c r="AI27" s="24" t="e">
        <v>#DIV/0!</v>
      </c>
    </row>
    <row r="28" spans="1:35" ht="64" x14ac:dyDescent="0.2">
      <c r="A28" s="15" t="s">
        <v>1305</v>
      </c>
      <c r="B28" s="15" t="s">
        <v>1228</v>
      </c>
      <c r="C28" s="15" t="s">
        <v>1375</v>
      </c>
      <c r="D28" s="15" t="s">
        <v>1654</v>
      </c>
      <c r="E28" s="15" t="s">
        <v>1377</v>
      </c>
      <c r="F28" s="15" t="s">
        <v>1655</v>
      </c>
      <c r="G28" s="15" t="s">
        <v>1378</v>
      </c>
      <c r="H28" s="15" t="s">
        <v>1399</v>
      </c>
      <c r="I28" s="15" t="s">
        <v>1656</v>
      </c>
      <c r="J28" s="16">
        <v>301008</v>
      </c>
      <c r="K28" s="17" t="s">
        <v>1657</v>
      </c>
      <c r="L28" s="15" t="s">
        <v>1658</v>
      </c>
      <c r="M28" s="18" t="s">
        <v>27</v>
      </c>
      <c r="N28" s="19">
        <v>0</v>
      </c>
      <c r="O28" s="19">
        <v>2025</v>
      </c>
      <c r="P28" s="19" t="s">
        <v>1357</v>
      </c>
      <c r="Q28" s="332">
        <v>1</v>
      </c>
      <c r="R28" s="19">
        <v>1</v>
      </c>
      <c r="S28" s="21"/>
      <c r="T28" s="22">
        <v>0</v>
      </c>
      <c r="U28" s="21">
        <v>1</v>
      </c>
      <c r="V28" s="22">
        <v>1</v>
      </c>
      <c r="W28" s="21">
        <v>1</v>
      </c>
      <c r="X28" s="21">
        <v>0</v>
      </c>
      <c r="Y28" s="21">
        <v>0</v>
      </c>
      <c r="Z28" s="21">
        <v>0</v>
      </c>
      <c r="AA28" s="23">
        <v>1</v>
      </c>
      <c r="AB28" s="22">
        <v>1</v>
      </c>
      <c r="AC28" s="23">
        <v>2</v>
      </c>
      <c r="AD28" s="22">
        <v>1</v>
      </c>
      <c r="AE28" s="24">
        <v>2</v>
      </c>
      <c r="AF28" s="25">
        <v>300000000</v>
      </c>
      <c r="AG28" s="26" t="s">
        <v>1313</v>
      </c>
      <c r="AH28" s="27">
        <v>300000000</v>
      </c>
      <c r="AI28" s="24">
        <v>1</v>
      </c>
    </row>
    <row r="29" spans="1:35" ht="64" x14ac:dyDescent="0.2">
      <c r="A29" s="15" t="s">
        <v>1305</v>
      </c>
      <c r="B29" s="15" t="s">
        <v>1228</v>
      </c>
      <c r="C29" s="15" t="s">
        <v>1375</v>
      </c>
      <c r="D29" s="15" t="s">
        <v>1409</v>
      </c>
      <c r="E29" s="15" t="s">
        <v>1377</v>
      </c>
      <c r="F29" s="15" t="s">
        <v>591</v>
      </c>
      <c r="G29" s="15" t="s">
        <v>1378</v>
      </c>
      <c r="H29" s="15" t="s">
        <v>1410</v>
      </c>
      <c r="I29" s="15" t="s">
        <v>1411</v>
      </c>
      <c r="J29" s="16">
        <v>3603002</v>
      </c>
      <c r="K29" s="17" t="s">
        <v>1659</v>
      </c>
      <c r="L29" s="15" t="s">
        <v>1660</v>
      </c>
      <c r="M29" s="18" t="s">
        <v>27</v>
      </c>
      <c r="N29" s="19">
        <v>0</v>
      </c>
      <c r="O29" s="19">
        <v>2025</v>
      </c>
      <c r="P29" s="19" t="s">
        <v>1357</v>
      </c>
      <c r="Q29" s="332">
        <v>100</v>
      </c>
      <c r="R29" s="19">
        <v>400</v>
      </c>
      <c r="S29" s="21"/>
      <c r="T29" s="22">
        <v>0</v>
      </c>
      <c r="U29" s="21">
        <v>80</v>
      </c>
      <c r="V29" s="22">
        <v>0.2</v>
      </c>
      <c r="W29" s="21">
        <v>200</v>
      </c>
      <c r="X29" s="21">
        <v>0</v>
      </c>
      <c r="Y29" s="21">
        <v>0</v>
      </c>
      <c r="Z29" s="21">
        <v>0</v>
      </c>
      <c r="AA29" s="23">
        <v>200</v>
      </c>
      <c r="AB29" s="22">
        <v>0.5</v>
      </c>
      <c r="AC29" s="23">
        <v>280</v>
      </c>
      <c r="AD29" s="22">
        <v>2</v>
      </c>
      <c r="AE29" s="24">
        <v>0.7</v>
      </c>
      <c r="AF29" s="25">
        <v>0</v>
      </c>
      <c r="AG29" s="26" t="s">
        <v>1392</v>
      </c>
      <c r="AH29" s="27" t="s">
        <v>1351</v>
      </c>
      <c r="AI29" s="24" t="e">
        <v>#DIV/0!</v>
      </c>
    </row>
    <row r="30" spans="1:35" ht="80" x14ac:dyDescent="0.2">
      <c r="A30" s="15" t="s">
        <v>1305</v>
      </c>
      <c r="B30" s="15" t="s">
        <v>1228</v>
      </c>
      <c r="C30" s="15" t="s">
        <v>1375</v>
      </c>
      <c r="D30" s="15" t="s">
        <v>1409</v>
      </c>
      <c r="E30" s="15" t="s">
        <v>1377</v>
      </c>
      <c r="F30" s="15" t="s">
        <v>591</v>
      </c>
      <c r="G30" s="15" t="s">
        <v>1378</v>
      </c>
      <c r="H30" s="15" t="s">
        <v>1418</v>
      </c>
      <c r="I30" s="15" t="s">
        <v>1419</v>
      </c>
      <c r="J30" s="16">
        <v>4103010</v>
      </c>
      <c r="K30" s="17" t="s">
        <v>829</v>
      </c>
      <c r="L30" s="15" t="s">
        <v>1420</v>
      </c>
      <c r="M30" s="18" t="s">
        <v>27</v>
      </c>
      <c r="N30" s="19">
        <v>0</v>
      </c>
      <c r="O30" s="19">
        <v>2025</v>
      </c>
      <c r="P30" s="19" t="s">
        <v>1357</v>
      </c>
      <c r="Q30" s="332">
        <v>200</v>
      </c>
      <c r="R30" s="19">
        <v>800</v>
      </c>
      <c r="S30" s="21"/>
      <c r="T30" s="22">
        <v>0</v>
      </c>
      <c r="U30" s="21">
        <v>80</v>
      </c>
      <c r="V30" s="22">
        <v>0.1</v>
      </c>
      <c r="W30" s="21">
        <v>0</v>
      </c>
      <c r="X30" s="21">
        <v>0</v>
      </c>
      <c r="Y30" s="21">
        <v>0</v>
      </c>
      <c r="Z30" s="21">
        <v>0</v>
      </c>
      <c r="AA30" s="23">
        <v>0</v>
      </c>
      <c r="AB30" s="22">
        <v>0</v>
      </c>
      <c r="AC30" s="23">
        <v>80</v>
      </c>
      <c r="AD30" s="22">
        <v>0</v>
      </c>
      <c r="AE30" s="24">
        <v>0.1</v>
      </c>
      <c r="AF30" s="25">
        <v>0</v>
      </c>
      <c r="AG30" s="26" t="s">
        <v>1392</v>
      </c>
      <c r="AH30" s="27" t="s">
        <v>1351</v>
      </c>
      <c r="AI30" s="24" t="e">
        <v>#DIV/0!</v>
      </c>
    </row>
    <row r="31" spans="1:35" ht="64" x14ac:dyDescent="0.2">
      <c r="A31" s="15" t="s">
        <v>1305</v>
      </c>
      <c r="B31" s="15" t="s">
        <v>1228</v>
      </c>
      <c r="C31" s="15" t="s">
        <v>1375</v>
      </c>
      <c r="D31" s="15" t="s">
        <v>1421</v>
      </c>
      <c r="E31" s="15" t="s">
        <v>1377</v>
      </c>
      <c r="F31" s="15" t="s">
        <v>591</v>
      </c>
      <c r="G31" s="15" t="s">
        <v>1422</v>
      </c>
      <c r="H31" s="15" t="s">
        <v>1423</v>
      </c>
      <c r="I31" s="15" t="s">
        <v>1424</v>
      </c>
      <c r="J31" s="16">
        <v>3602004</v>
      </c>
      <c r="K31" s="17" t="s">
        <v>1425</v>
      </c>
      <c r="L31" s="15" t="s">
        <v>1426</v>
      </c>
      <c r="M31" s="18" t="s">
        <v>27</v>
      </c>
      <c r="N31" s="19">
        <v>0</v>
      </c>
      <c r="O31" s="19">
        <v>2025</v>
      </c>
      <c r="P31" s="19" t="s">
        <v>1357</v>
      </c>
      <c r="Q31" s="332">
        <v>16</v>
      </c>
      <c r="R31" s="19">
        <v>65</v>
      </c>
      <c r="S31" s="21"/>
      <c r="T31" s="22">
        <v>0</v>
      </c>
      <c r="U31" s="21">
        <v>20</v>
      </c>
      <c r="V31" s="22">
        <v>0.31</v>
      </c>
      <c r="W31" s="21">
        <v>10</v>
      </c>
      <c r="X31" s="21">
        <v>0</v>
      </c>
      <c r="Y31" s="21">
        <v>0</v>
      </c>
      <c r="Z31" s="21">
        <v>0</v>
      </c>
      <c r="AA31" s="23">
        <v>10</v>
      </c>
      <c r="AB31" s="22">
        <v>0.15</v>
      </c>
      <c r="AC31" s="23">
        <v>30</v>
      </c>
      <c r="AD31" s="22">
        <v>0.63</v>
      </c>
      <c r="AE31" s="24">
        <v>0.46150000000000002</v>
      </c>
      <c r="AF31" s="25">
        <v>0</v>
      </c>
      <c r="AG31" s="26" t="s">
        <v>1427</v>
      </c>
      <c r="AH31" s="27" t="s">
        <v>1351</v>
      </c>
      <c r="AI31" s="24" t="e">
        <v>#DIV/0!</v>
      </c>
    </row>
    <row r="32" spans="1:35" ht="32" x14ac:dyDescent="0.2">
      <c r="A32" s="15" t="s">
        <v>1428</v>
      </c>
      <c r="B32" s="15" t="s">
        <v>1429</v>
      </c>
      <c r="C32" s="15" t="s">
        <v>1430</v>
      </c>
      <c r="D32" s="15" t="s">
        <v>1431</v>
      </c>
      <c r="E32" s="15">
        <v>4501</v>
      </c>
      <c r="F32" s="15" t="s">
        <v>1432</v>
      </c>
      <c r="G32" s="15" t="s">
        <v>1433</v>
      </c>
      <c r="H32" s="15">
        <v>218</v>
      </c>
      <c r="I32" s="15" t="s">
        <v>1434</v>
      </c>
      <c r="J32" s="16">
        <v>4501026</v>
      </c>
      <c r="K32" s="17" t="s">
        <v>1435</v>
      </c>
      <c r="L32" s="15" t="s">
        <v>1436</v>
      </c>
      <c r="M32" s="18" t="s">
        <v>1223</v>
      </c>
      <c r="N32" s="19" t="s">
        <v>29</v>
      </c>
      <c r="O32" s="19">
        <v>2024</v>
      </c>
      <c r="P32" s="19" t="s">
        <v>28</v>
      </c>
      <c r="Q32" s="332">
        <v>1</v>
      </c>
      <c r="R32" s="19">
        <v>1</v>
      </c>
      <c r="S32" s="21">
        <v>1</v>
      </c>
      <c r="T32" s="22">
        <v>1</v>
      </c>
      <c r="U32" s="21">
        <v>1</v>
      </c>
      <c r="V32" s="22">
        <v>1</v>
      </c>
      <c r="W32" s="21">
        <v>0.2</v>
      </c>
      <c r="X32" s="21">
        <v>0</v>
      </c>
      <c r="Y32" s="21">
        <v>0</v>
      </c>
      <c r="Z32" s="21">
        <v>0</v>
      </c>
      <c r="AA32" s="23">
        <v>0.2</v>
      </c>
      <c r="AB32" s="22">
        <v>0.2</v>
      </c>
      <c r="AC32" s="23">
        <v>2.2000000000000002</v>
      </c>
      <c r="AD32" s="22">
        <v>0.2</v>
      </c>
      <c r="AE32" s="24">
        <v>2.2000000000000002</v>
      </c>
      <c r="AF32" s="25">
        <v>7559438529</v>
      </c>
      <c r="AG32" s="26" t="s">
        <v>1437</v>
      </c>
      <c r="AH32" s="27">
        <v>6259079421</v>
      </c>
      <c r="AI32" s="24">
        <v>0.82799999999999996</v>
      </c>
    </row>
    <row r="33" spans="1:35" ht="64" x14ac:dyDescent="0.2">
      <c r="A33" s="15" t="s">
        <v>1428</v>
      </c>
      <c r="B33" s="15" t="s">
        <v>1429</v>
      </c>
      <c r="C33" s="15" t="s">
        <v>1430</v>
      </c>
      <c r="D33" s="15" t="s">
        <v>1431</v>
      </c>
      <c r="E33" s="15">
        <v>4501</v>
      </c>
      <c r="F33" s="15" t="s">
        <v>1432</v>
      </c>
      <c r="G33" s="15" t="s">
        <v>1433</v>
      </c>
      <c r="H33" s="15">
        <v>219</v>
      </c>
      <c r="I33" s="15" t="s">
        <v>1438</v>
      </c>
      <c r="J33" s="16">
        <v>4501029</v>
      </c>
      <c r="K33" s="17" t="s">
        <v>1439</v>
      </c>
      <c r="L33" s="15" t="s">
        <v>1440</v>
      </c>
      <c r="M33" s="18" t="s">
        <v>1223</v>
      </c>
      <c r="N33" s="19">
        <v>3</v>
      </c>
      <c r="O33" s="19">
        <v>2024</v>
      </c>
      <c r="P33" s="19" t="s">
        <v>28</v>
      </c>
      <c r="Q33" s="332">
        <v>1</v>
      </c>
      <c r="R33" s="19">
        <v>4</v>
      </c>
      <c r="S33" s="21">
        <v>1</v>
      </c>
      <c r="T33" s="22">
        <v>0.25</v>
      </c>
      <c r="U33" s="21">
        <v>1</v>
      </c>
      <c r="V33" s="22">
        <v>0.25</v>
      </c>
      <c r="W33" s="21">
        <v>0.2</v>
      </c>
      <c r="X33" s="21">
        <v>0</v>
      </c>
      <c r="Y33" s="21">
        <v>0</v>
      </c>
      <c r="Z33" s="21">
        <v>0</v>
      </c>
      <c r="AA33" s="23">
        <v>0.2</v>
      </c>
      <c r="AB33" s="22">
        <v>0.05</v>
      </c>
      <c r="AC33" s="23">
        <v>2.2000000000000002</v>
      </c>
      <c r="AD33" s="22">
        <v>0.2</v>
      </c>
      <c r="AE33" s="24">
        <v>0.55000000000000004</v>
      </c>
      <c r="AF33" s="25">
        <v>1511400000</v>
      </c>
      <c r="AG33" s="26" t="s">
        <v>1437</v>
      </c>
      <c r="AH33" s="27">
        <v>1415700000</v>
      </c>
      <c r="AI33" s="24">
        <v>0.93669999999999998</v>
      </c>
    </row>
    <row r="34" spans="1:35" ht="64" x14ac:dyDescent="0.2">
      <c r="A34" s="15" t="s">
        <v>1428</v>
      </c>
      <c r="B34" s="15" t="s">
        <v>1429</v>
      </c>
      <c r="C34" s="15" t="s">
        <v>1430</v>
      </c>
      <c r="D34" s="15" t="s">
        <v>1431</v>
      </c>
      <c r="E34" s="15">
        <v>4501</v>
      </c>
      <c r="F34" s="15" t="s">
        <v>1432</v>
      </c>
      <c r="G34" s="15" t="s">
        <v>1433</v>
      </c>
      <c r="H34" s="15">
        <v>220</v>
      </c>
      <c r="I34" s="15" t="s">
        <v>1441</v>
      </c>
      <c r="J34" s="16">
        <v>4501079</v>
      </c>
      <c r="K34" s="17" t="s">
        <v>1442</v>
      </c>
      <c r="L34" s="15" t="s">
        <v>1443</v>
      </c>
      <c r="M34" s="18" t="s">
        <v>1223</v>
      </c>
      <c r="N34" s="19">
        <v>0</v>
      </c>
      <c r="O34" s="19">
        <v>2024</v>
      </c>
      <c r="P34" s="19" t="s">
        <v>28</v>
      </c>
      <c r="Q34" s="332">
        <v>1</v>
      </c>
      <c r="R34" s="19">
        <v>2</v>
      </c>
      <c r="S34" s="21">
        <v>1</v>
      </c>
      <c r="T34" s="22">
        <v>0.5</v>
      </c>
      <c r="U34" s="21">
        <v>1</v>
      </c>
      <c r="V34" s="22">
        <v>0.5</v>
      </c>
      <c r="W34" s="21">
        <v>0.03</v>
      </c>
      <c r="X34" s="21">
        <v>0</v>
      </c>
      <c r="Y34" s="21">
        <v>0</v>
      </c>
      <c r="Z34" s="21">
        <v>0</v>
      </c>
      <c r="AA34" s="23">
        <v>0.03</v>
      </c>
      <c r="AB34" s="22">
        <v>0.01</v>
      </c>
      <c r="AC34" s="23">
        <v>2.0299999999999998</v>
      </c>
      <c r="AD34" s="22">
        <v>0.03</v>
      </c>
      <c r="AE34" s="24">
        <v>1.0125</v>
      </c>
      <c r="AF34" s="25">
        <v>1050000000</v>
      </c>
      <c r="AG34" s="26" t="s">
        <v>1437</v>
      </c>
      <c r="AH34" s="27">
        <v>300000000</v>
      </c>
      <c r="AI34" s="24">
        <v>0.28570000000000001</v>
      </c>
    </row>
    <row r="35" spans="1:35" ht="64" x14ac:dyDescent="0.2">
      <c r="A35" s="15" t="s">
        <v>1428</v>
      </c>
      <c r="B35" s="15" t="s">
        <v>1429</v>
      </c>
      <c r="C35" s="15" t="s">
        <v>1430</v>
      </c>
      <c r="D35" s="15" t="s">
        <v>1431</v>
      </c>
      <c r="E35" s="15">
        <v>4501</v>
      </c>
      <c r="F35" s="15" t="s">
        <v>1432</v>
      </c>
      <c r="G35" s="15" t="s">
        <v>1433</v>
      </c>
      <c r="H35" s="15">
        <v>221</v>
      </c>
      <c r="I35" s="15" t="s">
        <v>1441</v>
      </c>
      <c r="J35" s="16">
        <v>4501077</v>
      </c>
      <c r="K35" s="17" t="s">
        <v>1442</v>
      </c>
      <c r="L35" s="15" t="s">
        <v>1443</v>
      </c>
      <c r="M35" s="18" t="s">
        <v>1223</v>
      </c>
      <c r="N35" s="19">
        <v>0</v>
      </c>
      <c r="O35" s="19">
        <v>2024</v>
      </c>
      <c r="P35" s="19" t="s">
        <v>28</v>
      </c>
      <c r="Q35" s="332">
        <v>1</v>
      </c>
      <c r="R35" s="19">
        <v>2</v>
      </c>
      <c r="S35" s="21">
        <v>1</v>
      </c>
      <c r="T35" s="22">
        <v>0.5</v>
      </c>
      <c r="U35" s="21">
        <v>1</v>
      </c>
      <c r="V35" s="22">
        <v>0.5</v>
      </c>
      <c r="W35" s="21">
        <v>0</v>
      </c>
      <c r="X35" s="21">
        <v>0</v>
      </c>
      <c r="Y35" s="21">
        <v>0</v>
      </c>
      <c r="Z35" s="21">
        <v>0</v>
      </c>
      <c r="AA35" s="23">
        <v>0</v>
      </c>
      <c r="AB35" s="22">
        <v>0</v>
      </c>
      <c r="AC35" s="23">
        <v>2</v>
      </c>
      <c r="AD35" s="22">
        <v>0</v>
      </c>
      <c r="AE35" s="24">
        <v>1</v>
      </c>
      <c r="AF35" s="25">
        <v>300000000</v>
      </c>
      <c r="AG35" s="26" t="s">
        <v>1437</v>
      </c>
      <c r="AH35" s="27" t="s">
        <v>1351</v>
      </c>
      <c r="AI35" s="24">
        <v>0</v>
      </c>
    </row>
    <row r="36" spans="1:35" ht="96" x14ac:dyDescent="0.2">
      <c r="A36" s="15" t="s">
        <v>1428</v>
      </c>
      <c r="B36" s="15" t="s">
        <v>1429</v>
      </c>
      <c r="C36" s="15" t="s">
        <v>1430</v>
      </c>
      <c r="D36" s="15" t="s">
        <v>1431</v>
      </c>
      <c r="E36" s="15">
        <v>3205</v>
      </c>
      <c r="F36" s="15" t="s">
        <v>1444</v>
      </c>
      <c r="G36" s="15" t="s">
        <v>1445</v>
      </c>
      <c r="H36" s="15">
        <v>222</v>
      </c>
      <c r="I36" s="15" t="s">
        <v>1446</v>
      </c>
      <c r="J36" s="16">
        <v>3205023</v>
      </c>
      <c r="K36" s="17" t="s">
        <v>1447</v>
      </c>
      <c r="L36" s="15" t="s">
        <v>1448</v>
      </c>
      <c r="M36" s="18" t="s">
        <v>1449</v>
      </c>
      <c r="N36" s="19">
        <v>100</v>
      </c>
      <c r="O36" s="19">
        <v>2024</v>
      </c>
      <c r="P36" s="19" t="s">
        <v>233</v>
      </c>
      <c r="Q36" s="332">
        <v>50</v>
      </c>
      <c r="R36" s="19">
        <v>200</v>
      </c>
      <c r="S36" s="21">
        <v>50</v>
      </c>
      <c r="T36" s="22">
        <v>0.25</v>
      </c>
      <c r="U36" s="21">
        <v>0</v>
      </c>
      <c r="V36" s="22">
        <v>0</v>
      </c>
      <c r="W36" s="21">
        <v>0</v>
      </c>
      <c r="X36" s="21">
        <v>0</v>
      </c>
      <c r="Y36" s="21">
        <v>0</v>
      </c>
      <c r="Z36" s="21">
        <v>0</v>
      </c>
      <c r="AA36" s="23">
        <v>0</v>
      </c>
      <c r="AB36" s="22">
        <v>0</v>
      </c>
      <c r="AC36" s="23">
        <v>50</v>
      </c>
      <c r="AD36" s="22">
        <v>0</v>
      </c>
      <c r="AE36" s="24">
        <v>0.25</v>
      </c>
      <c r="AF36" s="25">
        <v>300000000</v>
      </c>
      <c r="AG36" s="26" t="s">
        <v>1437</v>
      </c>
      <c r="AH36" s="27" t="s">
        <v>1351</v>
      </c>
      <c r="AI36" s="24">
        <v>0</v>
      </c>
    </row>
    <row r="37" spans="1:35" ht="32" x14ac:dyDescent="0.2">
      <c r="A37" s="15" t="s">
        <v>1428</v>
      </c>
      <c r="B37" s="15" t="s">
        <v>1429</v>
      </c>
      <c r="C37" s="15" t="s">
        <v>1430</v>
      </c>
      <c r="D37" s="15" t="s">
        <v>1431</v>
      </c>
      <c r="E37" s="15">
        <v>4503</v>
      </c>
      <c r="F37" s="15" t="s">
        <v>1450</v>
      </c>
      <c r="G37" s="15" t="s">
        <v>1445</v>
      </c>
      <c r="H37" s="15">
        <v>223</v>
      </c>
      <c r="I37" s="15" t="s">
        <v>1451</v>
      </c>
      <c r="J37" s="16">
        <v>4503018</v>
      </c>
      <c r="K37" s="17" t="s">
        <v>1452</v>
      </c>
      <c r="L37" s="15" t="s">
        <v>1453</v>
      </c>
      <c r="M37" s="18" t="s">
        <v>1454</v>
      </c>
      <c r="N37" s="19">
        <v>24</v>
      </c>
      <c r="O37" s="19">
        <v>2024</v>
      </c>
      <c r="P37" s="19" t="s">
        <v>234</v>
      </c>
      <c r="Q37" s="332">
        <v>5</v>
      </c>
      <c r="R37" s="19">
        <v>20</v>
      </c>
      <c r="S37" s="21">
        <v>0</v>
      </c>
      <c r="T37" s="22">
        <v>0</v>
      </c>
      <c r="U37" s="21">
        <v>0</v>
      </c>
      <c r="V37" s="22">
        <v>0</v>
      </c>
      <c r="W37" s="21">
        <v>0</v>
      </c>
      <c r="X37" s="21">
        <v>0</v>
      </c>
      <c r="Y37" s="21">
        <v>0</v>
      </c>
      <c r="Z37" s="21">
        <v>0</v>
      </c>
      <c r="AA37" s="23">
        <v>0</v>
      </c>
      <c r="AB37" s="22">
        <v>0</v>
      </c>
      <c r="AC37" s="23">
        <v>0</v>
      </c>
      <c r="AD37" s="22">
        <v>0</v>
      </c>
      <c r="AE37" s="24">
        <v>0</v>
      </c>
      <c r="AF37" s="25">
        <v>500000000</v>
      </c>
      <c r="AG37" s="26" t="s">
        <v>1437</v>
      </c>
      <c r="AH37" s="27" t="s">
        <v>1351</v>
      </c>
      <c r="AI37" s="24">
        <v>0</v>
      </c>
    </row>
    <row r="38" spans="1:35" ht="48" x14ac:dyDescent="0.2">
      <c r="A38" s="15" t="s">
        <v>1428</v>
      </c>
      <c r="B38" s="15" t="s">
        <v>1429</v>
      </c>
      <c r="C38" s="15" t="s">
        <v>1430</v>
      </c>
      <c r="D38" s="15" t="s">
        <v>1431</v>
      </c>
      <c r="E38" s="15">
        <v>4501</v>
      </c>
      <c r="F38" s="15" t="s">
        <v>1432</v>
      </c>
      <c r="G38" s="15" t="s">
        <v>1445</v>
      </c>
      <c r="H38" s="15">
        <v>224</v>
      </c>
      <c r="I38" s="15" t="s">
        <v>1455</v>
      </c>
      <c r="J38" s="16">
        <v>4501056</v>
      </c>
      <c r="K38" s="17" t="s">
        <v>1456</v>
      </c>
      <c r="L38" s="15" t="s">
        <v>1457</v>
      </c>
      <c r="M38" s="18" t="s">
        <v>1454</v>
      </c>
      <c r="N38" s="19">
        <v>0</v>
      </c>
      <c r="O38" s="19">
        <v>2024</v>
      </c>
      <c r="P38" s="19" t="s">
        <v>235</v>
      </c>
      <c r="Q38" s="332">
        <v>2</v>
      </c>
      <c r="R38" s="19">
        <v>8</v>
      </c>
      <c r="S38" s="21">
        <v>2</v>
      </c>
      <c r="T38" s="22">
        <v>0.25</v>
      </c>
      <c r="U38" s="21">
        <v>2</v>
      </c>
      <c r="V38" s="22">
        <v>0.25</v>
      </c>
      <c r="W38" s="21">
        <v>0</v>
      </c>
      <c r="X38" s="21">
        <v>0</v>
      </c>
      <c r="Y38" s="21">
        <v>0</v>
      </c>
      <c r="Z38" s="21">
        <v>0</v>
      </c>
      <c r="AA38" s="23">
        <v>0</v>
      </c>
      <c r="AB38" s="22">
        <v>0</v>
      </c>
      <c r="AC38" s="23">
        <v>4</v>
      </c>
      <c r="AD38" s="22">
        <v>0</v>
      </c>
      <c r="AE38" s="24">
        <v>0.5</v>
      </c>
      <c r="AF38" s="25">
        <v>103561471</v>
      </c>
      <c r="AG38" s="26" t="s">
        <v>1437</v>
      </c>
      <c r="AH38" s="27" t="s">
        <v>1351</v>
      </c>
      <c r="AI38" s="24">
        <v>0</v>
      </c>
    </row>
    <row r="39" spans="1:35" ht="48" x14ac:dyDescent="0.2">
      <c r="A39" s="15" t="s">
        <v>1428</v>
      </c>
      <c r="B39" s="15" t="s">
        <v>1429</v>
      </c>
      <c r="C39" s="15" t="s">
        <v>1458</v>
      </c>
      <c r="D39" s="15" t="s">
        <v>1459</v>
      </c>
      <c r="E39" s="15">
        <v>4501</v>
      </c>
      <c r="F39" s="15" t="s">
        <v>1432</v>
      </c>
      <c r="G39" s="15" t="s">
        <v>1433</v>
      </c>
      <c r="H39" s="15">
        <v>225</v>
      </c>
      <c r="I39" s="15" t="s">
        <v>1460</v>
      </c>
      <c r="J39" s="16">
        <v>4501049</v>
      </c>
      <c r="K39" s="17" t="s">
        <v>1461</v>
      </c>
      <c r="L39" s="15" t="s">
        <v>1462</v>
      </c>
      <c r="M39" s="18" t="s">
        <v>1223</v>
      </c>
      <c r="N39" s="19" t="s">
        <v>29</v>
      </c>
      <c r="O39" s="19">
        <v>2024</v>
      </c>
      <c r="P39" s="19" t="s">
        <v>236</v>
      </c>
      <c r="Q39" s="332">
        <v>15</v>
      </c>
      <c r="R39" s="19">
        <v>35</v>
      </c>
      <c r="S39" s="21">
        <v>9</v>
      </c>
      <c r="T39" s="22">
        <v>0.26</v>
      </c>
      <c r="U39" s="21">
        <v>9</v>
      </c>
      <c r="V39" s="22">
        <v>0.26</v>
      </c>
      <c r="W39" s="21">
        <v>3</v>
      </c>
      <c r="X39" s="21">
        <v>0</v>
      </c>
      <c r="Y39" s="21">
        <v>0</v>
      </c>
      <c r="Z39" s="21">
        <v>0</v>
      </c>
      <c r="AA39" s="23">
        <v>3</v>
      </c>
      <c r="AB39" s="22">
        <v>0.09</v>
      </c>
      <c r="AC39" s="23">
        <v>21</v>
      </c>
      <c r="AD39" s="22">
        <v>0.2</v>
      </c>
      <c r="AE39" s="24">
        <v>0.6</v>
      </c>
      <c r="AF39" s="25">
        <v>488600000</v>
      </c>
      <c r="AG39" s="26" t="s">
        <v>1437</v>
      </c>
      <c r="AH39" s="27">
        <v>437850000</v>
      </c>
      <c r="AI39" s="24">
        <v>0.89610000000000001</v>
      </c>
    </row>
    <row r="40" spans="1:35" ht="48" x14ac:dyDescent="0.2">
      <c r="A40" s="15" t="s">
        <v>42</v>
      </c>
      <c r="B40" s="15" t="s">
        <v>37</v>
      </c>
      <c r="C40" s="15" t="s">
        <v>703</v>
      </c>
      <c r="D40" s="15" t="s">
        <v>644</v>
      </c>
      <c r="E40" s="15">
        <v>4503</v>
      </c>
      <c r="F40" s="15" t="s">
        <v>589</v>
      </c>
      <c r="G40" s="15" t="s">
        <v>561</v>
      </c>
      <c r="H40" s="15">
        <v>81</v>
      </c>
      <c r="I40" s="15" t="s">
        <v>325</v>
      </c>
      <c r="J40" s="16" t="s">
        <v>1622</v>
      </c>
      <c r="K40" s="17" t="s">
        <v>800</v>
      </c>
      <c r="L40" s="15" t="s">
        <v>991</v>
      </c>
      <c r="M40" s="18" t="s">
        <v>1164</v>
      </c>
      <c r="N40" s="19">
        <v>0</v>
      </c>
      <c r="O40" s="19" t="s">
        <v>29</v>
      </c>
      <c r="P40" s="19" t="s">
        <v>29</v>
      </c>
      <c r="Q40" s="332">
        <v>200</v>
      </c>
      <c r="R40" s="19">
        <v>800</v>
      </c>
      <c r="S40" s="21">
        <v>670</v>
      </c>
      <c r="T40" s="22">
        <v>0.84</v>
      </c>
      <c r="U40" s="21">
        <v>200</v>
      </c>
      <c r="V40" s="22">
        <v>0.25</v>
      </c>
      <c r="W40" s="21">
        <v>85</v>
      </c>
      <c r="X40" s="21">
        <v>0</v>
      </c>
      <c r="Y40" s="21">
        <v>0</v>
      </c>
      <c r="Z40" s="21">
        <v>0</v>
      </c>
      <c r="AA40" s="23">
        <v>85</v>
      </c>
      <c r="AB40" s="22">
        <v>0.11</v>
      </c>
      <c r="AC40" s="23">
        <v>285</v>
      </c>
      <c r="AD40" s="22">
        <v>0.43</v>
      </c>
      <c r="AE40" s="24">
        <v>0.35630000000000001</v>
      </c>
      <c r="AF40" s="25">
        <v>1000000000</v>
      </c>
      <c r="AG40" s="26" t="s">
        <v>1285</v>
      </c>
      <c r="AH40" s="27">
        <v>229533335</v>
      </c>
      <c r="AI40" s="24">
        <v>0.22950000000000001</v>
      </c>
    </row>
    <row r="41" spans="1:35" ht="96" x14ac:dyDescent="0.2">
      <c r="A41" s="15" t="s">
        <v>42</v>
      </c>
      <c r="B41" s="15" t="s">
        <v>37</v>
      </c>
      <c r="C41" s="15" t="s">
        <v>703</v>
      </c>
      <c r="D41" s="15" t="s">
        <v>644</v>
      </c>
      <c r="E41" s="15">
        <v>4503</v>
      </c>
      <c r="F41" s="15" t="s">
        <v>589</v>
      </c>
      <c r="G41" s="15" t="s">
        <v>561</v>
      </c>
      <c r="H41" s="15">
        <v>82</v>
      </c>
      <c r="I41" s="15" t="s">
        <v>326</v>
      </c>
      <c r="J41" s="16" t="s">
        <v>142</v>
      </c>
      <c r="K41" s="17" t="s">
        <v>753</v>
      </c>
      <c r="L41" s="15" t="s">
        <v>992</v>
      </c>
      <c r="M41" s="18" t="s">
        <v>1166</v>
      </c>
      <c r="N41" s="19">
        <v>0</v>
      </c>
      <c r="O41" s="19" t="s">
        <v>29</v>
      </c>
      <c r="P41" s="19" t="s">
        <v>29</v>
      </c>
      <c r="Q41" s="332">
        <v>46</v>
      </c>
      <c r="R41" s="19">
        <v>184</v>
      </c>
      <c r="S41" s="21">
        <v>46</v>
      </c>
      <c r="T41" s="22">
        <v>0.25</v>
      </c>
      <c r="U41" s="21">
        <v>46</v>
      </c>
      <c r="V41" s="22">
        <v>0.25</v>
      </c>
      <c r="W41" s="21">
        <v>5</v>
      </c>
      <c r="X41" s="21">
        <v>0</v>
      </c>
      <c r="Y41" s="21">
        <v>0</v>
      </c>
      <c r="Z41" s="21">
        <v>0</v>
      </c>
      <c r="AA41" s="23">
        <v>5</v>
      </c>
      <c r="AB41" s="22">
        <v>0.03</v>
      </c>
      <c r="AC41" s="23">
        <v>51</v>
      </c>
      <c r="AD41" s="22">
        <v>0.11</v>
      </c>
      <c r="AE41" s="24">
        <v>0.2772</v>
      </c>
      <c r="AF41" s="25">
        <v>500000000</v>
      </c>
      <c r="AG41" s="26" t="s">
        <v>1285</v>
      </c>
      <c r="AH41" s="27">
        <v>136500000</v>
      </c>
      <c r="AI41" s="24">
        <v>0.27300000000000002</v>
      </c>
    </row>
    <row r="42" spans="1:35" ht="48" x14ac:dyDescent="0.2">
      <c r="A42" s="15" t="s">
        <v>42</v>
      </c>
      <c r="B42" s="15" t="s">
        <v>37</v>
      </c>
      <c r="C42" s="15" t="s">
        <v>703</v>
      </c>
      <c r="D42" s="15" t="s">
        <v>645</v>
      </c>
      <c r="E42" s="15">
        <v>4503</v>
      </c>
      <c r="F42" s="15" t="s">
        <v>589</v>
      </c>
      <c r="G42" s="15" t="s">
        <v>561</v>
      </c>
      <c r="H42" s="15">
        <v>83</v>
      </c>
      <c r="I42" s="15" t="s">
        <v>327</v>
      </c>
      <c r="J42" s="16" t="s">
        <v>143</v>
      </c>
      <c r="K42" s="17" t="s">
        <v>803</v>
      </c>
      <c r="L42" s="15" t="s">
        <v>993</v>
      </c>
      <c r="M42" s="18" t="s">
        <v>1167</v>
      </c>
      <c r="N42" s="19">
        <v>0</v>
      </c>
      <c r="O42" s="19" t="s">
        <v>29</v>
      </c>
      <c r="P42" s="19" t="s">
        <v>29</v>
      </c>
      <c r="Q42" s="332">
        <v>1</v>
      </c>
      <c r="R42" s="19">
        <v>4</v>
      </c>
      <c r="S42" s="21">
        <v>0</v>
      </c>
      <c r="T42" s="22">
        <v>0</v>
      </c>
      <c r="U42" s="21">
        <v>0</v>
      </c>
      <c r="V42" s="22">
        <v>0</v>
      </c>
      <c r="W42" s="21">
        <v>0</v>
      </c>
      <c r="X42" s="21">
        <v>0</v>
      </c>
      <c r="Y42" s="21">
        <v>0</v>
      </c>
      <c r="Z42" s="21">
        <v>0</v>
      </c>
      <c r="AA42" s="23">
        <v>0</v>
      </c>
      <c r="AB42" s="22">
        <v>0</v>
      </c>
      <c r="AC42" s="23">
        <v>0</v>
      </c>
      <c r="AD42" s="22">
        <v>0</v>
      </c>
      <c r="AE42" s="24">
        <v>0</v>
      </c>
      <c r="AF42" s="25" t="s">
        <v>1283</v>
      </c>
      <c r="AG42" s="26"/>
      <c r="AH42" s="27" t="s">
        <v>1283</v>
      </c>
      <c r="AI42" s="24" t="e">
        <v>#DIV/0!</v>
      </c>
    </row>
    <row r="43" spans="1:35" ht="80" x14ac:dyDescent="0.2">
      <c r="A43" s="15" t="s">
        <v>42</v>
      </c>
      <c r="B43" s="15" t="s">
        <v>37</v>
      </c>
      <c r="C43" s="15" t="s">
        <v>703</v>
      </c>
      <c r="D43" s="15" t="s">
        <v>645</v>
      </c>
      <c r="E43" s="15">
        <v>4503</v>
      </c>
      <c r="F43" s="15" t="s">
        <v>589</v>
      </c>
      <c r="G43" s="15" t="s">
        <v>561</v>
      </c>
      <c r="H43" s="15">
        <v>84</v>
      </c>
      <c r="I43" s="15" t="s">
        <v>328</v>
      </c>
      <c r="J43" s="16" t="s">
        <v>144</v>
      </c>
      <c r="K43" s="17" t="s">
        <v>804</v>
      </c>
      <c r="L43" s="15" t="s">
        <v>943</v>
      </c>
      <c r="M43" s="18" t="s">
        <v>1168</v>
      </c>
      <c r="N43" s="19">
        <v>0</v>
      </c>
      <c r="O43" s="19" t="s">
        <v>29</v>
      </c>
      <c r="P43" s="19" t="s">
        <v>29</v>
      </c>
      <c r="Q43" s="332">
        <v>2.5000000000000001E-3</v>
      </c>
      <c r="R43" s="19">
        <v>1</v>
      </c>
      <c r="S43" s="21">
        <v>0</v>
      </c>
      <c r="T43" s="22">
        <v>0</v>
      </c>
      <c r="U43" s="21">
        <v>0</v>
      </c>
      <c r="V43" s="22">
        <v>0</v>
      </c>
      <c r="W43" s="21">
        <v>6.25E-2</v>
      </c>
      <c r="X43" s="21">
        <v>0</v>
      </c>
      <c r="Y43" s="21">
        <v>0</v>
      </c>
      <c r="Z43" s="21">
        <v>0</v>
      </c>
      <c r="AA43" s="23">
        <v>0</v>
      </c>
      <c r="AB43" s="22">
        <v>0.06</v>
      </c>
      <c r="AC43" s="23">
        <v>0</v>
      </c>
      <c r="AD43" s="22">
        <v>25</v>
      </c>
      <c r="AE43" s="24">
        <v>6.25E-2</v>
      </c>
      <c r="AF43" s="25">
        <v>500000000</v>
      </c>
      <c r="AG43" s="26"/>
      <c r="AH43" s="27">
        <v>183500000</v>
      </c>
      <c r="AI43" s="24">
        <v>0.36699999999999999</v>
      </c>
    </row>
    <row r="44" spans="1:35" ht="112" x14ac:dyDescent="0.2">
      <c r="A44" s="15" t="s">
        <v>42</v>
      </c>
      <c r="B44" s="15" t="s">
        <v>37</v>
      </c>
      <c r="C44" s="15" t="s">
        <v>703</v>
      </c>
      <c r="D44" s="15" t="s">
        <v>645</v>
      </c>
      <c r="E44" s="15">
        <v>4503</v>
      </c>
      <c r="F44" s="15" t="s">
        <v>589</v>
      </c>
      <c r="G44" s="15" t="s">
        <v>561</v>
      </c>
      <c r="H44" s="15">
        <v>85</v>
      </c>
      <c r="I44" s="15" t="s">
        <v>329</v>
      </c>
      <c r="J44" s="16" t="s">
        <v>145</v>
      </c>
      <c r="K44" s="17" t="s">
        <v>805</v>
      </c>
      <c r="L44" s="15" t="s">
        <v>994</v>
      </c>
      <c r="M44" s="18" t="s">
        <v>1164</v>
      </c>
      <c r="N44" s="19">
        <v>0</v>
      </c>
      <c r="O44" s="19" t="s">
        <v>29</v>
      </c>
      <c r="P44" s="19" t="s">
        <v>29</v>
      </c>
      <c r="Q44" s="332">
        <v>2500</v>
      </c>
      <c r="R44" s="19">
        <v>10000</v>
      </c>
      <c r="S44" s="21">
        <v>4296</v>
      </c>
      <c r="T44" s="22">
        <v>0.43</v>
      </c>
      <c r="U44" s="21">
        <v>2101</v>
      </c>
      <c r="V44" s="22">
        <v>0.21</v>
      </c>
      <c r="W44" s="21">
        <v>2741</v>
      </c>
      <c r="X44" s="21">
        <v>0</v>
      </c>
      <c r="Y44" s="21">
        <v>0</v>
      </c>
      <c r="Z44" s="21">
        <v>0</v>
      </c>
      <c r="AA44" s="23">
        <v>2741</v>
      </c>
      <c r="AB44" s="22">
        <v>0.27</v>
      </c>
      <c r="AC44" s="23">
        <v>4842</v>
      </c>
      <c r="AD44" s="22">
        <v>1.1000000000000001</v>
      </c>
      <c r="AE44" s="24">
        <v>0.48420000000000002</v>
      </c>
      <c r="AF44" s="25" t="s">
        <v>1283</v>
      </c>
      <c r="AG44" s="26" t="s">
        <v>1285</v>
      </c>
      <c r="AH44" s="27" t="s">
        <v>1283</v>
      </c>
      <c r="AI44" s="24" t="e">
        <v>#DIV/0!</v>
      </c>
    </row>
    <row r="45" spans="1:35" ht="96" x14ac:dyDescent="0.2">
      <c r="A45" s="15" t="s">
        <v>42</v>
      </c>
      <c r="B45" s="15" t="s">
        <v>37</v>
      </c>
      <c r="C45" s="15" t="s">
        <v>703</v>
      </c>
      <c r="D45" s="15" t="s">
        <v>646</v>
      </c>
      <c r="E45" s="15">
        <v>4503</v>
      </c>
      <c r="F45" s="15" t="s">
        <v>589</v>
      </c>
      <c r="G45" s="15" t="s">
        <v>561</v>
      </c>
      <c r="H45" s="15">
        <v>86</v>
      </c>
      <c r="I45" s="15" t="s">
        <v>330</v>
      </c>
      <c r="J45" s="16" t="s">
        <v>146</v>
      </c>
      <c r="K45" s="17" t="s">
        <v>806</v>
      </c>
      <c r="L45" s="15" t="s">
        <v>995</v>
      </c>
      <c r="M45" s="18" t="s">
        <v>1169</v>
      </c>
      <c r="N45" s="19">
        <v>0</v>
      </c>
      <c r="O45" s="19" t="s">
        <v>29</v>
      </c>
      <c r="P45" s="19" t="s">
        <v>29</v>
      </c>
      <c r="Q45" s="332">
        <v>5</v>
      </c>
      <c r="R45" s="19">
        <v>20</v>
      </c>
      <c r="S45" s="21">
        <v>3</v>
      </c>
      <c r="T45" s="22">
        <v>0.15</v>
      </c>
      <c r="U45" s="21">
        <v>5</v>
      </c>
      <c r="V45" s="22">
        <v>0.25</v>
      </c>
      <c r="W45" s="21">
        <v>0</v>
      </c>
      <c r="X45" s="21">
        <v>0</v>
      </c>
      <c r="Y45" s="21">
        <v>0</v>
      </c>
      <c r="Z45" s="21">
        <v>0</v>
      </c>
      <c r="AA45" s="23">
        <v>0</v>
      </c>
      <c r="AB45" s="22">
        <v>0</v>
      </c>
      <c r="AC45" s="23">
        <v>5</v>
      </c>
      <c r="AD45" s="22">
        <v>0</v>
      </c>
      <c r="AE45" s="24" t="s">
        <v>1463</v>
      </c>
      <c r="AF45" s="25">
        <v>20730780045</v>
      </c>
      <c r="AG45" s="26" t="s">
        <v>1285</v>
      </c>
      <c r="AH45" s="27" t="s">
        <v>1283</v>
      </c>
      <c r="AI45" s="24">
        <v>0</v>
      </c>
    </row>
    <row r="46" spans="1:35" ht="80" x14ac:dyDescent="0.2">
      <c r="A46" s="15" t="s">
        <v>42</v>
      </c>
      <c r="B46" s="15" t="s">
        <v>37</v>
      </c>
      <c r="C46" s="15" t="s">
        <v>703</v>
      </c>
      <c r="D46" s="15" t="s">
        <v>646</v>
      </c>
      <c r="E46" s="15">
        <v>4503</v>
      </c>
      <c r="F46" s="15" t="s">
        <v>589</v>
      </c>
      <c r="G46" s="15" t="s">
        <v>561</v>
      </c>
      <c r="H46" s="15">
        <v>87</v>
      </c>
      <c r="I46" s="15" t="s">
        <v>331</v>
      </c>
      <c r="J46" s="16" t="s">
        <v>147</v>
      </c>
      <c r="K46" s="17" t="s">
        <v>788</v>
      </c>
      <c r="L46" s="15" t="s">
        <v>996</v>
      </c>
      <c r="M46" s="18" t="s">
        <v>1170</v>
      </c>
      <c r="N46" s="19">
        <v>0</v>
      </c>
      <c r="O46" s="19" t="s">
        <v>29</v>
      </c>
      <c r="P46" s="19" t="s">
        <v>29</v>
      </c>
      <c r="Q46" s="332">
        <v>2.5000000000000001E-3</v>
      </c>
      <c r="R46" s="19">
        <v>1</v>
      </c>
      <c r="S46" s="21">
        <v>0</v>
      </c>
      <c r="T46" s="22">
        <v>0</v>
      </c>
      <c r="U46" s="21">
        <v>0</v>
      </c>
      <c r="V46" s="22">
        <v>0</v>
      </c>
      <c r="W46" s="21">
        <v>0</v>
      </c>
      <c r="X46" s="21">
        <v>0</v>
      </c>
      <c r="Y46" s="21">
        <v>0</v>
      </c>
      <c r="Z46" s="21">
        <v>0</v>
      </c>
      <c r="AA46" s="23">
        <v>0</v>
      </c>
      <c r="AB46" s="22">
        <v>0</v>
      </c>
      <c r="AC46" s="23">
        <v>0</v>
      </c>
      <c r="AD46" s="22">
        <v>0</v>
      </c>
      <c r="AE46" s="24">
        <v>0</v>
      </c>
      <c r="AF46" s="25" t="s">
        <v>1283</v>
      </c>
      <c r="AG46" s="26"/>
      <c r="AH46" s="27" t="s">
        <v>1283</v>
      </c>
      <c r="AI46" s="24" t="e">
        <v>#DIV/0!</v>
      </c>
    </row>
    <row r="47" spans="1:35" ht="80" x14ac:dyDescent="0.2">
      <c r="A47" s="15" t="s">
        <v>42</v>
      </c>
      <c r="B47" s="15" t="s">
        <v>37</v>
      </c>
      <c r="C47" s="15" t="s">
        <v>703</v>
      </c>
      <c r="D47" s="15" t="s">
        <v>646</v>
      </c>
      <c r="E47" s="15">
        <v>4503</v>
      </c>
      <c r="F47" s="15" t="s">
        <v>589</v>
      </c>
      <c r="G47" s="15" t="s">
        <v>561</v>
      </c>
      <c r="H47" s="15">
        <v>88</v>
      </c>
      <c r="I47" s="15" t="s">
        <v>332</v>
      </c>
      <c r="J47" s="16" t="s">
        <v>148</v>
      </c>
      <c r="K47" s="17" t="s">
        <v>807</v>
      </c>
      <c r="L47" s="15" t="s">
        <v>997</v>
      </c>
      <c r="M47" s="18" t="s">
        <v>1168</v>
      </c>
      <c r="N47" s="19">
        <v>0</v>
      </c>
      <c r="O47" s="19" t="s">
        <v>29</v>
      </c>
      <c r="P47" s="19" t="s">
        <v>29</v>
      </c>
      <c r="Q47" s="332">
        <v>2.5000000000000001E-3</v>
      </c>
      <c r="R47" s="19">
        <v>1</v>
      </c>
      <c r="S47" s="21">
        <v>0</v>
      </c>
      <c r="T47" s="22">
        <v>0</v>
      </c>
      <c r="U47" s="21">
        <v>0</v>
      </c>
      <c r="V47" s="22">
        <v>0.25</v>
      </c>
      <c r="W47" s="21">
        <v>6.25E-2</v>
      </c>
      <c r="X47" s="21">
        <v>0</v>
      </c>
      <c r="Y47" s="21">
        <v>0</v>
      </c>
      <c r="Z47" s="21">
        <v>0</v>
      </c>
      <c r="AA47" s="23">
        <v>0</v>
      </c>
      <c r="AB47" s="22">
        <v>0.06</v>
      </c>
      <c r="AC47" s="23">
        <v>0</v>
      </c>
      <c r="AD47" s="22">
        <v>25</v>
      </c>
      <c r="AE47" s="24">
        <v>0.3125</v>
      </c>
      <c r="AF47" s="25" t="s">
        <v>1283</v>
      </c>
      <c r="AG47" s="26"/>
      <c r="AH47" s="27" t="s">
        <v>1283</v>
      </c>
      <c r="AI47" s="24" t="e">
        <v>#DIV/0!</v>
      </c>
    </row>
    <row r="48" spans="1:35" ht="128" x14ac:dyDescent="0.2">
      <c r="A48" s="15" t="s">
        <v>739</v>
      </c>
      <c r="B48" s="15" t="s">
        <v>32</v>
      </c>
      <c r="C48" s="15" t="s">
        <v>702</v>
      </c>
      <c r="D48" s="15" t="s">
        <v>643</v>
      </c>
      <c r="E48" s="15">
        <v>2409</v>
      </c>
      <c r="F48" s="15" t="s">
        <v>587</v>
      </c>
      <c r="G48" s="15" t="s">
        <v>560</v>
      </c>
      <c r="H48" s="15">
        <v>76</v>
      </c>
      <c r="I48" s="15" t="s">
        <v>321</v>
      </c>
      <c r="J48" s="16" t="s">
        <v>1464</v>
      </c>
      <c r="K48" s="17" t="s">
        <v>799</v>
      </c>
      <c r="L48" s="15" t="s">
        <v>987</v>
      </c>
      <c r="M48" s="18" t="s">
        <v>1165</v>
      </c>
      <c r="N48" s="19">
        <v>15</v>
      </c>
      <c r="O48" s="19">
        <v>2023</v>
      </c>
      <c r="P48" s="19" t="s">
        <v>217</v>
      </c>
      <c r="Q48" s="332">
        <v>5</v>
      </c>
      <c r="R48" s="19">
        <v>20</v>
      </c>
      <c r="S48" s="21">
        <v>20</v>
      </c>
      <c r="T48" s="22">
        <v>1</v>
      </c>
      <c r="U48" s="21">
        <v>5</v>
      </c>
      <c r="V48" s="22">
        <v>0.25</v>
      </c>
      <c r="W48" s="21">
        <v>0</v>
      </c>
      <c r="X48" s="21">
        <v>0</v>
      </c>
      <c r="Y48" s="21">
        <v>0</v>
      </c>
      <c r="Z48" s="21">
        <v>0</v>
      </c>
      <c r="AA48" s="23">
        <v>0</v>
      </c>
      <c r="AB48" s="22">
        <v>0</v>
      </c>
      <c r="AC48" s="23">
        <v>5</v>
      </c>
      <c r="AD48" s="22">
        <v>0</v>
      </c>
      <c r="AE48" s="24">
        <v>0.25</v>
      </c>
      <c r="AF48" s="25" t="s">
        <v>1283</v>
      </c>
      <c r="AG48" s="26" t="s">
        <v>1465</v>
      </c>
      <c r="AH48" s="27" t="s">
        <v>1283</v>
      </c>
      <c r="AI48" s="24" t="e">
        <v>#DIV/0!</v>
      </c>
    </row>
    <row r="49" spans="1:35" ht="128" x14ac:dyDescent="0.2">
      <c r="A49" s="15" t="s">
        <v>739</v>
      </c>
      <c r="B49" s="15" t="s">
        <v>32</v>
      </c>
      <c r="C49" s="15" t="s">
        <v>702</v>
      </c>
      <c r="D49" s="15" t="s">
        <v>643</v>
      </c>
      <c r="E49" s="15">
        <v>2409</v>
      </c>
      <c r="F49" s="15" t="s">
        <v>587</v>
      </c>
      <c r="G49" s="15" t="s">
        <v>560</v>
      </c>
      <c r="H49" s="15">
        <v>77</v>
      </c>
      <c r="I49" s="15" t="s">
        <v>322</v>
      </c>
      <c r="J49" s="16" t="s">
        <v>1466</v>
      </c>
      <c r="K49" s="17" t="s">
        <v>800</v>
      </c>
      <c r="L49" s="15" t="s">
        <v>988</v>
      </c>
      <c r="M49" s="18" t="s">
        <v>1161</v>
      </c>
      <c r="N49" s="19">
        <v>11</v>
      </c>
      <c r="O49" s="19">
        <v>2023</v>
      </c>
      <c r="P49" s="19" t="s">
        <v>217</v>
      </c>
      <c r="Q49" s="332">
        <v>4</v>
      </c>
      <c r="R49" s="19">
        <v>15</v>
      </c>
      <c r="S49" s="21">
        <v>4</v>
      </c>
      <c r="T49" s="22">
        <v>0.27</v>
      </c>
      <c r="U49" s="21">
        <v>7</v>
      </c>
      <c r="V49" s="22">
        <v>0.47</v>
      </c>
      <c r="W49" s="21">
        <v>0</v>
      </c>
      <c r="X49" s="21">
        <v>0</v>
      </c>
      <c r="Y49" s="21">
        <v>0</v>
      </c>
      <c r="Z49" s="21">
        <v>0</v>
      </c>
      <c r="AA49" s="23">
        <v>0</v>
      </c>
      <c r="AB49" s="22">
        <v>0</v>
      </c>
      <c r="AC49" s="23">
        <v>7</v>
      </c>
      <c r="AD49" s="22">
        <v>0</v>
      </c>
      <c r="AE49" s="24">
        <v>0.4667</v>
      </c>
      <c r="AF49" s="25" t="s">
        <v>1283</v>
      </c>
      <c r="AG49" s="26" t="s">
        <v>1465</v>
      </c>
      <c r="AH49" s="27" t="s">
        <v>1283</v>
      </c>
      <c r="AI49" s="24" t="e">
        <v>#DIV/0!</v>
      </c>
    </row>
    <row r="50" spans="1:35" ht="64" x14ac:dyDescent="0.2">
      <c r="A50" s="15" t="s">
        <v>739</v>
      </c>
      <c r="B50" s="15" t="s">
        <v>32</v>
      </c>
      <c r="C50" s="15" t="s">
        <v>702</v>
      </c>
      <c r="D50" s="15" t="s">
        <v>643</v>
      </c>
      <c r="E50" s="15">
        <v>2403</v>
      </c>
      <c r="F50" s="15" t="s">
        <v>588</v>
      </c>
      <c r="G50" s="15" t="s">
        <v>560</v>
      </c>
      <c r="H50" s="15">
        <v>78</v>
      </c>
      <c r="I50" s="15" t="s">
        <v>323</v>
      </c>
      <c r="J50" s="16" t="s">
        <v>1467</v>
      </c>
      <c r="K50" s="17" t="s">
        <v>801</v>
      </c>
      <c r="L50" s="15" t="s">
        <v>989</v>
      </c>
      <c r="M50" s="18" t="s">
        <v>1161</v>
      </c>
      <c r="N50" s="19">
        <v>1</v>
      </c>
      <c r="O50" s="19">
        <v>2023</v>
      </c>
      <c r="P50" s="19" t="s">
        <v>217</v>
      </c>
      <c r="Q50" s="332">
        <v>1</v>
      </c>
      <c r="R50" s="19">
        <v>2</v>
      </c>
      <c r="S50" s="21">
        <v>1</v>
      </c>
      <c r="T50" s="22">
        <v>0.5</v>
      </c>
      <c r="U50" s="21">
        <v>0</v>
      </c>
      <c r="V50" s="22">
        <v>0</v>
      </c>
      <c r="W50" s="21">
        <v>1</v>
      </c>
      <c r="X50" s="21">
        <v>0</v>
      </c>
      <c r="Y50" s="21">
        <v>0</v>
      </c>
      <c r="Z50" s="21">
        <v>0</v>
      </c>
      <c r="AA50" s="23">
        <v>1</v>
      </c>
      <c r="AB50" s="22">
        <v>0.5</v>
      </c>
      <c r="AC50" s="23">
        <v>1</v>
      </c>
      <c r="AD50" s="22">
        <v>1</v>
      </c>
      <c r="AE50" s="24">
        <v>0.5</v>
      </c>
      <c r="AF50" s="25">
        <v>209038875</v>
      </c>
      <c r="AG50" s="26" t="s">
        <v>1465</v>
      </c>
      <c r="AH50" s="27">
        <v>209038875</v>
      </c>
      <c r="AI50" s="24">
        <v>1</v>
      </c>
    </row>
    <row r="51" spans="1:35" ht="80" x14ac:dyDescent="0.2">
      <c r="A51" s="15" t="s">
        <v>739</v>
      </c>
      <c r="B51" s="15" t="s">
        <v>32</v>
      </c>
      <c r="C51" s="15" t="s">
        <v>702</v>
      </c>
      <c r="D51" s="15" t="s">
        <v>643</v>
      </c>
      <c r="E51" s="15">
        <v>2409</v>
      </c>
      <c r="F51" s="15" t="s">
        <v>587</v>
      </c>
      <c r="G51" s="15" t="s">
        <v>560</v>
      </c>
      <c r="H51" s="15">
        <v>80</v>
      </c>
      <c r="I51" s="15" t="s">
        <v>324</v>
      </c>
      <c r="J51" s="16" t="s">
        <v>141</v>
      </c>
      <c r="K51" s="17" t="s">
        <v>802</v>
      </c>
      <c r="L51" s="15" t="s">
        <v>990</v>
      </c>
      <c r="M51" s="18" t="s">
        <v>27</v>
      </c>
      <c r="N51" s="19" t="s">
        <v>209</v>
      </c>
      <c r="O51" s="19">
        <v>2023</v>
      </c>
      <c r="P51" s="19" t="s">
        <v>217</v>
      </c>
      <c r="Q51" s="332">
        <v>5</v>
      </c>
      <c r="R51" s="19">
        <v>17</v>
      </c>
      <c r="S51" s="21">
        <v>0</v>
      </c>
      <c r="T51" s="22">
        <v>0</v>
      </c>
      <c r="U51" s="21">
        <v>0</v>
      </c>
      <c r="V51" s="22">
        <v>0</v>
      </c>
      <c r="W51" s="21">
        <v>0</v>
      </c>
      <c r="X51" s="21">
        <v>0</v>
      </c>
      <c r="Y51" s="21">
        <v>0</v>
      </c>
      <c r="Z51" s="21">
        <v>0</v>
      </c>
      <c r="AA51" s="23">
        <v>0</v>
      </c>
      <c r="AB51" s="22">
        <v>0</v>
      </c>
      <c r="AC51" s="23">
        <v>0</v>
      </c>
      <c r="AD51" s="22">
        <v>0</v>
      </c>
      <c r="AE51" s="24">
        <v>0</v>
      </c>
      <c r="AF51" s="25">
        <v>3484641702</v>
      </c>
      <c r="AG51" s="26" t="s">
        <v>1468</v>
      </c>
      <c r="AH51" s="27" t="s">
        <v>1283</v>
      </c>
      <c r="AI51" s="24">
        <v>0</v>
      </c>
    </row>
    <row r="52" spans="1:35" ht="48" x14ac:dyDescent="0.2">
      <c r="A52" s="15" t="s">
        <v>740</v>
      </c>
      <c r="B52" s="15" t="s">
        <v>30</v>
      </c>
      <c r="C52" s="15" t="s">
        <v>705</v>
      </c>
      <c r="D52" s="15" t="s">
        <v>648</v>
      </c>
      <c r="E52" s="15">
        <v>4103</v>
      </c>
      <c r="F52" s="15" t="s">
        <v>591</v>
      </c>
      <c r="G52" s="15" t="s">
        <v>81</v>
      </c>
      <c r="H52" s="15">
        <v>95</v>
      </c>
      <c r="I52" s="15" t="s">
        <v>336</v>
      </c>
      <c r="J52" s="16" t="s">
        <v>1469</v>
      </c>
      <c r="K52" s="17" t="s">
        <v>810</v>
      </c>
      <c r="L52" s="15" t="s">
        <v>1000</v>
      </c>
      <c r="M52" s="18" t="s">
        <v>1161</v>
      </c>
      <c r="N52" s="19" t="s">
        <v>209</v>
      </c>
      <c r="O52" s="19" t="s">
        <v>209</v>
      </c>
      <c r="P52" s="19" t="s">
        <v>211</v>
      </c>
      <c r="Q52" s="332">
        <v>180</v>
      </c>
      <c r="R52" s="19">
        <v>360</v>
      </c>
      <c r="S52" s="21"/>
      <c r="T52" s="22">
        <v>0</v>
      </c>
      <c r="U52" s="21"/>
      <c r="V52" s="22">
        <v>0</v>
      </c>
      <c r="W52" s="21">
        <v>113</v>
      </c>
      <c r="X52" s="21">
        <v>0</v>
      </c>
      <c r="Y52" s="21">
        <v>0</v>
      </c>
      <c r="Z52" s="21">
        <v>0</v>
      </c>
      <c r="AA52" s="23">
        <v>113</v>
      </c>
      <c r="AB52" s="22">
        <v>0.31</v>
      </c>
      <c r="AC52" s="23">
        <v>113</v>
      </c>
      <c r="AD52" s="22">
        <v>0.63</v>
      </c>
      <c r="AE52" s="24">
        <v>0.31390000000000001</v>
      </c>
      <c r="AF52" s="25" t="s">
        <v>1283</v>
      </c>
      <c r="AG52" s="26"/>
      <c r="AH52" s="27" t="s">
        <v>1283</v>
      </c>
      <c r="AI52" s="24" t="e">
        <v>#DIV/0!</v>
      </c>
    </row>
    <row r="53" spans="1:35" ht="48" x14ac:dyDescent="0.2">
      <c r="A53" s="15" t="s">
        <v>740</v>
      </c>
      <c r="B53" s="15" t="s">
        <v>30</v>
      </c>
      <c r="C53" s="15" t="s">
        <v>705</v>
      </c>
      <c r="D53" s="15" t="s">
        <v>649</v>
      </c>
      <c r="E53" s="15">
        <v>4103</v>
      </c>
      <c r="F53" s="15" t="s">
        <v>591</v>
      </c>
      <c r="G53" s="15" t="s">
        <v>81</v>
      </c>
      <c r="H53" s="15">
        <v>96</v>
      </c>
      <c r="I53" s="15" t="s">
        <v>337</v>
      </c>
      <c r="J53" s="16" t="s">
        <v>1470</v>
      </c>
      <c r="K53" s="17" t="s">
        <v>765</v>
      </c>
      <c r="L53" s="15" t="s">
        <v>955</v>
      </c>
      <c r="M53" s="18" t="s">
        <v>1161</v>
      </c>
      <c r="N53" s="19">
        <v>0</v>
      </c>
      <c r="O53" s="19">
        <v>2023</v>
      </c>
      <c r="P53" s="19" t="s">
        <v>218</v>
      </c>
      <c r="Q53" s="332">
        <v>4</v>
      </c>
      <c r="R53" s="19">
        <v>15</v>
      </c>
      <c r="S53" s="21"/>
      <c r="T53" s="22">
        <v>0</v>
      </c>
      <c r="U53" s="21"/>
      <c r="V53" s="22">
        <v>0</v>
      </c>
      <c r="W53" s="21">
        <v>0</v>
      </c>
      <c r="X53" s="21">
        <v>0</v>
      </c>
      <c r="Y53" s="21">
        <v>0</v>
      </c>
      <c r="Z53" s="21">
        <v>0</v>
      </c>
      <c r="AA53" s="23">
        <v>0</v>
      </c>
      <c r="AB53" s="22">
        <v>0</v>
      </c>
      <c r="AC53" s="23">
        <v>0</v>
      </c>
      <c r="AD53" s="22">
        <v>0</v>
      </c>
      <c r="AE53" s="24">
        <v>0</v>
      </c>
      <c r="AF53" s="25" t="s">
        <v>1283</v>
      </c>
      <c r="AG53" s="26"/>
      <c r="AH53" s="27" t="s">
        <v>1283</v>
      </c>
      <c r="AI53" s="24" t="e">
        <v>#DIV/0!</v>
      </c>
    </row>
    <row r="54" spans="1:35" ht="80" x14ac:dyDescent="0.2">
      <c r="A54" s="15" t="s">
        <v>740</v>
      </c>
      <c r="B54" s="15" t="s">
        <v>30</v>
      </c>
      <c r="C54" s="15" t="s">
        <v>706</v>
      </c>
      <c r="D54" s="15" t="s">
        <v>650</v>
      </c>
      <c r="E54" s="15">
        <v>4102</v>
      </c>
      <c r="F54" s="15" t="s">
        <v>592</v>
      </c>
      <c r="G54" s="15" t="s">
        <v>81</v>
      </c>
      <c r="H54" s="15">
        <v>97</v>
      </c>
      <c r="I54" s="15" t="s">
        <v>338</v>
      </c>
      <c r="J54" s="16" t="s">
        <v>1471</v>
      </c>
      <c r="K54" s="17" t="s">
        <v>811</v>
      </c>
      <c r="L54" s="15" t="s">
        <v>1001</v>
      </c>
      <c r="M54" s="18" t="s">
        <v>1161</v>
      </c>
      <c r="N54" s="19">
        <v>1000</v>
      </c>
      <c r="O54" s="19">
        <v>2023</v>
      </c>
      <c r="P54" s="19" t="s">
        <v>219</v>
      </c>
      <c r="Q54" s="332">
        <v>300</v>
      </c>
      <c r="R54" s="19">
        <v>1200</v>
      </c>
      <c r="S54" s="21"/>
      <c r="T54" s="22">
        <v>0</v>
      </c>
      <c r="U54" s="21"/>
      <c r="V54" s="22">
        <v>0</v>
      </c>
      <c r="W54" s="21">
        <v>40</v>
      </c>
      <c r="X54" s="21">
        <v>0</v>
      </c>
      <c r="Y54" s="21">
        <v>0</v>
      </c>
      <c r="Z54" s="21">
        <v>0</v>
      </c>
      <c r="AA54" s="23">
        <v>40</v>
      </c>
      <c r="AB54" s="22">
        <v>0.03</v>
      </c>
      <c r="AC54" s="23">
        <v>40</v>
      </c>
      <c r="AD54" s="22">
        <v>0.13</v>
      </c>
      <c r="AE54" s="24">
        <v>3.3300000000000003E-2</v>
      </c>
      <c r="AF54" s="25" t="s">
        <v>1283</v>
      </c>
      <c r="AG54" s="26"/>
      <c r="AH54" s="27" t="s">
        <v>1283</v>
      </c>
      <c r="AI54" s="24" t="e">
        <v>#DIV/0!</v>
      </c>
    </row>
    <row r="55" spans="1:35" ht="80" x14ac:dyDescent="0.2">
      <c r="A55" s="15" t="s">
        <v>740</v>
      </c>
      <c r="B55" s="15" t="s">
        <v>30</v>
      </c>
      <c r="C55" s="15" t="s">
        <v>706</v>
      </c>
      <c r="D55" s="15" t="s">
        <v>650</v>
      </c>
      <c r="E55" s="15">
        <v>4102</v>
      </c>
      <c r="F55" s="15" t="s">
        <v>592</v>
      </c>
      <c r="G55" s="15" t="s">
        <v>81</v>
      </c>
      <c r="H55" s="15">
        <v>98</v>
      </c>
      <c r="I55" s="15" t="s">
        <v>339</v>
      </c>
      <c r="J55" s="16" t="s">
        <v>1471</v>
      </c>
      <c r="K55" s="17" t="s">
        <v>811</v>
      </c>
      <c r="L55" s="15" t="s">
        <v>991</v>
      </c>
      <c r="M55" s="18" t="s">
        <v>1161</v>
      </c>
      <c r="N55" s="19">
        <v>111</v>
      </c>
      <c r="O55" s="19">
        <v>2023</v>
      </c>
      <c r="P55" s="19" t="s">
        <v>219</v>
      </c>
      <c r="Q55" s="332">
        <v>100</v>
      </c>
      <c r="R55" s="19">
        <v>400</v>
      </c>
      <c r="S55" s="21"/>
      <c r="T55" s="22">
        <v>0</v>
      </c>
      <c r="U55" s="21"/>
      <c r="V55" s="22">
        <v>0</v>
      </c>
      <c r="W55" s="21">
        <v>0</v>
      </c>
      <c r="X55" s="21">
        <v>0</v>
      </c>
      <c r="Y55" s="21">
        <v>0</v>
      </c>
      <c r="Z55" s="21">
        <v>0</v>
      </c>
      <c r="AA55" s="23">
        <v>0</v>
      </c>
      <c r="AB55" s="22">
        <v>0</v>
      </c>
      <c r="AC55" s="23">
        <v>0</v>
      </c>
      <c r="AD55" s="22">
        <v>0</v>
      </c>
      <c r="AE55" s="24">
        <v>0</v>
      </c>
      <c r="AF55" s="25" t="s">
        <v>1283</v>
      </c>
      <c r="AG55" s="26"/>
      <c r="AH55" s="27" t="s">
        <v>1283</v>
      </c>
      <c r="AI55" s="24" t="e">
        <v>#DIV/0!</v>
      </c>
    </row>
    <row r="56" spans="1:35" ht="80" x14ac:dyDescent="0.2">
      <c r="A56" s="15" t="s">
        <v>740</v>
      </c>
      <c r="B56" s="15" t="s">
        <v>30</v>
      </c>
      <c r="C56" s="15" t="s">
        <v>706</v>
      </c>
      <c r="D56" s="15" t="s">
        <v>650</v>
      </c>
      <c r="E56" s="15">
        <v>4102</v>
      </c>
      <c r="F56" s="15" t="s">
        <v>592</v>
      </c>
      <c r="G56" s="15" t="s">
        <v>81</v>
      </c>
      <c r="H56" s="15">
        <v>99</v>
      </c>
      <c r="I56" s="15" t="s">
        <v>340</v>
      </c>
      <c r="J56" s="16" t="s">
        <v>1472</v>
      </c>
      <c r="K56" s="17" t="s">
        <v>812</v>
      </c>
      <c r="L56" s="15" t="s">
        <v>1002</v>
      </c>
      <c r="M56" s="18" t="s">
        <v>1161</v>
      </c>
      <c r="N56" s="19">
        <v>4</v>
      </c>
      <c r="O56" s="19">
        <v>2023</v>
      </c>
      <c r="P56" s="19" t="s">
        <v>219</v>
      </c>
      <c r="Q56" s="332">
        <v>3</v>
      </c>
      <c r="R56" s="19">
        <v>12</v>
      </c>
      <c r="S56" s="21"/>
      <c r="T56" s="22">
        <v>0</v>
      </c>
      <c r="U56" s="21"/>
      <c r="V56" s="22">
        <v>0</v>
      </c>
      <c r="W56" s="21">
        <v>1</v>
      </c>
      <c r="X56" s="21">
        <v>0</v>
      </c>
      <c r="Y56" s="21">
        <v>0</v>
      </c>
      <c r="Z56" s="21">
        <v>0</v>
      </c>
      <c r="AA56" s="23">
        <v>1</v>
      </c>
      <c r="AB56" s="22">
        <v>0.08</v>
      </c>
      <c r="AC56" s="23">
        <v>1</v>
      </c>
      <c r="AD56" s="22">
        <v>0.33</v>
      </c>
      <c r="AE56" s="24">
        <v>8.3299999999999999E-2</v>
      </c>
      <c r="AF56" s="25" t="s">
        <v>1283</v>
      </c>
      <c r="AG56" s="26"/>
      <c r="AH56" s="27" t="s">
        <v>1283</v>
      </c>
      <c r="AI56" s="24" t="e">
        <v>#DIV/0!</v>
      </c>
    </row>
    <row r="57" spans="1:35" ht="48" x14ac:dyDescent="0.2">
      <c r="A57" s="15" t="s">
        <v>740</v>
      </c>
      <c r="B57" s="15" t="s">
        <v>30</v>
      </c>
      <c r="C57" s="15" t="s">
        <v>707</v>
      </c>
      <c r="D57" s="15" t="s">
        <v>651</v>
      </c>
      <c r="E57" s="15">
        <v>4104</v>
      </c>
      <c r="F57" s="15" t="s">
        <v>593</v>
      </c>
      <c r="G57" s="15" t="s">
        <v>81</v>
      </c>
      <c r="H57" s="15">
        <v>100</v>
      </c>
      <c r="I57" s="15" t="s">
        <v>341</v>
      </c>
      <c r="J57" s="16" t="s">
        <v>1473</v>
      </c>
      <c r="K57" s="17" t="s">
        <v>813</v>
      </c>
      <c r="L57" s="15" t="s">
        <v>813</v>
      </c>
      <c r="M57" s="18" t="s">
        <v>1161</v>
      </c>
      <c r="N57" s="19">
        <v>8</v>
      </c>
      <c r="O57" s="19">
        <v>2023</v>
      </c>
      <c r="P57" s="19" t="s">
        <v>219</v>
      </c>
      <c r="Q57" s="332">
        <v>8</v>
      </c>
      <c r="R57" s="19">
        <v>8</v>
      </c>
      <c r="S57" s="21"/>
      <c r="T57" s="22">
        <v>0</v>
      </c>
      <c r="U57" s="21"/>
      <c r="V57" s="22">
        <v>0</v>
      </c>
      <c r="W57" s="21">
        <v>3</v>
      </c>
      <c r="X57" s="21">
        <v>0</v>
      </c>
      <c r="Y57" s="21">
        <v>0</v>
      </c>
      <c r="Z57" s="21">
        <v>0</v>
      </c>
      <c r="AA57" s="23">
        <v>3</v>
      </c>
      <c r="AB57" s="22">
        <v>0.38</v>
      </c>
      <c r="AC57" s="23">
        <v>3</v>
      </c>
      <c r="AD57" s="22">
        <v>0.38</v>
      </c>
      <c r="AE57" s="24">
        <v>0.375</v>
      </c>
      <c r="AF57" s="25" t="s">
        <v>1283</v>
      </c>
      <c r="AG57" s="26"/>
      <c r="AH57" s="27" t="s">
        <v>1283</v>
      </c>
      <c r="AI57" s="24" t="e">
        <v>#DIV/0!</v>
      </c>
    </row>
    <row r="58" spans="1:35" ht="48" x14ac:dyDescent="0.2">
      <c r="A58" s="15" t="s">
        <v>740</v>
      </c>
      <c r="B58" s="15" t="s">
        <v>30</v>
      </c>
      <c r="C58" s="15" t="s">
        <v>708</v>
      </c>
      <c r="D58" s="15" t="s">
        <v>651</v>
      </c>
      <c r="E58" s="15">
        <v>4104</v>
      </c>
      <c r="F58" s="15" t="s">
        <v>593</v>
      </c>
      <c r="G58" s="15" t="s">
        <v>81</v>
      </c>
      <c r="H58" s="15">
        <v>101</v>
      </c>
      <c r="I58" s="15" t="s">
        <v>342</v>
      </c>
      <c r="J58" s="16" t="s">
        <v>1474</v>
      </c>
      <c r="K58" s="17" t="s">
        <v>814</v>
      </c>
      <c r="L58" s="15" t="s">
        <v>1003</v>
      </c>
      <c r="M58" s="18" t="s">
        <v>1161</v>
      </c>
      <c r="N58" s="19">
        <v>46</v>
      </c>
      <c r="O58" s="19">
        <v>2023</v>
      </c>
      <c r="P58" s="19" t="s">
        <v>219</v>
      </c>
      <c r="Q58" s="332">
        <v>48</v>
      </c>
      <c r="R58" s="19">
        <v>48</v>
      </c>
      <c r="S58" s="21"/>
      <c r="T58" s="22">
        <v>0</v>
      </c>
      <c r="U58" s="21"/>
      <c r="V58" s="22">
        <v>0</v>
      </c>
      <c r="W58" s="21">
        <v>0</v>
      </c>
      <c r="X58" s="21">
        <v>0</v>
      </c>
      <c r="Y58" s="21">
        <v>0</v>
      </c>
      <c r="Z58" s="21">
        <v>0</v>
      </c>
      <c r="AA58" s="23">
        <v>0</v>
      </c>
      <c r="AB58" s="22">
        <v>0</v>
      </c>
      <c r="AC58" s="23">
        <v>0</v>
      </c>
      <c r="AD58" s="22">
        <v>0</v>
      </c>
      <c r="AE58" s="24">
        <v>0</v>
      </c>
      <c r="AF58" s="25" t="s">
        <v>1283</v>
      </c>
      <c r="AG58" s="26"/>
      <c r="AH58" s="27" t="s">
        <v>1283</v>
      </c>
      <c r="AI58" s="24" t="e">
        <v>#DIV/0!</v>
      </c>
    </row>
    <row r="59" spans="1:35" ht="48" x14ac:dyDescent="0.2">
      <c r="A59" s="15" t="s">
        <v>740</v>
      </c>
      <c r="B59" s="15" t="s">
        <v>30</v>
      </c>
      <c r="C59" s="15" t="s">
        <v>708</v>
      </c>
      <c r="D59" s="15" t="s">
        <v>651</v>
      </c>
      <c r="E59" s="15">
        <v>4104</v>
      </c>
      <c r="F59" s="15" t="s">
        <v>593</v>
      </c>
      <c r="G59" s="15" t="s">
        <v>81</v>
      </c>
      <c r="H59" s="15">
        <v>102</v>
      </c>
      <c r="I59" s="15" t="s">
        <v>343</v>
      </c>
      <c r="J59" s="16" t="s">
        <v>1475</v>
      </c>
      <c r="K59" s="17" t="s">
        <v>815</v>
      </c>
      <c r="L59" s="15" t="s">
        <v>1004</v>
      </c>
      <c r="M59" s="18" t="s">
        <v>1161</v>
      </c>
      <c r="N59" s="19">
        <v>50</v>
      </c>
      <c r="O59" s="19">
        <v>2023</v>
      </c>
      <c r="P59" s="19" t="s">
        <v>219</v>
      </c>
      <c r="Q59" s="332">
        <v>50</v>
      </c>
      <c r="R59" s="19">
        <v>200</v>
      </c>
      <c r="S59" s="21"/>
      <c r="T59" s="22">
        <v>0</v>
      </c>
      <c r="U59" s="21"/>
      <c r="V59" s="22">
        <v>0</v>
      </c>
      <c r="W59" s="21">
        <v>0</v>
      </c>
      <c r="X59" s="21">
        <v>0</v>
      </c>
      <c r="Y59" s="21">
        <v>0</v>
      </c>
      <c r="Z59" s="21">
        <v>0</v>
      </c>
      <c r="AA59" s="23">
        <v>0</v>
      </c>
      <c r="AB59" s="22">
        <v>0</v>
      </c>
      <c r="AC59" s="23">
        <v>0</v>
      </c>
      <c r="AD59" s="22">
        <v>0</v>
      </c>
      <c r="AE59" s="24">
        <v>0</v>
      </c>
      <c r="AF59" s="25" t="s">
        <v>1283</v>
      </c>
      <c r="AG59" s="26"/>
      <c r="AH59" s="27" t="s">
        <v>1283</v>
      </c>
      <c r="AI59" s="24" t="e">
        <v>#DIV/0!</v>
      </c>
    </row>
    <row r="60" spans="1:35" ht="48" x14ac:dyDescent="0.2">
      <c r="A60" s="15" t="s">
        <v>740</v>
      </c>
      <c r="B60" s="15" t="s">
        <v>30</v>
      </c>
      <c r="C60" s="15" t="s">
        <v>708</v>
      </c>
      <c r="D60" s="15" t="s">
        <v>651</v>
      </c>
      <c r="E60" s="15">
        <v>4104</v>
      </c>
      <c r="F60" s="15" t="s">
        <v>593</v>
      </c>
      <c r="G60" s="15" t="s">
        <v>81</v>
      </c>
      <c r="H60" s="15">
        <v>103</v>
      </c>
      <c r="I60" s="15" t="s">
        <v>344</v>
      </c>
      <c r="J60" s="16" t="s">
        <v>1476</v>
      </c>
      <c r="K60" s="17" t="s">
        <v>816</v>
      </c>
      <c r="L60" s="15" t="s">
        <v>1005</v>
      </c>
      <c r="M60" s="18" t="s">
        <v>1161</v>
      </c>
      <c r="N60" s="19">
        <v>1200</v>
      </c>
      <c r="O60" s="19">
        <v>2023</v>
      </c>
      <c r="P60" s="19" t="s">
        <v>219</v>
      </c>
      <c r="Q60" s="332">
        <v>100</v>
      </c>
      <c r="R60" s="19">
        <v>1600</v>
      </c>
      <c r="S60" s="21"/>
      <c r="T60" s="22">
        <v>0</v>
      </c>
      <c r="U60" s="21"/>
      <c r="V60" s="22">
        <v>0</v>
      </c>
      <c r="W60" s="21">
        <v>65</v>
      </c>
      <c r="X60" s="21">
        <v>0</v>
      </c>
      <c r="Y60" s="21">
        <v>0</v>
      </c>
      <c r="Z60" s="21">
        <v>0</v>
      </c>
      <c r="AA60" s="23">
        <v>65</v>
      </c>
      <c r="AB60" s="22">
        <v>0.04</v>
      </c>
      <c r="AC60" s="23">
        <v>65</v>
      </c>
      <c r="AD60" s="22">
        <v>0.65</v>
      </c>
      <c r="AE60" s="24">
        <v>4.0599999999999997E-2</v>
      </c>
      <c r="AF60" s="25" t="s">
        <v>1283</v>
      </c>
      <c r="AG60" s="26"/>
      <c r="AH60" s="27" t="s">
        <v>1283</v>
      </c>
      <c r="AI60" s="24" t="e">
        <v>#DIV/0!</v>
      </c>
    </row>
    <row r="61" spans="1:35" ht="48" x14ac:dyDescent="0.2">
      <c r="A61" s="15" t="s">
        <v>740</v>
      </c>
      <c r="B61" s="15" t="s">
        <v>30</v>
      </c>
      <c r="C61" s="15" t="s">
        <v>708</v>
      </c>
      <c r="D61" s="15" t="s">
        <v>651</v>
      </c>
      <c r="E61" s="15">
        <v>4501</v>
      </c>
      <c r="F61" s="15" t="s">
        <v>594</v>
      </c>
      <c r="G61" s="15" t="s">
        <v>78</v>
      </c>
      <c r="H61" s="15">
        <v>105</v>
      </c>
      <c r="I61" s="15" t="s">
        <v>345</v>
      </c>
      <c r="J61" s="16" t="s">
        <v>1477</v>
      </c>
      <c r="K61" s="17" t="s">
        <v>817</v>
      </c>
      <c r="L61" s="15" t="s">
        <v>1006</v>
      </c>
      <c r="M61" s="18" t="s">
        <v>1171</v>
      </c>
      <c r="N61" s="19">
        <v>1</v>
      </c>
      <c r="O61" s="19">
        <v>2023</v>
      </c>
      <c r="P61" s="19" t="s">
        <v>219</v>
      </c>
      <c r="Q61" s="332">
        <v>50</v>
      </c>
      <c r="R61" s="19">
        <v>200</v>
      </c>
      <c r="S61" s="21"/>
      <c r="T61" s="22">
        <v>0</v>
      </c>
      <c r="U61" s="21"/>
      <c r="V61" s="22">
        <v>0</v>
      </c>
      <c r="W61" s="21">
        <v>15</v>
      </c>
      <c r="X61" s="21">
        <v>0</v>
      </c>
      <c r="Y61" s="21">
        <v>0</v>
      </c>
      <c r="Z61" s="21">
        <v>0</v>
      </c>
      <c r="AA61" s="23">
        <v>15</v>
      </c>
      <c r="AB61" s="22">
        <v>0.08</v>
      </c>
      <c r="AC61" s="23">
        <v>15</v>
      </c>
      <c r="AD61" s="22">
        <v>0.3</v>
      </c>
      <c r="AE61" s="24">
        <v>7.4999999999999997E-2</v>
      </c>
      <c r="AF61" s="25" t="s">
        <v>1283</v>
      </c>
      <c r="AG61" s="26"/>
      <c r="AH61" s="27" t="s">
        <v>1283</v>
      </c>
      <c r="AI61" s="24" t="e">
        <v>#DIV/0!</v>
      </c>
    </row>
    <row r="62" spans="1:35" ht="64" x14ac:dyDescent="0.2">
      <c r="A62" s="15" t="s">
        <v>740</v>
      </c>
      <c r="B62" s="15" t="s">
        <v>30</v>
      </c>
      <c r="C62" s="15" t="s">
        <v>708</v>
      </c>
      <c r="D62" s="15" t="s">
        <v>651</v>
      </c>
      <c r="E62" s="15">
        <v>4502</v>
      </c>
      <c r="F62" s="15" t="s">
        <v>572</v>
      </c>
      <c r="G62" s="15" t="s">
        <v>78</v>
      </c>
      <c r="H62" s="15">
        <v>106</v>
      </c>
      <c r="I62" s="15" t="s">
        <v>346</v>
      </c>
      <c r="J62" s="16" t="s">
        <v>1478</v>
      </c>
      <c r="K62" s="17" t="s">
        <v>818</v>
      </c>
      <c r="L62" s="15" t="s">
        <v>1007</v>
      </c>
      <c r="M62" s="18" t="s">
        <v>1171</v>
      </c>
      <c r="N62" s="19">
        <v>0</v>
      </c>
      <c r="O62" s="19">
        <v>2023</v>
      </c>
      <c r="P62" s="19" t="s">
        <v>220</v>
      </c>
      <c r="Q62" s="332">
        <v>2</v>
      </c>
      <c r="R62" s="19">
        <v>2</v>
      </c>
      <c r="S62" s="21"/>
      <c r="T62" s="22">
        <v>0</v>
      </c>
      <c r="U62" s="21"/>
      <c r="V62" s="22">
        <v>0</v>
      </c>
      <c r="W62" s="21">
        <v>2</v>
      </c>
      <c r="X62" s="21">
        <v>0</v>
      </c>
      <c r="Y62" s="21">
        <v>0</v>
      </c>
      <c r="Z62" s="21">
        <v>0</v>
      </c>
      <c r="AA62" s="23">
        <v>2</v>
      </c>
      <c r="AB62" s="22">
        <v>1</v>
      </c>
      <c r="AC62" s="23">
        <v>2</v>
      </c>
      <c r="AD62" s="22">
        <v>1</v>
      </c>
      <c r="AE62" s="24">
        <v>1</v>
      </c>
      <c r="AF62" s="25" t="s">
        <v>1283</v>
      </c>
      <c r="AG62" s="26"/>
      <c r="AH62" s="27" t="s">
        <v>1283</v>
      </c>
      <c r="AI62" s="24" t="e">
        <v>#DIV/0!</v>
      </c>
    </row>
    <row r="63" spans="1:35" ht="48" x14ac:dyDescent="0.2">
      <c r="A63" s="15" t="s">
        <v>740</v>
      </c>
      <c r="B63" s="15" t="s">
        <v>30</v>
      </c>
      <c r="C63" s="15" t="s">
        <v>709</v>
      </c>
      <c r="D63" s="15" t="s">
        <v>652</v>
      </c>
      <c r="E63" s="15">
        <v>4502</v>
      </c>
      <c r="F63" s="15" t="s">
        <v>572</v>
      </c>
      <c r="G63" s="15" t="s">
        <v>78</v>
      </c>
      <c r="H63" s="15">
        <v>107</v>
      </c>
      <c r="I63" s="15" t="s">
        <v>347</v>
      </c>
      <c r="J63" s="16" t="s">
        <v>1479</v>
      </c>
      <c r="K63" s="17" t="s">
        <v>819</v>
      </c>
      <c r="L63" s="15" t="s">
        <v>1008</v>
      </c>
      <c r="M63" s="18" t="s">
        <v>1172</v>
      </c>
      <c r="N63" s="19">
        <v>1</v>
      </c>
      <c r="O63" s="19">
        <v>2023</v>
      </c>
      <c r="P63" s="19" t="s">
        <v>219</v>
      </c>
      <c r="Q63" s="332">
        <v>1</v>
      </c>
      <c r="R63" s="19">
        <v>4</v>
      </c>
      <c r="S63" s="21"/>
      <c r="T63" s="22">
        <v>0</v>
      </c>
      <c r="U63" s="21"/>
      <c r="V63" s="22">
        <v>0</v>
      </c>
      <c r="W63" s="21">
        <v>0</v>
      </c>
      <c r="X63" s="21">
        <v>0</v>
      </c>
      <c r="Y63" s="21">
        <v>0</v>
      </c>
      <c r="Z63" s="21">
        <v>0</v>
      </c>
      <c r="AA63" s="23">
        <v>0</v>
      </c>
      <c r="AB63" s="22">
        <v>0</v>
      </c>
      <c r="AC63" s="23">
        <v>0</v>
      </c>
      <c r="AD63" s="22">
        <v>0</v>
      </c>
      <c r="AE63" s="24">
        <v>0</v>
      </c>
      <c r="AF63" s="25" t="s">
        <v>1283</v>
      </c>
      <c r="AG63" s="26"/>
      <c r="AH63" s="27" t="s">
        <v>1283</v>
      </c>
      <c r="AI63" s="24" t="e">
        <v>#DIV/0!</v>
      </c>
    </row>
    <row r="64" spans="1:35" ht="64" x14ac:dyDescent="0.2">
      <c r="A64" s="15" t="s">
        <v>740</v>
      </c>
      <c r="B64" s="15" t="s">
        <v>30</v>
      </c>
      <c r="C64" s="15" t="s">
        <v>710</v>
      </c>
      <c r="D64" s="15" t="s">
        <v>652</v>
      </c>
      <c r="E64" s="15">
        <v>4502</v>
      </c>
      <c r="F64" s="15" t="s">
        <v>572</v>
      </c>
      <c r="G64" s="15" t="s">
        <v>78</v>
      </c>
      <c r="H64" s="15">
        <v>109</v>
      </c>
      <c r="I64" s="15" t="s">
        <v>348</v>
      </c>
      <c r="J64" s="16" t="s">
        <v>171</v>
      </c>
      <c r="K64" s="17" t="s">
        <v>820</v>
      </c>
      <c r="L64" s="15" t="s">
        <v>1009</v>
      </c>
      <c r="M64" s="18" t="s">
        <v>1164</v>
      </c>
      <c r="N64" s="19">
        <v>0</v>
      </c>
      <c r="O64" s="19">
        <v>2023</v>
      </c>
      <c r="P64" s="19" t="s">
        <v>219</v>
      </c>
      <c r="Q64" s="332">
        <v>300</v>
      </c>
      <c r="R64" s="19">
        <v>1200</v>
      </c>
      <c r="S64" s="21"/>
      <c r="T64" s="22">
        <v>0</v>
      </c>
      <c r="U64" s="21"/>
      <c r="V64" s="22">
        <v>0</v>
      </c>
      <c r="W64" s="21">
        <v>95</v>
      </c>
      <c r="X64" s="21">
        <v>0</v>
      </c>
      <c r="Y64" s="21">
        <v>0</v>
      </c>
      <c r="Z64" s="21">
        <v>0</v>
      </c>
      <c r="AA64" s="23">
        <v>95</v>
      </c>
      <c r="AB64" s="22">
        <v>0.08</v>
      </c>
      <c r="AC64" s="23">
        <v>95</v>
      </c>
      <c r="AD64" s="22">
        <v>0.32</v>
      </c>
      <c r="AE64" s="24">
        <v>7.9200000000000007E-2</v>
      </c>
      <c r="AF64" s="25" t="s">
        <v>1283</v>
      </c>
      <c r="AG64" s="26"/>
      <c r="AH64" s="27" t="s">
        <v>1283</v>
      </c>
      <c r="AI64" s="24" t="e">
        <v>#DIV/0!</v>
      </c>
    </row>
    <row r="65" spans="1:35" ht="48" x14ac:dyDescent="0.2">
      <c r="A65" s="15" t="s">
        <v>740</v>
      </c>
      <c r="B65" s="15" t="s">
        <v>30</v>
      </c>
      <c r="C65" s="15" t="s">
        <v>710</v>
      </c>
      <c r="D65" s="15" t="s">
        <v>652</v>
      </c>
      <c r="E65" s="15">
        <v>4502</v>
      </c>
      <c r="F65" s="15" t="s">
        <v>572</v>
      </c>
      <c r="G65" s="15" t="s">
        <v>78</v>
      </c>
      <c r="H65" s="15">
        <v>110</v>
      </c>
      <c r="I65" s="15" t="s">
        <v>349</v>
      </c>
      <c r="J65" s="16" t="s">
        <v>1480</v>
      </c>
      <c r="K65" s="17" t="s">
        <v>765</v>
      </c>
      <c r="L65" s="15" t="s">
        <v>955</v>
      </c>
      <c r="M65" s="18" t="s">
        <v>1173</v>
      </c>
      <c r="N65" s="19">
        <v>0</v>
      </c>
      <c r="O65" s="19">
        <v>2023</v>
      </c>
      <c r="P65" s="19" t="s">
        <v>220</v>
      </c>
      <c r="Q65" s="332">
        <v>2</v>
      </c>
      <c r="R65" s="19">
        <v>8</v>
      </c>
      <c r="S65" s="21"/>
      <c r="T65" s="22">
        <v>0</v>
      </c>
      <c r="U65" s="21"/>
      <c r="V65" s="22">
        <v>0</v>
      </c>
      <c r="W65" s="21">
        <v>0</v>
      </c>
      <c r="X65" s="21">
        <v>0</v>
      </c>
      <c r="Y65" s="21">
        <v>0</v>
      </c>
      <c r="Z65" s="21">
        <v>0</v>
      </c>
      <c r="AA65" s="23">
        <v>0</v>
      </c>
      <c r="AB65" s="22">
        <v>0</v>
      </c>
      <c r="AC65" s="23">
        <v>0</v>
      </c>
      <c r="AD65" s="22">
        <v>0</v>
      </c>
      <c r="AE65" s="24">
        <v>0</v>
      </c>
      <c r="AF65" s="25" t="s">
        <v>1283</v>
      </c>
      <c r="AG65" s="26"/>
      <c r="AH65" s="27" t="s">
        <v>1283</v>
      </c>
      <c r="AI65" s="24" t="e">
        <v>#DIV/0!</v>
      </c>
    </row>
    <row r="66" spans="1:35" ht="48" x14ac:dyDescent="0.2">
      <c r="A66" s="15" t="s">
        <v>740</v>
      </c>
      <c r="B66" s="15" t="s">
        <v>30</v>
      </c>
      <c r="C66" s="15" t="s">
        <v>710</v>
      </c>
      <c r="D66" s="15" t="s">
        <v>652</v>
      </c>
      <c r="E66" s="15">
        <v>4502</v>
      </c>
      <c r="F66" s="15" t="s">
        <v>572</v>
      </c>
      <c r="G66" s="15" t="s">
        <v>78</v>
      </c>
      <c r="H66" s="15">
        <v>111</v>
      </c>
      <c r="I66" s="15" t="s">
        <v>350</v>
      </c>
      <c r="J66" s="16" t="s">
        <v>1481</v>
      </c>
      <c r="K66" s="17" t="s">
        <v>819</v>
      </c>
      <c r="L66" s="15" t="s">
        <v>1008</v>
      </c>
      <c r="M66" s="18" t="s">
        <v>1174</v>
      </c>
      <c r="N66" s="19">
        <v>1</v>
      </c>
      <c r="O66" s="19">
        <v>2023</v>
      </c>
      <c r="P66" s="19" t="s">
        <v>219</v>
      </c>
      <c r="Q66" s="332">
        <v>1</v>
      </c>
      <c r="R66" s="19">
        <v>1</v>
      </c>
      <c r="S66" s="21"/>
      <c r="T66" s="22">
        <v>0</v>
      </c>
      <c r="U66" s="21"/>
      <c r="V66" s="22">
        <v>0</v>
      </c>
      <c r="W66" s="21">
        <v>0</v>
      </c>
      <c r="X66" s="21">
        <v>0</v>
      </c>
      <c r="Y66" s="21">
        <v>0</v>
      </c>
      <c r="Z66" s="21">
        <v>0</v>
      </c>
      <c r="AA66" s="23">
        <v>0</v>
      </c>
      <c r="AB66" s="22">
        <v>0</v>
      </c>
      <c r="AC66" s="23">
        <v>0</v>
      </c>
      <c r="AD66" s="22">
        <v>0</v>
      </c>
      <c r="AE66" s="24">
        <v>0</v>
      </c>
      <c r="AF66" s="25" t="s">
        <v>1283</v>
      </c>
      <c r="AG66" s="26"/>
      <c r="AH66" s="27" t="s">
        <v>1283</v>
      </c>
      <c r="AI66" s="24" t="e">
        <v>#DIV/0!</v>
      </c>
    </row>
    <row r="67" spans="1:35" ht="48" x14ac:dyDescent="0.2">
      <c r="A67" s="15" t="s">
        <v>740</v>
      </c>
      <c r="B67" s="15" t="s">
        <v>30</v>
      </c>
      <c r="C67" s="15" t="s">
        <v>710</v>
      </c>
      <c r="D67" s="15" t="s">
        <v>652</v>
      </c>
      <c r="E67" s="15">
        <v>4502</v>
      </c>
      <c r="F67" s="15" t="s">
        <v>572</v>
      </c>
      <c r="G67" s="15" t="s">
        <v>78</v>
      </c>
      <c r="H67" s="15">
        <v>112</v>
      </c>
      <c r="I67" s="15" t="s">
        <v>351</v>
      </c>
      <c r="J67" s="16" t="s">
        <v>171</v>
      </c>
      <c r="K67" s="17" t="s">
        <v>820</v>
      </c>
      <c r="L67" s="15" t="s">
        <v>1010</v>
      </c>
      <c r="M67" s="18" t="s">
        <v>1175</v>
      </c>
      <c r="N67" s="19">
        <v>320</v>
      </c>
      <c r="O67" s="19">
        <v>2023</v>
      </c>
      <c r="P67" s="19" t="s">
        <v>219</v>
      </c>
      <c r="Q67" s="332">
        <v>300</v>
      </c>
      <c r="R67" s="19">
        <v>1000</v>
      </c>
      <c r="S67" s="21"/>
      <c r="T67" s="22">
        <v>0</v>
      </c>
      <c r="U67" s="21"/>
      <c r="V67" s="22">
        <v>0</v>
      </c>
      <c r="W67" s="21">
        <v>50</v>
      </c>
      <c r="X67" s="21">
        <v>0</v>
      </c>
      <c r="Y67" s="21">
        <v>0</v>
      </c>
      <c r="Z67" s="21">
        <v>0</v>
      </c>
      <c r="AA67" s="23">
        <v>50</v>
      </c>
      <c r="AB67" s="22">
        <v>0.05</v>
      </c>
      <c r="AC67" s="23">
        <v>50</v>
      </c>
      <c r="AD67" s="22">
        <v>0.17</v>
      </c>
      <c r="AE67" s="24">
        <v>0.05</v>
      </c>
      <c r="AF67" s="25" t="s">
        <v>1283</v>
      </c>
      <c r="AG67" s="26"/>
      <c r="AH67" s="27" t="s">
        <v>1283</v>
      </c>
      <c r="AI67" s="24" t="e">
        <v>#DIV/0!</v>
      </c>
    </row>
    <row r="68" spans="1:35" ht="64" x14ac:dyDescent="0.2">
      <c r="A68" s="15" t="s">
        <v>740</v>
      </c>
      <c r="B68" s="15" t="s">
        <v>30</v>
      </c>
      <c r="C68" s="15" t="s">
        <v>710</v>
      </c>
      <c r="D68" s="15" t="s">
        <v>652</v>
      </c>
      <c r="E68" s="15">
        <v>4502</v>
      </c>
      <c r="F68" s="15" t="s">
        <v>572</v>
      </c>
      <c r="G68" s="15" t="s">
        <v>78</v>
      </c>
      <c r="H68" s="15">
        <v>113</v>
      </c>
      <c r="I68" s="15" t="s">
        <v>352</v>
      </c>
      <c r="J68" s="16" t="s">
        <v>121</v>
      </c>
      <c r="K68" s="17" t="s">
        <v>754</v>
      </c>
      <c r="L68" s="15" t="s">
        <v>1011</v>
      </c>
      <c r="M68" s="18" t="s">
        <v>1176</v>
      </c>
      <c r="N68" s="19">
        <v>1</v>
      </c>
      <c r="O68" s="19">
        <v>2023</v>
      </c>
      <c r="P68" s="19" t="s">
        <v>219</v>
      </c>
      <c r="Q68" s="332">
        <v>3</v>
      </c>
      <c r="R68" s="19">
        <v>4</v>
      </c>
      <c r="S68" s="21"/>
      <c r="T68" s="22">
        <v>0</v>
      </c>
      <c r="U68" s="21"/>
      <c r="V68" s="22">
        <v>0</v>
      </c>
      <c r="W68" s="21">
        <v>0</v>
      </c>
      <c r="X68" s="21">
        <v>0</v>
      </c>
      <c r="Y68" s="21">
        <v>0</v>
      </c>
      <c r="Z68" s="21">
        <v>0</v>
      </c>
      <c r="AA68" s="23">
        <v>0</v>
      </c>
      <c r="AB68" s="22">
        <v>0</v>
      </c>
      <c r="AC68" s="23">
        <v>0</v>
      </c>
      <c r="AD68" s="22">
        <v>0</v>
      </c>
      <c r="AE68" s="24">
        <v>0</v>
      </c>
      <c r="AF68" s="25" t="s">
        <v>1283</v>
      </c>
      <c r="AG68" s="26"/>
      <c r="AH68" s="27" t="s">
        <v>1283</v>
      </c>
      <c r="AI68" s="24" t="e">
        <v>#DIV/0!</v>
      </c>
    </row>
    <row r="69" spans="1:35" ht="48" x14ac:dyDescent="0.2">
      <c r="A69" s="15" t="s">
        <v>740</v>
      </c>
      <c r="B69" s="15" t="s">
        <v>30</v>
      </c>
      <c r="C69" s="15" t="s">
        <v>710</v>
      </c>
      <c r="D69" s="15" t="s">
        <v>652</v>
      </c>
      <c r="E69" s="15">
        <v>4502</v>
      </c>
      <c r="F69" s="15" t="s">
        <v>572</v>
      </c>
      <c r="G69" s="15" t="s">
        <v>78</v>
      </c>
      <c r="H69" s="15">
        <v>114</v>
      </c>
      <c r="I69" s="15" t="s">
        <v>353</v>
      </c>
      <c r="J69" s="16" t="s">
        <v>1481</v>
      </c>
      <c r="K69" s="17" t="s">
        <v>819</v>
      </c>
      <c r="L69" s="15" t="s">
        <v>1008</v>
      </c>
      <c r="M69" s="18" t="s">
        <v>1172</v>
      </c>
      <c r="N69" s="19">
        <v>0</v>
      </c>
      <c r="O69" s="19">
        <v>2023</v>
      </c>
      <c r="P69" s="19" t="s">
        <v>219</v>
      </c>
      <c r="Q69" s="332">
        <v>1</v>
      </c>
      <c r="R69" s="19">
        <v>1</v>
      </c>
      <c r="S69" s="21"/>
      <c r="T69" s="22">
        <v>0</v>
      </c>
      <c r="U69" s="21"/>
      <c r="V69" s="22">
        <v>0</v>
      </c>
      <c r="W69" s="21">
        <v>0</v>
      </c>
      <c r="X69" s="21">
        <v>0</v>
      </c>
      <c r="Y69" s="21">
        <v>0</v>
      </c>
      <c r="Z69" s="21">
        <v>0</v>
      </c>
      <c r="AA69" s="23">
        <v>0</v>
      </c>
      <c r="AB69" s="22">
        <v>0</v>
      </c>
      <c r="AC69" s="23">
        <v>0</v>
      </c>
      <c r="AD69" s="22">
        <v>0</v>
      </c>
      <c r="AE69" s="24">
        <v>0</v>
      </c>
      <c r="AF69" s="25" t="s">
        <v>1283</v>
      </c>
      <c r="AG69" s="26"/>
      <c r="AH69" s="27" t="s">
        <v>1283</v>
      </c>
      <c r="AI69" s="24" t="e">
        <v>#DIV/0!</v>
      </c>
    </row>
    <row r="70" spans="1:35" ht="64" x14ac:dyDescent="0.2">
      <c r="A70" s="15" t="s">
        <v>745</v>
      </c>
      <c r="B70" s="15" t="s">
        <v>38</v>
      </c>
      <c r="C70" s="15" t="s">
        <v>23</v>
      </c>
      <c r="D70" s="15" t="s">
        <v>24</v>
      </c>
      <c r="E70" s="15">
        <v>4101</v>
      </c>
      <c r="F70" s="15" t="s">
        <v>24</v>
      </c>
      <c r="G70" s="15" t="s">
        <v>82</v>
      </c>
      <c r="H70" s="15">
        <v>141</v>
      </c>
      <c r="I70" s="15" t="s">
        <v>377</v>
      </c>
      <c r="J70" s="16" t="s">
        <v>1623</v>
      </c>
      <c r="K70" s="17" t="s">
        <v>835</v>
      </c>
      <c r="L70" s="15" t="s">
        <v>1028</v>
      </c>
      <c r="M70" s="18" t="s">
        <v>27</v>
      </c>
      <c r="N70" s="19">
        <v>0</v>
      </c>
      <c r="O70" s="19">
        <v>2023</v>
      </c>
      <c r="P70" s="19" t="s">
        <v>221</v>
      </c>
      <c r="Q70" s="332">
        <v>1</v>
      </c>
      <c r="R70" s="19">
        <v>4</v>
      </c>
      <c r="S70" s="21"/>
      <c r="T70" s="22">
        <v>0</v>
      </c>
      <c r="U70" s="21"/>
      <c r="V70" s="22">
        <v>0</v>
      </c>
      <c r="W70" s="21">
        <v>0</v>
      </c>
      <c r="X70" s="21">
        <v>0</v>
      </c>
      <c r="Y70" s="21">
        <v>0</v>
      </c>
      <c r="Z70" s="21">
        <v>0</v>
      </c>
      <c r="AA70" s="23">
        <v>0</v>
      </c>
      <c r="AB70" s="22">
        <v>0</v>
      </c>
      <c r="AC70" s="23">
        <v>0</v>
      </c>
      <c r="AD70" s="22">
        <v>0</v>
      </c>
      <c r="AE70" s="24">
        <v>0</v>
      </c>
      <c r="AF70" s="25" t="s">
        <v>1641</v>
      </c>
      <c r="AG70" s="26"/>
      <c r="AH70" s="27" t="s">
        <v>1641</v>
      </c>
      <c r="AI70" s="24" t="e">
        <v>#DIV/0!</v>
      </c>
    </row>
    <row r="71" spans="1:35" ht="144" x14ac:dyDescent="0.2">
      <c r="A71" s="15" t="s">
        <v>745</v>
      </c>
      <c r="B71" s="15" t="s">
        <v>30</v>
      </c>
      <c r="C71" s="15" t="s">
        <v>717</v>
      </c>
      <c r="D71" s="15" t="s">
        <v>666</v>
      </c>
      <c r="E71" s="15">
        <v>1906</v>
      </c>
      <c r="F71" s="15" t="s">
        <v>604</v>
      </c>
      <c r="G71" s="15" t="s">
        <v>86</v>
      </c>
      <c r="H71" s="15">
        <v>226</v>
      </c>
      <c r="I71" s="15" t="s">
        <v>441</v>
      </c>
      <c r="J71" s="16" t="s">
        <v>1624</v>
      </c>
      <c r="K71" s="17" t="s">
        <v>753</v>
      </c>
      <c r="L71" s="15" t="s">
        <v>1080</v>
      </c>
      <c r="M71" s="18" t="s">
        <v>1161</v>
      </c>
      <c r="N71" s="19">
        <v>180</v>
      </c>
      <c r="O71" s="19">
        <v>2023</v>
      </c>
      <c r="P71" s="19" t="s">
        <v>237</v>
      </c>
      <c r="Q71" s="332">
        <v>90</v>
      </c>
      <c r="R71" s="19">
        <v>360</v>
      </c>
      <c r="S71" s="21">
        <v>90</v>
      </c>
      <c r="T71" s="22">
        <v>0.25</v>
      </c>
      <c r="U71" s="21">
        <v>180</v>
      </c>
      <c r="V71" s="22">
        <v>0.5</v>
      </c>
      <c r="W71" s="21">
        <v>46</v>
      </c>
      <c r="X71" s="21">
        <v>0</v>
      </c>
      <c r="Y71" s="21">
        <v>0</v>
      </c>
      <c r="Z71" s="21">
        <v>0</v>
      </c>
      <c r="AA71" s="23">
        <v>46</v>
      </c>
      <c r="AB71" s="22">
        <v>0.13</v>
      </c>
      <c r="AC71" s="23">
        <v>226</v>
      </c>
      <c r="AD71" s="22">
        <v>0.51</v>
      </c>
      <c r="AE71" s="24">
        <v>0.62780000000000002</v>
      </c>
      <c r="AF71" s="25">
        <v>11314650391</v>
      </c>
      <c r="AG71" s="26" t="s">
        <v>1642</v>
      </c>
      <c r="AH71" s="27">
        <v>125941844</v>
      </c>
      <c r="AI71" s="24">
        <v>1.11E-2</v>
      </c>
    </row>
    <row r="72" spans="1:35" ht="128" x14ac:dyDescent="0.2">
      <c r="A72" s="15" t="s">
        <v>745</v>
      </c>
      <c r="B72" s="15" t="s">
        <v>30</v>
      </c>
      <c r="C72" s="15" t="s">
        <v>717</v>
      </c>
      <c r="D72" s="15" t="s">
        <v>666</v>
      </c>
      <c r="E72" s="15">
        <v>1906</v>
      </c>
      <c r="F72" s="15" t="s">
        <v>604</v>
      </c>
      <c r="G72" s="15" t="s">
        <v>86</v>
      </c>
      <c r="H72" s="15">
        <v>227</v>
      </c>
      <c r="I72" s="15" t="s">
        <v>442</v>
      </c>
      <c r="J72" s="16" t="s">
        <v>1625</v>
      </c>
      <c r="K72" s="17" t="s">
        <v>869</v>
      </c>
      <c r="L72" s="15" t="s">
        <v>1081</v>
      </c>
      <c r="M72" s="18" t="s">
        <v>1161</v>
      </c>
      <c r="N72" s="19">
        <v>938220</v>
      </c>
      <c r="O72" s="19">
        <v>2023</v>
      </c>
      <c r="P72" s="19" t="s">
        <v>238</v>
      </c>
      <c r="Q72" s="332">
        <v>946400</v>
      </c>
      <c r="R72" s="19">
        <v>947522</v>
      </c>
      <c r="S72" s="21">
        <v>942164</v>
      </c>
      <c r="T72" s="22">
        <v>0.99</v>
      </c>
      <c r="U72" s="21">
        <v>932027</v>
      </c>
      <c r="V72" s="22">
        <v>0.98</v>
      </c>
      <c r="W72" s="21">
        <v>934696</v>
      </c>
      <c r="X72" s="21">
        <v>0</v>
      </c>
      <c r="Y72" s="21">
        <v>0</v>
      </c>
      <c r="Z72" s="21">
        <v>0</v>
      </c>
      <c r="AA72" s="23">
        <v>934696</v>
      </c>
      <c r="AB72" s="22">
        <v>0.99</v>
      </c>
      <c r="AC72" s="23">
        <v>1866723</v>
      </c>
      <c r="AD72" s="22">
        <v>0.99</v>
      </c>
      <c r="AE72" s="24">
        <v>1.9701</v>
      </c>
      <c r="AF72" s="25">
        <v>75372711972</v>
      </c>
      <c r="AG72" s="26" t="s">
        <v>1643</v>
      </c>
      <c r="AH72" s="27">
        <v>51000000</v>
      </c>
      <c r="AI72" s="24">
        <v>6.9999999999999999E-4</v>
      </c>
    </row>
    <row r="73" spans="1:35" ht="80" x14ac:dyDescent="0.2">
      <c r="A73" s="15" t="s">
        <v>745</v>
      </c>
      <c r="B73" s="15" t="s">
        <v>30</v>
      </c>
      <c r="C73" s="15" t="s">
        <v>717</v>
      </c>
      <c r="D73" s="15" t="s">
        <v>666</v>
      </c>
      <c r="E73" s="15">
        <v>1907</v>
      </c>
      <c r="F73" s="15" t="s">
        <v>604</v>
      </c>
      <c r="G73" s="15" t="s">
        <v>86</v>
      </c>
      <c r="H73" s="15">
        <v>228</v>
      </c>
      <c r="I73" s="15" t="s">
        <v>443</v>
      </c>
      <c r="J73" s="16" t="s">
        <v>1626</v>
      </c>
      <c r="K73" s="17" t="s">
        <v>870</v>
      </c>
      <c r="L73" s="15" t="s">
        <v>1082</v>
      </c>
      <c r="M73" s="18" t="s">
        <v>1161</v>
      </c>
      <c r="N73" s="19">
        <v>15</v>
      </c>
      <c r="O73" s="19">
        <v>2023</v>
      </c>
      <c r="P73" s="19" t="s">
        <v>237</v>
      </c>
      <c r="Q73" s="332">
        <v>5</v>
      </c>
      <c r="R73" s="19">
        <v>15</v>
      </c>
      <c r="S73" s="21">
        <v>1</v>
      </c>
      <c r="T73" s="22">
        <v>7.0000000000000007E-2</v>
      </c>
      <c r="U73" s="21">
        <v>3</v>
      </c>
      <c r="V73" s="22">
        <v>0.2</v>
      </c>
      <c r="W73" s="21">
        <v>1</v>
      </c>
      <c r="X73" s="21">
        <v>0</v>
      </c>
      <c r="Y73" s="21">
        <v>0</v>
      </c>
      <c r="Z73" s="21">
        <v>0</v>
      </c>
      <c r="AA73" s="23">
        <v>1</v>
      </c>
      <c r="AB73" s="22">
        <v>7.0000000000000007E-2</v>
      </c>
      <c r="AC73" s="23">
        <v>4</v>
      </c>
      <c r="AD73" s="22">
        <v>0.2</v>
      </c>
      <c r="AE73" s="24">
        <v>0.26669999999999999</v>
      </c>
      <c r="AF73" s="25">
        <v>11314650391</v>
      </c>
      <c r="AG73" s="26" t="s">
        <v>1642</v>
      </c>
      <c r="AH73" s="27">
        <v>125941844</v>
      </c>
      <c r="AI73" s="24">
        <v>1.11E-2</v>
      </c>
    </row>
    <row r="74" spans="1:35" ht="160" x14ac:dyDescent="0.2">
      <c r="A74" s="15" t="s">
        <v>745</v>
      </c>
      <c r="B74" s="15" t="s">
        <v>30</v>
      </c>
      <c r="C74" s="15" t="s">
        <v>717</v>
      </c>
      <c r="D74" s="15" t="s">
        <v>666</v>
      </c>
      <c r="E74" s="15">
        <v>1908</v>
      </c>
      <c r="F74" s="15" t="s">
        <v>604</v>
      </c>
      <c r="G74" s="15" t="s">
        <v>86</v>
      </c>
      <c r="H74" s="15">
        <v>229</v>
      </c>
      <c r="I74" s="15" t="s">
        <v>444</v>
      </c>
      <c r="J74" s="16" t="s">
        <v>1624</v>
      </c>
      <c r="K74" s="17" t="s">
        <v>753</v>
      </c>
      <c r="L74" s="15" t="s">
        <v>965</v>
      </c>
      <c r="M74" s="18" t="s">
        <v>1161</v>
      </c>
      <c r="N74" s="19">
        <v>180</v>
      </c>
      <c r="O74" s="19">
        <v>2023</v>
      </c>
      <c r="P74" s="19" t="s">
        <v>237</v>
      </c>
      <c r="Q74" s="332">
        <v>90</v>
      </c>
      <c r="R74" s="19">
        <v>360</v>
      </c>
      <c r="S74" s="21">
        <v>90</v>
      </c>
      <c r="T74" s="22">
        <v>0.25</v>
      </c>
      <c r="U74" s="21">
        <v>180</v>
      </c>
      <c r="V74" s="22">
        <v>0.5</v>
      </c>
      <c r="W74" s="21">
        <v>46</v>
      </c>
      <c r="X74" s="21">
        <v>0</v>
      </c>
      <c r="Y74" s="21">
        <v>0</v>
      </c>
      <c r="Z74" s="21">
        <v>0</v>
      </c>
      <c r="AA74" s="23">
        <v>46</v>
      </c>
      <c r="AB74" s="22">
        <v>0.13</v>
      </c>
      <c r="AC74" s="23">
        <v>226</v>
      </c>
      <c r="AD74" s="22">
        <v>0.51</v>
      </c>
      <c r="AE74" s="24">
        <v>0.62780000000000002</v>
      </c>
      <c r="AF74" s="25">
        <v>11314650391</v>
      </c>
      <c r="AG74" s="26" t="s">
        <v>1642</v>
      </c>
      <c r="AH74" s="27">
        <v>125941844</v>
      </c>
      <c r="AI74" s="24">
        <v>1.11E-2</v>
      </c>
    </row>
    <row r="75" spans="1:35" ht="160" x14ac:dyDescent="0.2">
      <c r="A75" s="15" t="s">
        <v>745</v>
      </c>
      <c r="B75" s="15" t="s">
        <v>30</v>
      </c>
      <c r="C75" s="15" t="s">
        <v>717</v>
      </c>
      <c r="D75" s="15" t="s">
        <v>666</v>
      </c>
      <c r="E75" s="15">
        <v>1909</v>
      </c>
      <c r="F75" s="15" t="s">
        <v>604</v>
      </c>
      <c r="G75" s="15" t="s">
        <v>86</v>
      </c>
      <c r="H75" s="15">
        <v>230</v>
      </c>
      <c r="I75" s="15" t="s">
        <v>444</v>
      </c>
      <c r="J75" s="16" t="s">
        <v>1624</v>
      </c>
      <c r="K75" s="17" t="s">
        <v>753</v>
      </c>
      <c r="L75" s="15" t="s">
        <v>965</v>
      </c>
      <c r="M75" s="18" t="s">
        <v>1161</v>
      </c>
      <c r="N75" s="19">
        <v>180</v>
      </c>
      <c r="O75" s="19">
        <v>2023</v>
      </c>
      <c r="P75" s="19" t="s">
        <v>237</v>
      </c>
      <c r="Q75" s="332">
        <v>135</v>
      </c>
      <c r="R75" s="19">
        <v>540</v>
      </c>
      <c r="S75" s="21">
        <v>135</v>
      </c>
      <c r="T75" s="22">
        <v>0.25</v>
      </c>
      <c r="U75" s="21">
        <v>270</v>
      </c>
      <c r="V75" s="22">
        <v>0.5</v>
      </c>
      <c r="W75" s="21">
        <v>45</v>
      </c>
      <c r="X75" s="21">
        <v>0</v>
      </c>
      <c r="Y75" s="21">
        <v>0</v>
      </c>
      <c r="Z75" s="21">
        <v>0</v>
      </c>
      <c r="AA75" s="23">
        <v>45</v>
      </c>
      <c r="AB75" s="22">
        <v>0.08</v>
      </c>
      <c r="AC75" s="23">
        <v>315</v>
      </c>
      <c r="AD75" s="22">
        <v>0.33</v>
      </c>
      <c r="AE75" s="24">
        <v>0.58330000000000004</v>
      </c>
      <c r="AF75" s="25">
        <v>11314650391</v>
      </c>
      <c r="AG75" s="26" t="s">
        <v>1642</v>
      </c>
      <c r="AH75" s="27">
        <v>125941844</v>
      </c>
      <c r="AI75" s="24">
        <v>1.11E-2</v>
      </c>
    </row>
    <row r="76" spans="1:35" ht="80" x14ac:dyDescent="0.2">
      <c r="A76" s="15" t="s">
        <v>745</v>
      </c>
      <c r="B76" s="15" t="s">
        <v>30</v>
      </c>
      <c r="C76" s="15" t="s">
        <v>717</v>
      </c>
      <c r="D76" s="15" t="s">
        <v>666</v>
      </c>
      <c r="E76" s="15">
        <v>1903</v>
      </c>
      <c r="F76" s="15" t="s">
        <v>605</v>
      </c>
      <c r="G76" s="15" t="s">
        <v>87</v>
      </c>
      <c r="H76" s="15">
        <v>231</v>
      </c>
      <c r="I76" s="15" t="s">
        <v>445</v>
      </c>
      <c r="J76" s="16" t="s">
        <v>1627</v>
      </c>
      <c r="K76" s="17" t="s">
        <v>871</v>
      </c>
      <c r="L76" s="15" t="s">
        <v>1083</v>
      </c>
      <c r="M76" s="18" t="s">
        <v>1161</v>
      </c>
      <c r="N76" s="19">
        <v>100</v>
      </c>
      <c r="O76" s="19">
        <v>2023</v>
      </c>
      <c r="P76" s="19" t="s">
        <v>239</v>
      </c>
      <c r="Q76" s="332">
        <v>90</v>
      </c>
      <c r="R76" s="19">
        <v>360</v>
      </c>
      <c r="S76" s="21">
        <v>570</v>
      </c>
      <c r="T76" s="22">
        <v>1.41</v>
      </c>
      <c r="U76" s="21">
        <v>618</v>
      </c>
      <c r="V76" s="22">
        <v>1.72</v>
      </c>
      <c r="W76" s="21">
        <v>137</v>
      </c>
      <c r="X76" s="21">
        <v>0</v>
      </c>
      <c r="Y76" s="21">
        <v>0</v>
      </c>
      <c r="Z76" s="21">
        <v>0</v>
      </c>
      <c r="AA76" s="23">
        <v>137</v>
      </c>
      <c r="AB76" s="22">
        <v>0.38</v>
      </c>
      <c r="AC76" s="23">
        <v>755</v>
      </c>
      <c r="AD76" s="22">
        <v>1.52</v>
      </c>
      <c r="AE76" s="24">
        <v>2.0972</v>
      </c>
      <c r="AF76" s="25">
        <v>4597564122</v>
      </c>
      <c r="AG76" s="26" t="s">
        <v>1643</v>
      </c>
      <c r="AH76" s="27">
        <v>584034979</v>
      </c>
      <c r="AI76" s="24">
        <v>0.127</v>
      </c>
    </row>
    <row r="77" spans="1:35" ht="128" x14ac:dyDescent="0.2">
      <c r="A77" s="15" t="s">
        <v>745</v>
      </c>
      <c r="B77" s="15" t="s">
        <v>30</v>
      </c>
      <c r="C77" s="15" t="s">
        <v>717</v>
      </c>
      <c r="D77" s="15" t="s">
        <v>667</v>
      </c>
      <c r="E77" s="15">
        <v>1903</v>
      </c>
      <c r="F77" s="15" t="s">
        <v>605</v>
      </c>
      <c r="G77" s="15" t="s">
        <v>88</v>
      </c>
      <c r="H77" s="15">
        <v>232</v>
      </c>
      <c r="I77" s="15" t="s">
        <v>446</v>
      </c>
      <c r="J77" s="16" t="s">
        <v>177</v>
      </c>
      <c r="K77" s="17" t="s">
        <v>872</v>
      </c>
      <c r="L77" s="15" t="s">
        <v>1084</v>
      </c>
      <c r="M77" s="18" t="s">
        <v>1161</v>
      </c>
      <c r="N77" s="19">
        <v>44880</v>
      </c>
      <c r="O77" s="19">
        <v>2023</v>
      </c>
      <c r="P77" s="19" t="s">
        <v>240</v>
      </c>
      <c r="Q77" s="332">
        <v>14000</v>
      </c>
      <c r="R77" s="19">
        <v>56000</v>
      </c>
      <c r="S77" s="21">
        <v>11732</v>
      </c>
      <c r="T77" s="22">
        <v>0.21</v>
      </c>
      <c r="U77" s="21">
        <v>25067</v>
      </c>
      <c r="V77" s="22">
        <v>0.45</v>
      </c>
      <c r="W77" s="21">
        <v>443</v>
      </c>
      <c r="X77" s="21">
        <v>0</v>
      </c>
      <c r="Y77" s="21">
        <v>0</v>
      </c>
      <c r="Z77" s="21">
        <v>0</v>
      </c>
      <c r="AA77" s="23">
        <v>443</v>
      </c>
      <c r="AB77" s="22">
        <v>0.01</v>
      </c>
      <c r="AC77" s="23">
        <v>25510</v>
      </c>
      <c r="AD77" s="22">
        <v>0.03</v>
      </c>
      <c r="AE77" s="24">
        <v>0.45550000000000002</v>
      </c>
      <c r="AF77" s="25">
        <v>1299128663</v>
      </c>
      <c r="AG77" s="26" t="s">
        <v>1644</v>
      </c>
      <c r="AH77" s="27">
        <v>148200000</v>
      </c>
      <c r="AI77" s="24">
        <v>0.11409999999999999</v>
      </c>
    </row>
    <row r="78" spans="1:35" ht="80" x14ac:dyDescent="0.2">
      <c r="A78" s="15" t="s">
        <v>745</v>
      </c>
      <c r="B78" s="15" t="s">
        <v>30</v>
      </c>
      <c r="C78" s="15" t="s">
        <v>717</v>
      </c>
      <c r="D78" s="15" t="s">
        <v>667</v>
      </c>
      <c r="E78" s="15">
        <v>1905</v>
      </c>
      <c r="F78" s="15" t="s">
        <v>606</v>
      </c>
      <c r="G78" s="15" t="s">
        <v>89</v>
      </c>
      <c r="H78" s="15">
        <v>233</v>
      </c>
      <c r="I78" s="15" t="s">
        <v>447</v>
      </c>
      <c r="J78" s="16" t="s">
        <v>1628</v>
      </c>
      <c r="K78" s="17" t="s">
        <v>753</v>
      </c>
      <c r="L78" s="15" t="s">
        <v>965</v>
      </c>
      <c r="M78" s="18" t="s">
        <v>1161</v>
      </c>
      <c r="N78" s="19">
        <v>1215</v>
      </c>
      <c r="O78" s="19">
        <v>2023</v>
      </c>
      <c r="P78" s="19" t="s">
        <v>241</v>
      </c>
      <c r="Q78" s="332">
        <v>945</v>
      </c>
      <c r="R78" s="19">
        <v>3780</v>
      </c>
      <c r="S78" s="21">
        <v>550</v>
      </c>
      <c r="T78" s="22">
        <v>0.15</v>
      </c>
      <c r="U78" s="21">
        <v>1712</v>
      </c>
      <c r="V78" s="22">
        <v>0.45</v>
      </c>
      <c r="W78" s="21">
        <v>85</v>
      </c>
      <c r="X78" s="21">
        <v>0</v>
      </c>
      <c r="Y78" s="21">
        <v>0</v>
      </c>
      <c r="Z78" s="21">
        <v>0</v>
      </c>
      <c r="AA78" s="23">
        <v>85</v>
      </c>
      <c r="AB78" s="22">
        <v>0.02</v>
      </c>
      <c r="AC78" s="23">
        <v>1797</v>
      </c>
      <c r="AD78" s="22">
        <v>0.09</v>
      </c>
      <c r="AE78" s="24">
        <v>0.47539999999999999</v>
      </c>
      <c r="AF78" s="25">
        <v>936200000</v>
      </c>
      <c r="AG78" s="26" t="s">
        <v>1645</v>
      </c>
      <c r="AH78" s="27">
        <v>56600000</v>
      </c>
      <c r="AI78" s="24">
        <v>6.0499999999999998E-2</v>
      </c>
    </row>
    <row r="79" spans="1:35" ht="80" x14ac:dyDescent="0.2">
      <c r="A79" s="15" t="s">
        <v>745</v>
      </c>
      <c r="B79" s="15" t="s">
        <v>30</v>
      </c>
      <c r="C79" s="15" t="s">
        <v>717</v>
      </c>
      <c r="D79" s="15" t="s">
        <v>668</v>
      </c>
      <c r="E79" s="15">
        <v>1905</v>
      </c>
      <c r="F79" s="15" t="s">
        <v>606</v>
      </c>
      <c r="G79" s="15" t="s">
        <v>89</v>
      </c>
      <c r="H79" s="15">
        <v>234</v>
      </c>
      <c r="I79" s="15" t="s">
        <v>448</v>
      </c>
      <c r="J79" s="16" t="s">
        <v>1629</v>
      </c>
      <c r="K79" s="17" t="s">
        <v>873</v>
      </c>
      <c r="L79" s="15" t="s">
        <v>1085</v>
      </c>
      <c r="M79" s="18" t="s">
        <v>1161</v>
      </c>
      <c r="N79" s="19">
        <v>48</v>
      </c>
      <c r="O79" s="19">
        <v>2023</v>
      </c>
      <c r="P79" s="19" t="s">
        <v>241</v>
      </c>
      <c r="Q79" s="332">
        <v>12</v>
      </c>
      <c r="R79" s="19">
        <v>48</v>
      </c>
      <c r="S79" s="21">
        <v>12</v>
      </c>
      <c r="T79" s="22">
        <v>0.25</v>
      </c>
      <c r="U79" s="21">
        <v>24</v>
      </c>
      <c r="V79" s="22">
        <v>0.5</v>
      </c>
      <c r="W79" s="21">
        <v>0</v>
      </c>
      <c r="X79" s="21">
        <v>0</v>
      </c>
      <c r="Y79" s="21">
        <v>0</v>
      </c>
      <c r="Z79" s="21">
        <v>0</v>
      </c>
      <c r="AA79" s="23">
        <v>0</v>
      </c>
      <c r="AB79" s="22">
        <v>0</v>
      </c>
      <c r="AC79" s="23">
        <v>24</v>
      </c>
      <c r="AD79" s="22">
        <v>0</v>
      </c>
      <c r="AE79" s="24">
        <v>0.5</v>
      </c>
      <c r="AF79" s="25">
        <v>936200000</v>
      </c>
      <c r="AG79" s="26" t="s">
        <v>1645</v>
      </c>
      <c r="AH79" s="27">
        <v>56600000</v>
      </c>
      <c r="AI79" s="24">
        <v>6.0499999999999998E-2</v>
      </c>
    </row>
    <row r="80" spans="1:35" ht="96" x14ac:dyDescent="0.2">
      <c r="A80" s="15" t="s">
        <v>745</v>
      </c>
      <c r="B80" s="15" t="s">
        <v>30</v>
      </c>
      <c r="C80" s="15" t="s">
        <v>717</v>
      </c>
      <c r="D80" s="15" t="s">
        <v>668</v>
      </c>
      <c r="E80" s="15">
        <v>1905</v>
      </c>
      <c r="F80" s="15" t="s">
        <v>606</v>
      </c>
      <c r="G80" s="15" t="s">
        <v>90</v>
      </c>
      <c r="H80" s="15">
        <v>235</v>
      </c>
      <c r="I80" s="15" t="s">
        <v>449</v>
      </c>
      <c r="J80" s="16" t="s">
        <v>1628</v>
      </c>
      <c r="K80" s="17" t="s">
        <v>753</v>
      </c>
      <c r="L80" s="15" t="s">
        <v>965</v>
      </c>
      <c r="M80" s="18" t="s">
        <v>1161</v>
      </c>
      <c r="N80" s="19">
        <v>40</v>
      </c>
      <c r="O80" s="19">
        <v>2023</v>
      </c>
      <c r="P80" s="19" t="s">
        <v>241</v>
      </c>
      <c r="Q80" s="332">
        <v>80</v>
      </c>
      <c r="R80" s="19">
        <v>320</v>
      </c>
      <c r="S80" s="21">
        <v>80</v>
      </c>
      <c r="T80" s="22">
        <v>0.25</v>
      </c>
      <c r="U80" s="21">
        <v>160</v>
      </c>
      <c r="V80" s="22">
        <v>0.5</v>
      </c>
      <c r="W80" s="21">
        <v>0</v>
      </c>
      <c r="X80" s="21">
        <v>0</v>
      </c>
      <c r="Y80" s="21">
        <v>0</v>
      </c>
      <c r="Z80" s="21">
        <v>0</v>
      </c>
      <c r="AA80" s="23">
        <v>0</v>
      </c>
      <c r="AB80" s="22">
        <v>0</v>
      </c>
      <c r="AC80" s="23">
        <v>160</v>
      </c>
      <c r="AD80" s="22">
        <v>0</v>
      </c>
      <c r="AE80" s="24">
        <v>0.5</v>
      </c>
      <c r="AF80" s="25">
        <v>622114286</v>
      </c>
      <c r="AG80" s="26" t="s">
        <v>1486</v>
      </c>
      <c r="AH80" s="27">
        <v>23100000</v>
      </c>
      <c r="AI80" s="24">
        <v>3.7100000000000001E-2</v>
      </c>
    </row>
    <row r="81" spans="1:35" ht="80" x14ac:dyDescent="0.2">
      <c r="A81" s="15" t="s">
        <v>745</v>
      </c>
      <c r="B81" s="15" t="s">
        <v>30</v>
      </c>
      <c r="C81" s="15" t="s">
        <v>717</v>
      </c>
      <c r="D81" s="15" t="s">
        <v>668</v>
      </c>
      <c r="E81" s="15">
        <v>1905</v>
      </c>
      <c r="F81" s="15" t="s">
        <v>606</v>
      </c>
      <c r="G81" s="15" t="s">
        <v>91</v>
      </c>
      <c r="H81" s="15">
        <v>236</v>
      </c>
      <c r="I81" s="15" t="s">
        <v>450</v>
      </c>
      <c r="J81" s="16" t="s">
        <v>1630</v>
      </c>
      <c r="K81" s="17" t="s">
        <v>874</v>
      </c>
      <c r="L81" s="15" t="s">
        <v>1086</v>
      </c>
      <c r="M81" s="18" t="s">
        <v>1161</v>
      </c>
      <c r="N81" s="19">
        <v>18</v>
      </c>
      <c r="O81" s="19">
        <v>2023</v>
      </c>
      <c r="P81" s="19" t="s">
        <v>242</v>
      </c>
      <c r="Q81" s="332">
        <v>6</v>
      </c>
      <c r="R81" s="19">
        <v>20</v>
      </c>
      <c r="S81" s="21">
        <v>3</v>
      </c>
      <c r="T81" s="22">
        <v>0.15</v>
      </c>
      <c r="U81" s="21">
        <v>6</v>
      </c>
      <c r="V81" s="22">
        <v>0.3</v>
      </c>
      <c r="W81" s="21">
        <v>3</v>
      </c>
      <c r="X81" s="21">
        <v>0</v>
      </c>
      <c r="Y81" s="21">
        <v>0</v>
      </c>
      <c r="Z81" s="21">
        <v>0</v>
      </c>
      <c r="AA81" s="23">
        <v>3</v>
      </c>
      <c r="AB81" s="22">
        <v>0.15</v>
      </c>
      <c r="AC81" s="23">
        <v>9</v>
      </c>
      <c r="AD81" s="22">
        <v>0.5</v>
      </c>
      <c r="AE81" s="24">
        <v>0.45</v>
      </c>
      <c r="AF81" s="25">
        <v>614645792</v>
      </c>
      <c r="AG81" s="26" t="s">
        <v>1645</v>
      </c>
      <c r="AH81" s="27">
        <v>76855467</v>
      </c>
      <c r="AI81" s="24">
        <v>0.125</v>
      </c>
    </row>
    <row r="82" spans="1:35" ht="96" x14ac:dyDescent="0.2">
      <c r="A82" s="15" t="s">
        <v>745</v>
      </c>
      <c r="B82" s="15" t="s">
        <v>30</v>
      </c>
      <c r="C82" s="15" t="s">
        <v>717</v>
      </c>
      <c r="D82" s="15" t="s">
        <v>668</v>
      </c>
      <c r="E82" s="15">
        <v>1905</v>
      </c>
      <c r="F82" s="15" t="s">
        <v>606</v>
      </c>
      <c r="G82" s="15" t="s">
        <v>91</v>
      </c>
      <c r="H82" s="15">
        <v>237</v>
      </c>
      <c r="I82" s="15" t="s">
        <v>451</v>
      </c>
      <c r="J82" s="16" t="s">
        <v>1631</v>
      </c>
      <c r="K82" s="17" t="s">
        <v>875</v>
      </c>
      <c r="L82" s="15" t="s">
        <v>1087</v>
      </c>
      <c r="M82" s="18" t="s">
        <v>1161</v>
      </c>
      <c r="N82" s="19" t="s">
        <v>210</v>
      </c>
      <c r="O82" s="19">
        <v>2023</v>
      </c>
      <c r="P82" s="19" t="s">
        <v>241</v>
      </c>
      <c r="Q82" s="332">
        <v>528</v>
      </c>
      <c r="R82" s="19">
        <v>2112</v>
      </c>
      <c r="S82" s="21">
        <v>88</v>
      </c>
      <c r="T82" s="22">
        <v>0.25</v>
      </c>
      <c r="U82" s="21">
        <v>1056</v>
      </c>
      <c r="V82" s="22">
        <v>0.5</v>
      </c>
      <c r="W82" s="21">
        <v>0</v>
      </c>
      <c r="X82" s="21">
        <v>0</v>
      </c>
      <c r="Y82" s="21">
        <v>0</v>
      </c>
      <c r="Z82" s="21">
        <v>0</v>
      </c>
      <c r="AA82" s="23">
        <v>0</v>
      </c>
      <c r="AB82" s="22">
        <v>0</v>
      </c>
      <c r="AC82" s="23">
        <v>1056</v>
      </c>
      <c r="AD82" s="22">
        <v>0</v>
      </c>
      <c r="AE82" s="24">
        <v>0.5</v>
      </c>
      <c r="AF82" s="25">
        <v>614645792</v>
      </c>
      <c r="AG82" s="26" t="s">
        <v>1645</v>
      </c>
      <c r="AH82" s="27">
        <v>76855467</v>
      </c>
      <c r="AI82" s="24">
        <v>0.125</v>
      </c>
    </row>
    <row r="83" spans="1:35" ht="64" x14ac:dyDescent="0.2">
      <c r="A83" s="15" t="s">
        <v>745</v>
      </c>
      <c r="B83" s="15" t="s">
        <v>30</v>
      </c>
      <c r="C83" s="15" t="s">
        <v>717</v>
      </c>
      <c r="D83" s="15" t="s">
        <v>668</v>
      </c>
      <c r="E83" s="15">
        <v>1905</v>
      </c>
      <c r="F83" s="15" t="s">
        <v>606</v>
      </c>
      <c r="G83" s="15" t="s">
        <v>91</v>
      </c>
      <c r="H83" s="15">
        <v>238</v>
      </c>
      <c r="I83" s="15" t="s">
        <v>451</v>
      </c>
      <c r="J83" s="16" t="s">
        <v>1630</v>
      </c>
      <c r="K83" s="17" t="s">
        <v>874</v>
      </c>
      <c r="L83" s="15" t="s">
        <v>1086</v>
      </c>
      <c r="M83" s="18" t="s">
        <v>1161</v>
      </c>
      <c r="N83" s="19">
        <v>7</v>
      </c>
      <c r="O83" s="19">
        <v>2023</v>
      </c>
      <c r="P83" s="19" t="s">
        <v>242</v>
      </c>
      <c r="Q83" s="332">
        <v>2</v>
      </c>
      <c r="R83" s="19">
        <v>8</v>
      </c>
      <c r="S83" s="21">
        <v>2</v>
      </c>
      <c r="T83" s="22">
        <v>0.25</v>
      </c>
      <c r="U83" s="21">
        <v>4</v>
      </c>
      <c r="V83" s="22">
        <v>0.5</v>
      </c>
      <c r="W83" s="21">
        <v>1</v>
      </c>
      <c r="X83" s="21">
        <v>0</v>
      </c>
      <c r="Y83" s="21">
        <v>0</v>
      </c>
      <c r="Z83" s="21">
        <v>0</v>
      </c>
      <c r="AA83" s="23">
        <v>1</v>
      </c>
      <c r="AB83" s="22">
        <v>0.13</v>
      </c>
      <c r="AC83" s="23">
        <v>5</v>
      </c>
      <c r="AD83" s="22">
        <v>0.5</v>
      </c>
      <c r="AE83" s="24">
        <v>0.625</v>
      </c>
      <c r="AF83" s="25">
        <v>614645792</v>
      </c>
      <c r="AG83" s="26" t="s">
        <v>1645</v>
      </c>
      <c r="AH83" s="27">
        <v>76855467</v>
      </c>
      <c r="AI83" s="24">
        <v>0.125</v>
      </c>
    </row>
    <row r="84" spans="1:35" ht="64" x14ac:dyDescent="0.2">
      <c r="A84" s="15" t="s">
        <v>745</v>
      </c>
      <c r="B84" s="15" t="s">
        <v>30</v>
      </c>
      <c r="C84" s="15" t="s">
        <v>717</v>
      </c>
      <c r="D84" s="15" t="s">
        <v>668</v>
      </c>
      <c r="E84" s="15">
        <v>1905</v>
      </c>
      <c r="F84" s="15" t="s">
        <v>606</v>
      </c>
      <c r="G84" s="15" t="s">
        <v>92</v>
      </c>
      <c r="H84" s="15">
        <v>239</v>
      </c>
      <c r="I84" s="15" t="s">
        <v>452</v>
      </c>
      <c r="J84" s="16" t="s">
        <v>1632</v>
      </c>
      <c r="K84" s="17" t="s">
        <v>876</v>
      </c>
      <c r="L84" s="15" t="s">
        <v>991</v>
      </c>
      <c r="M84" s="18" t="s">
        <v>1161</v>
      </c>
      <c r="N84" s="19">
        <v>0</v>
      </c>
      <c r="O84" s="19">
        <v>2023</v>
      </c>
      <c r="P84" s="19" t="s">
        <v>241</v>
      </c>
      <c r="Q84" s="332">
        <v>135</v>
      </c>
      <c r="R84" s="19">
        <v>540</v>
      </c>
      <c r="S84" s="21">
        <v>135</v>
      </c>
      <c r="T84" s="22">
        <v>0.25</v>
      </c>
      <c r="U84" s="21">
        <v>270</v>
      </c>
      <c r="V84" s="22">
        <v>0.5</v>
      </c>
      <c r="W84" s="21">
        <v>30</v>
      </c>
      <c r="X84" s="21">
        <v>0</v>
      </c>
      <c r="Y84" s="21">
        <v>0</v>
      </c>
      <c r="Z84" s="21">
        <v>0</v>
      </c>
      <c r="AA84" s="23">
        <v>30</v>
      </c>
      <c r="AB84" s="22">
        <v>0.06</v>
      </c>
      <c r="AC84" s="23">
        <v>300</v>
      </c>
      <c r="AD84" s="22">
        <v>0.22</v>
      </c>
      <c r="AE84" s="24">
        <v>0.55559999999999998</v>
      </c>
      <c r="AF84" s="25">
        <v>1023133333</v>
      </c>
      <c r="AG84" s="26" t="s">
        <v>1486</v>
      </c>
      <c r="AH84" s="27">
        <v>47478667</v>
      </c>
      <c r="AI84" s="24">
        <v>4.6399999999999997E-2</v>
      </c>
    </row>
    <row r="85" spans="1:35" ht="160" x14ac:dyDescent="0.2">
      <c r="A85" s="15" t="s">
        <v>745</v>
      </c>
      <c r="B85" s="15" t="s">
        <v>30</v>
      </c>
      <c r="C85" s="15" t="s">
        <v>717</v>
      </c>
      <c r="D85" s="15" t="s">
        <v>668</v>
      </c>
      <c r="E85" s="15">
        <v>1905</v>
      </c>
      <c r="F85" s="15" t="s">
        <v>606</v>
      </c>
      <c r="G85" s="15" t="s">
        <v>93</v>
      </c>
      <c r="H85" s="15">
        <v>240</v>
      </c>
      <c r="I85" s="15" t="s">
        <v>453</v>
      </c>
      <c r="J85" s="16" t="s">
        <v>1628</v>
      </c>
      <c r="K85" s="17" t="s">
        <v>753</v>
      </c>
      <c r="L85" s="15" t="s">
        <v>965</v>
      </c>
      <c r="M85" s="18" t="s">
        <v>1161</v>
      </c>
      <c r="N85" s="19">
        <v>160</v>
      </c>
      <c r="O85" s="19">
        <v>2023</v>
      </c>
      <c r="P85" s="19" t="s">
        <v>241</v>
      </c>
      <c r="Q85" s="332">
        <v>80</v>
      </c>
      <c r="R85" s="19">
        <v>300</v>
      </c>
      <c r="S85" s="21">
        <v>70</v>
      </c>
      <c r="T85" s="22">
        <v>0.23</v>
      </c>
      <c r="U85" s="21">
        <v>154</v>
      </c>
      <c r="V85" s="22">
        <v>0.51</v>
      </c>
      <c r="W85" s="21">
        <v>20</v>
      </c>
      <c r="X85" s="21">
        <v>0</v>
      </c>
      <c r="Y85" s="21">
        <v>0</v>
      </c>
      <c r="Z85" s="21">
        <v>0</v>
      </c>
      <c r="AA85" s="23">
        <v>20</v>
      </c>
      <c r="AB85" s="22">
        <v>7.0000000000000007E-2</v>
      </c>
      <c r="AC85" s="23">
        <v>174</v>
      </c>
      <c r="AD85" s="22">
        <v>0.25</v>
      </c>
      <c r="AE85" s="24">
        <v>0.57999999999999996</v>
      </c>
      <c r="AF85" s="25">
        <v>1023133333</v>
      </c>
      <c r="AG85" s="26" t="s">
        <v>1486</v>
      </c>
      <c r="AH85" s="27">
        <v>47478667</v>
      </c>
      <c r="AI85" s="24">
        <v>4.6399999999999997E-2</v>
      </c>
    </row>
    <row r="86" spans="1:35" ht="96" x14ac:dyDescent="0.2">
      <c r="A86" s="15" t="s">
        <v>745</v>
      </c>
      <c r="B86" s="15" t="s">
        <v>30</v>
      </c>
      <c r="C86" s="15" t="s">
        <v>717</v>
      </c>
      <c r="D86" s="15" t="s">
        <v>668</v>
      </c>
      <c r="E86" s="15">
        <v>1905</v>
      </c>
      <c r="F86" s="15" t="s">
        <v>606</v>
      </c>
      <c r="G86" s="15" t="s">
        <v>94</v>
      </c>
      <c r="H86" s="15">
        <v>241</v>
      </c>
      <c r="I86" s="15" t="s">
        <v>454</v>
      </c>
      <c r="J86" s="16" t="s">
        <v>1628</v>
      </c>
      <c r="K86" s="17" t="s">
        <v>753</v>
      </c>
      <c r="L86" s="15" t="s">
        <v>965</v>
      </c>
      <c r="M86" s="18" t="s">
        <v>1161</v>
      </c>
      <c r="N86" s="19">
        <v>360</v>
      </c>
      <c r="O86" s="19">
        <v>2023</v>
      </c>
      <c r="P86" s="19" t="s">
        <v>241</v>
      </c>
      <c r="Q86" s="332">
        <v>135</v>
      </c>
      <c r="R86" s="19">
        <v>540</v>
      </c>
      <c r="S86" s="21">
        <v>135</v>
      </c>
      <c r="T86" s="22">
        <v>2.5</v>
      </c>
      <c r="U86" s="21">
        <v>270</v>
      </c>
      <c r="V86" s="22">
        <v>0.5</v>
      </c>
      <c r="W86" s="21">
        <v>18</v>
      </c>
      <c r="X86" s="21">
        <v>0</v>
      </c>
      <c r="Y86" s="21">
        <v>0</v>
      </c>
      <c r="Z86" s="21">
        <v>0</v>
      </c>
      <c r="AA86" s="23">
        <v>18</v>
      </c>
      <c r="AB86" s="22">
        <v>0.03</v>
      </c>
      <c r="AC86" s="23">
        <v>288</v>
      </c>
      <c r="AD86" s="22">
        <v>0.13</v>
      </c>
      <c r="AE86" s="24">
        <v>0.5333</v>
      </c>
      <c r="AF86" s="25">
        <v>622114286</v>
      </c>
      <c r="AG86" s="26" t="s">
        <v>1486</v>
      </c>
      <c r="AH86" s="27">
        <v>23100000</v>
      </c>
      <c r="AI86" s="24">
        <v>3.7100000000000001E-2</v>
      </c>
    </row>
    <row r="87" spans="1:35" ht="96" x14ac:dyDescent="0.2">
      <c r="A87" s="15" t="s">
        <v>745</v>
      </c>
      <c r="B87" s="15" t="s">
        <v>30</v>
      </c>
      <c r="C87" s="15" t="s">
        <v>717</v>
      </c>
      <c r="D87" s="15" t="s">
        <v>668</v>
      </c>
      <c r="E87" s="15">
        <v>1905</v>
      </c>
      <c r="F87" s="15" t="s">
        <v>606</v>
      </c>
      <c r="G87" s="15" t="s">
        <v>94</v>
      </c>
      <c r="H87" s="15">
        <v>242</v>
      </c>
      <c r="I87" s="15" t="s">
        <v>455</v>
      </c>
      <c r="J87" s="16" t="s">
        <v>1633</v>
      </c>
      <c r="K87" s="17" t="s">
        <v>877</v>
      </c>
      <c r="L87" s="15" t="s">
        <v>1088</v>
      </c>
      <c r="M87" s="18" t="s">
        <v>1161</v>
      </c>
      <c r="N87" s="19">
        <v>14</v>
      </c>
      <c r="O87" s="19">
        <v>2023</v>
      </c>
      <c r="P87" s="19" t="s">
        <v>241</v>
      </c>
      <c r="Q87" s="332">
        <v>7</v>
      </c>
      <c r="R87" s="19">
        <v>28</v>
      </c>
      <c r="S87" s="21">
        <v>7</v>
      </c>
      <c r="T87" s="22">
        <v>0.25</v>
      </c>
      <c r="U87" s="21">
        <v>14</v>
      </c>
      <c r="V87" s="22">
        <v>0.5</v>
      </c>
      <c r="W87" s="21">
        <v>0</v>
      </c>
      <c r="X87" s="21">
        <v>0</v>
      </c>
      <c r="Y87" s="21">
        <v>0</v>
      </c>
      <c r="Z87" s="21">
        <v>0</v>
      </c>
      <c r="AA87" s="23">
        <v>0</v>
      </c>
      <c r="AB87" s="22">
        <v>0</v>
      </c>
      <c r="AC87" s="23">
        <v>14</v>
      </c>
      <c r="AD87" s="22">
        <v>0</v>
      </c>
      <c r="AE87" s="24">
        <v>0.5</v>
      </c>
      <c r="AF87" s="25">
        <v>622114286</v>
      </c>
      <c r="AG87" s="26" t="s">
        <v>1486</v>
      </c>
      <c r="AH87" s="27">
        <v>23100000</v>
      </c>
      <c r="AI87" s="24">
        <v>3.7100000000000001E-2</v>
      </c>
    </row>
    <row r="88" spans="1:35" ht="96" x14ac:dyDescent="0.2">
      <c r="A88" s="15" t="s">
        <v>745</v>
      </c>
      <c r="B88" s="15" t="s">
        <v>30</v>
      </c>
      <c r="C88" s="15" t="s">
        <v>717</v>
      </c>
      <c r="D88" s="15" t="s">
        <v>668</v>
      </c>
      <c r="E88" s="15">
        <v>1905</v>
      </c>
      <c r="F88" s="15" t="s">
        <v>606</v>
      </c>
      <c r="G88" s="15" t="s">
        <v>95</v>
      </c>
      <c r="H88" s="15">
        <v>243</v>
      </c>
      <c r="I88" s="15" t="s">
        <v>455</v>
      </c>
      <c r="J88" s="16" t="s">
        <v>1633</v>
      </c>
      <c r="K88" s="17" t="s">
        <v>877</v>
      </c>
      <c r="L88" s="15" t="s">
        <v>1089</v>
      </c>
      <c r="M88" s="18" t="s">
        <v>1161</v>
      </c>
      <c r="N88" s="19">
        <v>60</v>
      </c>
      <c r="O88" s="19">
        <v>2023</v>
      </c>
      <c r="P88" s="19" t="s">
        <v>243</v>
      </c>
      <c r="Q88" s="332">
        <v>16</v>
      </c>
      <c r="R88" s="19">
        <v>62</v>
      </c>
      <c r="S88" s="21">
        <v>13</v>
      </c>
      <c r="T88" s="22">
        <v>0.21</v>
      </c>
      <c r="U88" s="21">
        <v>28</v>
      </c>
      <c r="V88" s="22">
        <v>0.45</v>
      </c>
      <c r="W88" s="21">
        <v>0</v>
      </c>
      <c r="X88" s="21">
        <v>0</v>
      </c>
      <c r="Y88" s="21">
        <v>0</v>
      </c>
      <c r="Z88" s="21">
        <v>0</v>
      </c>
      <c r="AA88" s="23">
        <v>0</v>
      </c>
      <c r="AB88" s="22">
        <v>0</v>
      </c>
      <c r="AC88" s="23">
        <v>28</v>
      </c>
      <c r="AD88" s="22">
        <v>0</v>
      </c>
      <c r="AE88" s="24">
        <v>0.4516</v>
      </c>
      <c r="AF88" s="25">
        <v>622114286</v>
      </c>
      <c r="AG88" s="26" t="s">
        <v>1486</v>
      </c>
      <c r="AH88" s="27">
        <v>23100000</v>
      </c>
      <c r="AI88" s="24">
        <v>3.7100000000000001E-2</v>
      </c>
    </row>
    <row r="89" spans="1:35" ht="96" x14ac:dyDescent="0.2">
      <c r="A89" s="15" t="s">
        <v>745</v>
      </c>
      <c r="B89" s="15" t="s">
        <v>30</v>
      </c>
      <c r="C89" s="15" t="s">
        <v>717</v>
      </c>
      <c r="D89" s="15" t="s">
        <v>668</v>
      </c>
      <c r="E89" s="15">
        <v>1905</v>
      </c>
      <c r="F89" s="15" t="s">
        <v>606</v>
      </c>
      <c r="G89" s="15" t="s">
        <v>95</v>
      </c>
      <c r="H89" s="15">
        <v>244</v>
      </c>
      <c r="I89" s="15" t="s">
        <v>456</v>
      </c>
      <c r="J89" s="16" t="s">
        <v>1628</v>
      </c>
      <c r="K89" s="17" t="s">
        <v>753</v>
      </c>
      <c r="L89" s="15" t="s">
        <v>965</v>
      </c>
      <c r="M89" s="18" t="s">
        <v>1161</v>
      </c>
      <c r="N89" s="19">
        <v>120</v>
      </c>
      <c r="O89" s="19">
        <v>2023</v>
      </c>
      <c r="P89" s="19" t="s">
        <v>243</v>
      </c>
      <c r="Q89" s="332">
        <v>120</v>
      </c>
      <c r="R89" s="19">
        <v>460</v>
      </c>
      <c r="S89" s="21">
        <v>100</v>
      </c>
      <c r="T89" s="22">
        <v>0.22</v>
      </c>
      <c r="U89" s="21">
        <v>210</v>
      </c>
      <c r="V89" s="22">
        <v>0.46</v>
      </c>
      <c r="W89" s="21">
        <v>0</v>
      </c>
      <c r="X89" s="21">
        <v>0</v>
      </c>
      <c r="Y89" s="21">
        <v>0</v>
      </c>
      <c r="Z89" s="21">
        <v>0</v>
      </c>
      <c r="AA89" s="23">
        <v>0</v>
      </c>
      <c r="AB89" s="22">
        <v>0</v>
      </c>
      <c r="AC89" s="23">
        <v>210</v>
      </c>
      <c r="AD89" s="22">
        <v>0</v>
      </c>
      <c r="AE89" s="24">
        <v>0.45650000000000002</v>
      </c>
      <c r="AF89" s="25">
        <v>622114286</v>
      </c>
      <c r="AG89" s="26" t="s">
        <v>1486</v>
      </c>
      <c r="AH89" s="27">
        <v>23100000</v>
      </c>
      <c r="AI89" s="24">
        <v>3.7100000000000001E-2</v>
      </c>
    </row>
    <row r="90" spans="1:35" ht="96" x14ac:dyDescent="0.2">
      <c r="A90" s="15" t="s">
        <v>745</v>
      </c>
      <c r="B90" s="15" t="s">
        <v>30</v>
      </c>
      <c r="C90" s="15" t="s">
        <v>717</v>
      </c>
      <c r="D90" s="15" t="s">
        <v>668</v>
      </c>
      <c r="E90" s="15">
        <v>1905</v>
      </c>
      <c r="F90" s="15" t="s">
        <v>606</v>
      </c>
      <c r="G90" s="15" t="s">
        <v>95</v>
      </c>
      <c r="H90" s="15">
        <v>245</v>
      </c>
      <c r="I90" s="15" t="s">
        <v>457</v>
      </c>
      <c r="J90" s="16" t="s">
        <v>1634</v>
      </c>
      <c r="K90" s="17" t="s">
        <v>878</v>
      </c>
      <c r="L90" s="15" t="s">
        <v>1090</v>
      </c>
      <c r="M90" s="18" t="s">
        <v>1161</v>
      </c>
      <c r="N90" s="19">
        <v>3</v>
      </c>
      <c r="O90" s="19">
        <v>2023</v>
      </c>
      <c r="P90" s="19" t="s">
        <v>244</v>
      </c>
      <c r="Q90" s="332">
        <v>3</v>
      </c>
      <c r="R90" s="19">
        <v>12</v>
      </c>
      <c r="S90" s="21">
        <v>3</v>
      </c>
      <c r="T90" s="22">
        <v>0.25</v>
      </c>
      <c r="U90" s="21">
        <v>6</v>
      </c>
      <c r="V90" s="22">
        <v>0.5</v>
      </c>
      <c r="W90" s="21">
        <v>0</v>
      </c>
      <c r="X90" s="21">
        <v>0</v>
      </c>
      <c r="Y90" s="21">
        <v>0</v>
      </c>
      <c r="Z90" s="21">
        <v>0</v>
      </c>
      <c r="AA90" s="23">
        <v>0</v>
      </c>
      <c r="AB90" s="22">
        <v>0</v>
      </c>
      <c r="AC90" s="23">
        <v>6</v>
      </c>
      <c r="AD90" s="22">
        <v>0</v>
      </c>
      <c r="AE90" s="24">
        <v>0.5</v>
      </c>
      <c r="AF90" s="25">
        <v>345000000</v>
      </c>
      <c r="AG90" s="26" t="s">
        <v>1645</v>
      </c>
      <c r="AH90" s="27">
        <v>17700000</v>
      </c>
      <c r="AI90" s="24">
        <v>5.1299999999999998E-2</v>
      </c>
    </row>
    <row r="91" spans="1:35" ht="80" x14ac:dyDescent="0.2">
      <c r="A91" s="15" t="s">
        <v>745</v>
      </c>
      <c r="B91" s="15" t="s">
        <v>30</v>
      </c>
      <c r="C91" s="15" t="s">
        <v>717</v>
      </c>
      <c r="D91" s="15" t="s">
        <v>668</v>
      </c>
      <c r="E91" s="15">
        <v>1905</v>
      </c>
      <c r="F91" s="15" t="s">
        <v>606</v>
      </c>
      <c r="G91" s="15" t="s">
        <v>95</v>
      </c>
      <c r="H91" s="15">
        <v>246</v>
      </c>
      <c r="I91" s="15" t="s">
        <v>458</v>
      </c>
      <c r="J91" s="16" t="s">
        <v>1628</v>
      </c>
      <c r="K91" s="17" t="s">
        <v>753</v>
      </c>
      <c r="L91" s="15" t="s">
        <v>965</v>
      </c>
      <c r="M91" s="18" t="s">
        <v>1161</v>
      </c>
      <c r="N91" s="19">
        <v>120</v>
      </c>
      <c r="O91" s="19">
        <v>2023</v>
      </c>
      <c r="P91" s="19" t="s">
        <v>244</v>
      </c>
      <c r="Q91" s="332">
        <v>90</v>
      </c>
      <c r="R91" s="19">
        <v>360</v>
      </c>
      <c r="S91" s="21">
        <v>90</v>
      </c>
      <c r="T91" s="22">
        <v>0.25</v>
      </c>
      <c r="U91" s="21">
        <v>180</v>
      </c>
      <c r="V91" s="22">
        <v>0.5</v>
      </c>
      <c r="W91" s="21">
        <v>0</v>
      </c>
      <c r="X91" s="21">
        <v>0</v>
      </c>
      <c r="Y91" s="21">
        <v>0</v>
      </c>
      <c r="Z91" s="21">
        <v>0</v>
      </c>
      <c r="AA91" s="23">
        <v>0</v>
      </c>
      <c r="AB91" s="22">
        <v>0</v>
      </c>
      <c r="AC91" s="23">
        <v>180</v>
      </c>
      <c r="AD91" s="22">
        <v>0</v>
      </c>
      <c r="AE91" s="24">
        <v>0.5</v>
      </c>
      <c r="AF91" s="25">
        <v>345000000</v>
      </c>
      <c r="AG91" s="26" t="s">
        <v>1645</v>
      </c>
      <c r="AH91" s="27">
        <v>17700000</v>
      </c>
      <c r="AI91" s="24">
        <v>5.1299999999999998E-2</v>
      </c>
    </row>
    <row r="92" spans="1:35" ht="128" x14ac:dyDescent="0.2">
      <c r="A92" s="15" t="s">
        <v>745</v>
      </c>
      <c r="B92" s="15" t="s">
        <v>30</v>
      </c>
      <c r="C92" s="15" t="s">
        <v>717</v>
      </c>
      <c r="D92" s="15" t="s">
        <v>668</v>
      </c>
      <c r="E92" s="15">
        <v>1905</v>
      </c>
      <c r="F92" s="15" t="s">
        <v>606</v>
      </c>
      <c r="G92" s="15" t="s">
        <v>95</v>
      </c>
      <c r="H92" s="15">
        <v>247</v>
      </c>
      <c r="I92" s="15" t="s">
        <v>459</v>
      </c>
      <c r="J92" s="16" t="s">
        <v>1628</v>
      </c>
      <c r="K92" s="17" t="s">
        <v>753</v>
      </c>
      <c r="L92" s="15" t="s">
        <v>965</v>
      </c>
      <c r="M92" s="18" t="s">
        <v>1161</v>
      </c>
      <c r="N92" s="19">
        <v>120</v>
      </c>
      <c r="O92" s="19">
        <v>2023</v>
      </c>
      <c r="P92" s="19" t="s">
        <v>243</v>
      </c>
      <c r="Q92" s="332">
        <v>120</v>
      </c>
      <c r="R92" s="19">
        <v>460</v>
      </c>
      <c r="S92" s="21">
        <v>100</v>
      </c>
      <c r="T92" s="22">
        <v>0.22</v>
      </c>
      <c r="U92" s="21">
        <v>230</v>
      </c>
      <c r="V92" s="22">
        <v>0.5</v>
      </c>
      <c r="W92" s="21">
        <v>0</v>
      </c>
      <c r="X92" s="21">
        <v>0</v>
      </c>
      <c r="Y92" s="21">
        <v>0</v>
      </c>
      <c r="Z92" s="21">
        <v>0</v>
      </c>
      <c r="AA92" s="23">
        <v>0</v>
      </c>
      <c r="AB92" s="22">
        <v>0</v>
      </c>
      <c r="AC92" s="23">
        <v>230</v>
      </c>
      <c r="AD92" s="22">
        <v>0</v>
      </c>
      <c r="AE92" s="24">
        <v>0.5</v>
      </c>
      <c r="AF92" s="25">
        <v>622114286</v>
      </c>
      <c r="AG92" s="26" t="s">
        <v>1486</v>
      </c>
      <c r="AH92" s="27">
        <v>23100000</v>
      </c>
      <c r="AI92" s="24">
        <v>3.7100000000000001E-2</v>
      </c>
    </row>
    <row r="93" spans="1:35" ht="96" x14ac:dyDescent="0.2">
      <c r="A93" s="15" t="s">
        <v>745</v>
      </c>
      <c r="B93" s="15" t="s">
        <v>30</v>
      </c>
      <c r="C93" s="15" t="s">
        <v>717</v>
      </c>
      <c r="D93" s="15" t="s">
        <v>668</v>
      </c>
      <c r="E93" s="15">
        <v>1905</v>
      </c>
      <c r="F93" s="15" t="s">
        <v>606</v>
      </c>
      <c r="G93" s="15" t="s">
        <v>95</v>
      </c>
      <c r="H93" s="15">
        <v>248</v>
      </c>
      <c r="I93" s="15" t="s">
        <v>460</v>
      </c>
      <c r="J93" s="16" t="s">
        <v>1633</v>
      </c>
      <c r="K93" s="17" t="s">
        <v>877</v>
      </c>
      <c r="L93" s="15" t="s">
        <v>1089</v>
      </c>
      <c r="M93" s="18" t="s">
        <v>1161</v>
      </c>
      <c r="N93" s="19">
        <v>45</v>
      </c>
      <c r="O93" s="19">
        <v>2023</v>
      </c>
      <c r="P93" s="19" t="s">
        <v>243</v>
      </c>
      <c r="Q93" s="332">
        <v>20</v>
      </c>
      <c r="R93" s="19">
        <v>90</v>
      </c>
      <c r="S93" s="21">
        <v>30</v>
      </c>
      <c r="T93" s="22">
        <v>0.33</v>
      </c>
      <c r="U93" s="21">
        <v>50</v>
      </c>
      <c r="V93" s="22">
        <v>0.56000000000000005</v>
      </c>
      <c r="W93" s="21">
        <v>0</v>
      </c>
      <c r="X93" s="21">
        <v>0</v>
      </c>
      <c r="Y93" s="21">
        <v>0</v>
      </c>
      <c r="Z93" s="21">
        <v>0</v>
      </c>
      <c r="AA93" s="23">
        <v>0</v>
      </c>
      <c r="AB93" s="22">
        <v>0</v>
      </c>
      <c r="AC93" s="23">
        <v>50</v>
      </c>
      <c r="AD93" s="22">
        <v>0</v>
      </c>
      <c r="AE93" s="24">
        <v>0.55559999999999998</v>
      </c>
      <c r="AF93" s="25">
        <v>622114286</v>
      </c>
      <c r="AG93" s="26" t="s">
        <v>1486</v>
      </c>
      <c r="AH93" s="27">
        <v>23100000</v>
      </c>
      <c r="AI93" s="24">
        <v>3.7100000000000001E-2</v>
      </c>
    </row>
    <row r="94" spans="1:35" ht="160" x14ac:dyDescent="0.2">
      <c r="A94" s="15" t="s">
        <v>745</v>
      </c>
      <c r="B94" s="15" t="s">
        <v>30</v>
      </c>
      <c r="C94" s="15" t="s">
        <v>717</v>
      </c>
      <c r="D94" s="15" t="s">
        <v>668</v>
      </c>
      <c r="E94" s="15">
        <v>1905</v>
      </c>
      <c r="F94" s="15" t="s">
        <v>606</v>
      </c>
      <c r="G94" s="15" t="s">
        <v>96</v>
      </c>
      <c r="H94" s="15">
        <v>249</v>
      </c>
      <c r="I94" s="15" t="s">
        <v>444</v>
      </c>
      <c r="J94" s="16" t="s">
        <v>1624</v>
      </c>
      <c r="K94" s="17" t="s">
        <v>753</v>
      </c>
      <c r="L94" s="15" t="s">
        <v>965</v>
      </c>
      <c r="M94" s="18" t="s">
        <v>1161</v>
      </c>
      <c r="N94" s="19">
        <v>180</v>
      </c>
      <c r="O94" s="19">
        <v>2023</v>
      </c>
      <c r="P94" s="19" t="s">
        <v>241</v>
      </c>
      <c r="Q94" s="332">
        <v>90</v>
      </c>
      <c r="R94" s="19">
        <v>360</v>
      </c>
      <c r="S94" s="21">
        <v>90</v>
      </c>
      <c r="T94" s="22">
        <v>0.25</v>
      </c>
      <c r="U94" s="21">
        <v>180</v>
      </c>
      <c r="V94" s="22">
        <v>0.5</v>
      </c>
      <c r="W94" s="21">
        <v>0</v>
      </c>
      <c r="X94" s="21">
        <v>0</v>
      </c>
      <c r="Y94" s="21">
        <v>0</v>
      </c>
      <c r="Z94" s="21">
        <v>0</v>
      </c>
      <c r="AA94" s="23">
        <v>0</v>
      </c>
      <c r="AB94" s="22">
        <v>0</v>
      </c>
      <c r="AC94" s="23">
        <v>180</v>
      </c>
      <c r="AD94" s="22">
        <v>0</v>
      </c>
      <c r="AE94" s="24">
        <v>0.5</v>
      </c>
      <c r="AF94" s="25">
        <v>604857143</v>
      </c>
      <c r="AG94" s="26" t="s">
        <v>1645</v>
      </c>
      <c r="AH94" s="27">
        <v>79357143</v>
      </c>
      <c r="AI94" s="24">
        <v>0.13120000000000001</v>
      </c>
    </row>
    <row r="95" spans="1:35" ht="80" x14ac:dyDescent="0.2">
      <c r="A95" s="15" t="s">
        <v>745</v>
      </c>
      <c r="B95" s="15" t="s">
        <v>30</v>
      </c>
      <c r="C95" s="15" t="s">
        <v>717</v>
      </c>
      <c r="D95" s="15" t="s">
        <v>668</v>
      </c>
      <c r="E95" s="15">
        <v>1905</v>
      </c>
      <c r="F95" s="15" t="s">
        <v>606</v>
      </c>
      <c r="G95" s="15" t="s">
        <v>96</v>
      </c>
      <c r="H95" s="15">
        <v>250</v>
      </c>
      <c r="I95" s="15" t="s">
        <v>461</v>
      </c>
      <c r="J95" s="16" t="s">
        <v>178</v>
      </c>
      <c r="K95" s="17" t="s">
        <v>879</v>
      </c>
      <c r="L95" s="15" t="s">
        <v>1091</v>
      </c>
      <c r="M95" s="18" t="s">
        <v>1161</v>
      </c>
      <c r="N95" s="19">
        <v>9805</v>
      </c>
      <c r="O95" s="19">
        <v>2023</v>
      </c>
      <c r="P95" s="19" t="s">
        <v>241</v>
      </c>
      <c r="Q95" s="332">
        <v>9000</v>
      </c>
      <c r="R95" s="19">
        <v>36000</v>
      </c>
      <c r="S95" s="21">
        <v>11238</v>
      </c>
      <c r="T95" s="22">
        <v>0.31</v>
      </c>
      <c r="U95" s="21">
        <v>20885</v>
      </c>
      <c r="V95" s="22">
        <v>0.57999999999999996</v>
      </c>
      <c r="W95" s="21">
        <v>2245</v>
      </c>
      <c r="X95" s="21">
        <v>0</v>
      </c>
      <c r="Y95" s="21">
        <v>0</v>
      </c>
      <c r="Z95" s="21">
        <v>0</v>
      </c>
      <c r="AA95" s="23">
        <v>2245</v>
      </c>
      <c r="AB95" s="22">
        <v>0.06</v>
      </c>
      <c r="AC95" s="23">
        <v>23130</v>
      </c>
      <c r="AD95" s="22">
        <v>0.25</v>
      </c>
      <c r="AE95" s="24">
        <v>0.64249999999999996</v>
      </c>
      <c r="AF95" s="25">
        <v>1127151193</v>
      </c>
      <c r="AG95" s="26" t="s">
        <v>1643</v>
      </c>
      <c r="AH95" s="27">
        <v>79400000</v>
      </c>
      <c r="AI95" s="24">
        <v>7.0400000000000004E-2</v>
      </c>
    </row>
    <row r="96" spans="1:35" ht="80" x14ac:dyDescent="0.2">
      <c r="A96" s="15" t="s">
        <v>745</v>
      </c>
      <c r="B96" s="15" t="s">
        <v>30</v>
      </c>
      <c r="C96" s="15" t="s">
        <v>717</v>
      </c>
      <c r="D96" s="15" t="s">
        <v>668</v>
      </c>
      <c r="E96" s="15">
        <v>1905</v>
      </c>
      <c r="F96" s="15" t="s">
        <v>606</v>
      </c>
      <c r="G96" s="15" t="s">
        <v>97</v>
      </c>
      <c r="H96" s="15">
        <v>251</v>
      </c>
      <c r="I96" s="15" t="s">
        <v>462</v>
      </c>
      <c r="J96" s="16" t="s">
        <v>1628</v>
      </c>
      <c r="K96" s="17" t="s">
        <v>753</v>
      </c>
      <c r="L96" s="15" t="s">
        <v>965</v>
      </c>
      <c r="M96" s="18" t="s">
        <v>1161</v>
      </c>
      <c r="N96" s="19">
        <v>135</v>
      </c>
      <c r="O96" s="19">
        <v>2023</v>
      </c>
      <c r="P96" s="19" t="s">
        <v>245</v>
      </c>
      <c r="Q96" s="332">
        <v>135</v>
      </c>
      <c r="R96" s="19">
        <v>540</v>
      </c>
      <c r="S96" s="21">
        <v>135</v>
      </c>
      <c r="T96" s="22">
        <v>0.25</v>
      </c>
      <c r="U96" s="21">
        <v>270</v>
      </c>
      <c r="V96" s="22">
        <v>0.5</v>
      </c>
      <c r="W96" s="21">
        <v>12</v>
      </c>
      <c r="X96" s="21">
        <v>0</v>
      </c>
      <c r="Y96" s="21">
        <v>0</v>
      </c>
      <c r="Z96" s="21">
        <v>0</v>
      </c>
      <c r="AA96" s="23">
        <v>12</v>
      </c>
      <c r="AB96" s="22">
        <v>0.02</v>
      </c>
      <c r="AC96" s="23">
        <v>282</v>
      </c>
      <c r="AD96" s="22">
        <v>0.09</v>
      </c>
      <c r="AE96" s="24">
        <v>0.5222</v>
      </c>
      <c r="AF96" s="25">
        <v>1299128663</v>
      </c>
      <c r="AG96" s="26" t="s">
        <v>1644</v>
      </c>
      <c r="AH96" s="27">
        <v>148200000</v>
      </c>
      <c r="AI96" s="24">
        <v>0.11409999999999999</v>
      </c>
    </row>
    <row r="97" spans="1:35" ht="80" x14ac:dyDescent="0.2">
      <c r="A97" s="15" t="s">
        <v>745</v>
      </c>
      <c r="B97" s="15" t="s">
        <v>30</v>
      </c>
      <c r="C97" s="15" t="s">
        <v>717</v>
      </c>
      <c r="D97" s="15" t="s">
        <v>668</v>
      </c>
      <c r="E97" s="15">
        <v>1905</v>
      </c>
      <c r="F97" s="15" t="s">
        <v>606</v>
      </c>
      <c r="G97" s="15" t="s">
        <v>98</v>
      </c>
      <c r="H97" s="15">
        <v>252</v>
      </c>
      <c r="I97" s="15" t="s">
        <v>462</v>
      </c>
      <c r="J97" s="16" t="s">
        <v>1628</v>
      </c>
      <c r="K97" s="17" t="s">
        <v>753</v>
      </c>
      <c r="L97" s="15" t="s">
        <v>965</v>
      </c>
      <c r="M97" s="18" t="s">
        <v>1161</v>
      </c>
      <c r="N97" s="19">
        <v>135</v>
      </c>
      <c r="O97" s="19">
        <v>2023</v>
      </c>
      <c r="P97" s="19" t="s">
        <v>245</v>
      </c>
      <c r="Q97" s="332">
        <v>135</v>
      </c>
      <c r="R97" s="19">
        <v>540</v>
      </c>
      <c r="S97" s="21">
        <v>135</v>
      </c>
      <c r="T97" s="22">
        <v>0.25</v>
      </c>
      <c r="U97" s="21">
        <v>270</v>
      </c>
      <c r="V97" s="22">
        <v>0.5</v>
      </c>
      <c r="W97" s="21">
        <v>12</v>
      </c>
      <c r="X97" s="21">
        <v>0</v>
      </c>
      <c r="Y97" s="21">
        <v>0</v>
      </c>
      <c r="Z97" s="21">
        <v>0</v>
      </c>
      <c r="AA97" s="23">
        <v>12</v>
      </c>
      <c r="AB97" s="22">
        <v>0.02</v>
      </c>
      <c r="AC97" s="23">
        <v>282</v>
      </c>
      <c r="AD97" s="22">
        <v>0.09</v>
      </c>
      <c r="AE97" s="24">
        <v>0.5222</v>
      </c>
      <c r="AF97" s="25">
        <v>1299128663</v>
      </c>
      <c r="AG97" s="26" t="s">
        <v>1644</v>
      </c>
      <c r="AH97" s="27">
        <v>148200000</v>
      </c>
      <c r="AI97" s="24">
        <v>0.11409999999999999</v>
      </c>
    </row>
    <row r="98" spans="1:35" ht="96" x14ac:dyDescent="0.2">
      <c r="A98" s="15" t="s">
        <v>745</v>
      </c>
      <c r="B98" s="15" t="s">
        <v>30</v>
      </c>
      <c r="C98" s="15" t="s">
        <v>717</v>
      </c>
      <c r="D98" s="15" t="s">
        <v>668</v>
      </c>
      <c r="E98" s="15">
        <v>1905</v>
      </c>
      <c r="F98" s="15" t="s">
        <v>606</v>
      </c>
      <c r="G98" s="15" t="s">
        <v>99</v>
      </c>
      <c r="H98" s="15">
        <v>253</v>
      </c>
      <c r="I98" s="15" t="s">
        <v>463</v>
      </c>
      <c r="J98" s="16" t="s">
        <v>1635</v>
      </c>
      <c r="K98" s="17" t="s">
        <v>880</v>
      </c>
      <c r="L98" s="15" t="s">
        <v>1092</v>
      </c>
      <c r="M98" s="18" t="s">
        <v>1161</v>
      </c>
      <c r="N98" s="19">
        <v>31</v>
      </c>
      <c r="O98" s="19">
        <v>2023</v>
      </c>
      <c r="P98" s="19" t="s">
        <v>246</v>
      </c>
      <c r="Q98" s="332">
        <v>18</v>
      </c>
      <c r="R98" s="19">
        <v>72</v>
      </c>
      <c r="S98" s="21">
        <v>18</v>
      </c>
      <c r="T98" s="22">
        <v>0.25</v>
      </c>
      <c r="U98" s="21">
        <v>45</v>
      </c>
      <c r="V98" s="22">
        <v>0.63</v>
      </c>
      <c r="W98" s="21">
        <v>2</v>
      </c>
      <c r="X98" s="21">
        <v>0</v>
      </c>
      <c r="Y98" s="21">
        <v>0</v>
      </c>
      <c r="Z98" s="21">
        <v>0</v>
      </c>
      <c r="AA98" s="23">
        <v>2</v>
      </c>
      <c r="AB98" s="22">
        <v>0.03</v>
      </c>
      <c r="AC98" s="23">
        <v>47</v>
      </c>
      <c r="AD98" s="22">
        <v>0.11</v>
      </c>
      <c r="AE98" s="24">
        <v>0.65280000000000005</v>
      </c>
      <c r="AF98" s="25">
        <v>1036534000</v>
      </c>
      <c r="AG98" s="26" t="s">
        <v>1645</v>
      </c>
      <c r="AH98" s="27">
        <v>54900000</v>
      </c>
      <c r="AI98" s="24">
        <v>5.2999999999999999E-2</v>
      </c>
    </row>
    <row r="99" spans="1:35" ht="48" x14ac:dyDescent="0.2">
      <c r="A99" s="15" t="s">
        <v>745</v>
      </c>
      <c r="B99" s="15" t="s">
        <v>30</v>
      </c>
      <c r="C99" s="15" t="s">
        <v>717</v>
      </c>
      <c r="D99" s="15" t="s">
        <v>668</v>
      </c>
      <c r="E99" s="15">
        <v>1905</v>
      </c>
      <c r="F99" s="15" t="s">
        <v>606</v>
      </c>
      <c r="G99" s="15" t="s">
        <v>99</v>
      </c>
      <c r="H99" s="15">
        <v>254</v>
      </c>
      <c r="I99" s="15" t="s">
        <v>464</v>
      </c>
      <c r="J99" s="16" t="s">
        <v>1628</v>
      </c>
      <c r="K99" s="17" t="s">
        <v>753</v>
      </c>
      <c r="L99" s="15" t="s">
        <v>941</v>
      </c>
      <c r="M99" s="18" t="s">
        <v>1161</v>
      </c>
      <c r="N99" s="19">
        <v>360</v>
      </c>
      <c r="O99" s="19">
        <v>2023</v>
      </c>
      <c r="P99" s="19" t="s">
        <v>246</v>
      </c>
      <c r="Q99" s="332">
        <v>135</v>
      </c>
      <c r="R99" s="19">
        <v>540</v>
      </c>
      <c r="S99" s="21">
        <v>135</v>
      </c>
      <c r="T99" s="22">
        <v>0.25</v>
      </c>
      <c r="U99" s="21">
        <v>270</v>
      </c>
      <c r="V99" s="22">
        <v>0.5</v>
      </c>
      <c r="W99" s="21">
        <v>28</v>
      </c>
      <c r="X99" s="21">
        <v>0</v>
      </c>
      <c r="Y99" s="21">
        <v>0</v>
      </c>
      <c r="Z99" s="21">
        <v>0</v>
      </c>
      <c r="AA99" s="23">
        <v>28</v>
      </c>
      <c r="AB99" s="22">
        <v>0.05</v>
      </c>
      <c r="AC99" s="23">
        <v>298</v>
      </c>
      <c r="AD99" s="22">
        <v>0.21</v>
      </c>
      <c r="AE99" s="24">
        <v>0.55189999999999995</v>
      </c>
      <c r="AF99" s="25">
        <v>1036534000</v>
      </c>
      <c r="AG99" s="26" t="s">
        <v>1645</v>
      </c>
      <c r="AH99" s="27">
        <v>54900000</v>
      </c>
      <c r="AI99" s="24">
        <v>5.2999999999999999E-2</v>
      </c>
    </row>
    <row r="100" spans="1:35" ht="144" x14ac:dyDescent="0.2">
      <c r="A100" s="15" t="s">
        <v>745</v>
      </c>
      <c r="B100" s="15" t="s">
        <v>30</v>
      </c>
      <c r="C100" s="15" t="s">
        <v>717</v>
      </c>
      <c r="D100" s="15" t="s">
        <v>668</v>
      </c>
      <c r="E100" s="15">
        <v>1905</v>
      </c>
      <c r="F100" s="15" t="s">
        <v>606</v>
      </c>
      <c r="G100" s="15" t="s">
        <v>93</v>
      </c>
      <c r="H100" s="15">
        <v>255</v>
      </c>
      <c r="I100" s="15" t="s">
        <v>1661</v>
      </c>
      <c r="J100" s="16" t="s">
        <v>1628</v>
      </c>
      <c r="K100" s="17" t="s">
        <v>753</v>
      </c>
      <c r="L100" s="15" t="s">
        <v>965</v>
      </c>
      <c r="M100" s="18" t="s">
        <v>1161</v>
      </c>
      <c r="N100" s="19">
        <v>90</v>
      </c>
      <c r="O100" s="19">
        <v>2023</v>
      </c>
      <c r="P100" s="19" t="s">
        <v>241</v>
      </c>
      <c r="Q100" s="332">
        <v>90</v>
      </c>
      <c r="R100" s="19">
        <v>360</v>
      </c>
      <c r="S100" s="21">
        <v>90</v>
      </c>
      <c r="T100" s="22">
        <v>0.25</v>
      </c>
      <c r="U100" s="21">
        <v>180</v>
      </c>
      <c r="V100" s="22">
        <v>0.5</v>
      </c>
      <c r="W100" s="21">
        <v>2</v>
      </c>
      <c r="X100" s="21">
        <v>0</v>
      </c>
      <c r="Y100" s="21">
        <v>0</v>
      </c>
      <c r="Z100" s="21">
        <v>0</v>
      </c>
      <c r="AA100" s="23">
        <v>2</v>
      </c>
      <c r="AB100" s="22">
        <v>0.01</v>
      </c>
      <c r="AC100" s="23">
        <v>182</v>
      </c>
      <c r="AD100" s="22">
        <v>0.02</v>
      </c>
      <c r="AE100" s="24">
        <v>0.50560000000000005</v>
      </c>
      <c r="AF100" s="25" t="s">
        <v>1646</v>
      </c>
      <c r="AG100" s="26" t="s">
        <v>1486</v>
      </c>
      <c r="AH100" s="27">
        <v>47478667</v>
      </c>
      <c r="AI100" s="24">
        <v>4.6399999999999997E-2</v>
      </c>
    </row>
    <row r="101" spans="1:35" ht="160" x14ac:dyDescent="0.2">
      <c r="A101" s="15" t="s">
        <v>745</v>
      </c>
      <c r="B101" s="15" t="s">
        <v>30</v>
      </c>
      <c r="C101" s="15" t="s">
        <v>717</v>
      </c>
      <c r="D101" s="15" t="s">
        <v>668</v>
      </c>
      <c r="E101" s="15">
        <v>1906</v>
      </c>
      <c r="F101" s="15" t="s">
        <v>606</v>
      </c>
      <c r="G101" s="15" t="s">
        <v>100</v>
      </c>
      <c r="H101" s="15">
        <v>257</v>
      </c>
      <c r="I101" s="15" t="s">
        <v>444</v>
      </c>
      <c r="J101" s="16" t="s">
        <v>1628</v>
      </c>
      <c r="K101" s="17" t="s">
        <v>753</v>
      </c>
      <c r="L101" s="15" t="s">
        <v>965</v>
      </c>
      <c r="M101" s="18" t="s">
        <v>1161</v>
      </c>
      <c r="N101" s="19">
        <v>140</v>
      </c>
      <c r="O101" s="19">
        <v>2023</v>
      </c>
      <c r="P101" s="19" t="s">
        <v>247</v>
      </c>
      <c r="Q101" s="332">
        <v>48</v>
      </c>
      <c r="R101" s="19">
        <v>192</v>
      </c>
      <c r="S101" s="21">
        <v>48</v>
      </c>
      <c r="T101" s="22">
        <v>0.25</v>
      </c>
      <c r="U101" s="21">
        <v>102</v>
      </c>
      <c r="V101" s="22">
        <v>0.53</v>
      </c>
      <c r="W101" s="21">
        <v>23</v>
      </c>
      <c r="X101" s="21">
        <v>0</v>
      </c>
      <c r="Y101" s="21">
        <v>0</v>
      </c>
      <c r="Z101" s="21">
        <v>0</v>
      </c>
      <c r="AA101" s="23">
        <v>23</v>
      </c>
      <c r="AB101" s="22">
        <v>0.12</v>
      </c>
      <c r="AC101" s="23">
        <v>125</v>
      </c>
      <c r="AD101" s="22">
        <v>0.48</v>
      </c>
      <c r="AE101" s="24">
        <v>0.65100000000000002</v>
      </c>
      <c r="AF101" s="25">
        <v>19059488737</v>
      </c>
      <c r="AG101" s="26" t="s">
        <v>1643</v>
      </c>
      <c r="AH101" s="27">
        <v>2168030182</v>
      </c>
      <c r="AI101" s="24">
        <v>0.1138</v>
      </c>
    </row>
    <row r="102" spans="1:35" ht="112" x14ac:dyDescent="0.2">
      <c r="A102" s="15" t="s">
        <v>745</v>
      </c>
      <c r="B102" s="15" t="s">
        <v>30</v>
      </c>
      <c r="C102" s="15" t="s">
        <v>717</v>
      </c>
      <c r="D102" s="15" t="s">
        <v>668</v>
      </c>
      <c r="E102" s="15">
        <v>1906</v>
      </c>
      <c r="F102" s="15" t="s">
        <v>606</v>
      </c>
      <c r="G102" s="15" t="s">
        <v>100</v>
      </c>
      <c r="H102" s="15">
        <v>258</v>
      </c>
      <c r="I102" s="15" t="s">
        <v>466</v>
      </c>
      <c r="J102" s="16" t="s">
        <v>1628</v>
      </c>
      <c r="K102" s="17" t="s">
        <v>753</v>
      </c>
      <c r="L102" s="15" t="s">
        <v>965</v>
      </c>
      <c r="M102" s="18" t="s">
        <v>1161</v>
      </c>
      <c r="N102" s="19">
        <v>400</v>
      </c>
      <c r="O102" s="19">
        <v>2023</v>
      </c>
      <c r="P102" s="19" t="s">
        <v>248</v>
      </c>
      <c r="Q102" s="332">
        <v>150</v>
      </c>
      <c r="R102" s="19">
        <v>600</v>
      </c>
      <c r="S102" s="21">
        <v>150</v>
      </c>
      <c r="T102" s="22">
        <v>0.25</v>
      </c>
      <c r="U102" s="21">
        <v>300</v>
      </c>
      <c r="V102" s="22">
        <v>0.5</v>
      </c>
      <c r="W102" s="21">
        <v>23</v>
      </c>
      <c r="X102" s="21">
        <v>0</v>
      </c>
      <c r="Y102" s="21">
        <v>0</v>
      </c>
      <c r="Z102" s="21">
        <v>0</v>
      </c>
      <c r="AA102" s="23">
        <v>23</v>
      </c>
      <c r="AB102" s="22">
        <v>0.04</v>
      </c>
      <c r="AC102" s="23">
        <v>323</v>
      </c>
      <c r="AD102" s="22">
        <v>0.15</v>
      </c>
      <c r="AE102" s="24">
        <v>0.5383</v>
      </c>
      <c r="AF102" s="25">
        <v>2271500000</v>
      </c>
      <c r="AG102" s="26" t="s">
        <v>1645</v>
      </c>
      <c r="AH102" s="27">
        <v>174724306</v>
      </c>
      <c r="AI102" s="24">
        <v>7.6899999999999996E-2</v>
      </c>
    </row>
    <row r="103" spans="1:35" ht="80" x14ac:dyDescent="0.2">
      <c r="A103" s="15" t="s">
        <v>745</v>
      </c>
      <c r="B103" s="15" t="s">
        <v>30</v>
      </c>
      <c r="C103" s="15" t="s">
        <v>717</v>
      </c>
      <c r="D103" s="15" t="s">
        <v>668</v>
      </c>
      <c r="E103" s="15">
        <v>1905</v>
      </c>
      <c r="F103" s="15" t="s">
        <v>606</v>
      </c>
      <c r="G103" s="15" t="s">
        <v>100</v>
      </c>
      <c r="H103" s="15">
        <v>259</v>
      </c>
      <c r="I103" s="15" t="s">
        <v>467</v>
      </c>
      <c r="J103" s="16" t="s">
        <v>1636</v>
      </c>
      <c r="K103" s="17" t="s">
        <v>881</v>
      </c>
      <c r="L103" s="15" t="s">
        <v>1093</v>
      </c>
      <c r="M103" s="18" t="s">
        <v>1161</v>
      </c>
      <c r="N103" s="19">
        <v>40</v>
      </c>
      <c r="O103" s="19">
        <v>2023</v>
      </c>
      <c r="P103" s="19" t="s">
        <v>249</v>
      </c>
      <c r="Q103" s="332">
        <v>35</v>
      </c>
      <c r="R103" s="19">
        <v>46</v>
      </c>
      <c r="S103" s="21">
        <v>20</v>
      </c>
      <c r="T103" s="22">
        <v>0.43</v>
      </c>
      <c r="U103" s="21">
        <v>34</v>
      </c>
      <c r="V103" s="22">
        <v>0.74</v>
      </c>
      <c r="W103" s="21">
        <v>10</v>
      </c>
      <c r="X103" s="21">
        <v>0</v>
      </c>
      <c r="Y103" s="21">
        <v>0</v>
      </c>
      <c r="Z103" s="21">
        <v>0</v>
      </c>
      <c r="AA103" s="23">
        <v>10</v>
      </c>
      <c r="AB103" s="22">
        <v>0.22</v>
      </c>
      <c r="AC103" s="23">
        <v>44</v>
      </c>
      <c r="AD103" s="22">
        <v>0.28999999999999998</v>
      </c>
      <c r="AE103" s="24">
        <v>0.95650000000000002</v>
      </c>
      <c r="AF103" s="25">
        <v>604857143</v>
      </c>
      <c r="AG103" s="26" t="s">
        <v>1645</v>
      </c>
      <c r="AH103" s="27">
        <v>79357143</v>
      </c>
      <c r="AI103" s="24">
        <v>0.13120000000000001</v>
      </c>
    </row>
    <row r="104" spans="1:35" ht="160" x14ac:dyDescent="0.2">
      <c r="A104" s="15" t="s">
        <v>745</v>
      </c>
      <c r="B104" s="15" t="s">
        <v>30</v>
      </c>
      <c r="C104" s="15" t="s">
        <v>717</v>
      </c>
      <c r="D104" s="15" t="s">
        <v>668</v>
      </c>
      <c r="E104" s="15">
        <v>1905</v>
      </c>
      <c r="F104" s="15" t="s">
        <v>606</v>
      </c>
      <c r="G104" s="15" t="s">
        <v>100</v>
      </c>
      <c r="H104" s="15">
        <v>260</v>
      </c>
      <c r="I104" s="15" t="s">
        <v>444</v>
      </c>
      <c r="J104" s="16" t="s">
        <v>1628</v>
      </c>
      <c r="K104" s="17" t="s">
        <v>753</v>
      </c>
      <c r="L104" s="15" t="s">
        <v>965</v>
      </c>
      <c r="M104" s="18" t="s">
        <v>1161</v>
      </c>
      <c r="N104" s="19">
        <v>45</v>
      </c>
      <c r="O104" s="19">
        <v>2023</v>
      </c>
      <c r="P104" s="19" t="s">
        <v>241</v>
      </c>
      <c r="Q104" s="332">
        <v>20</v>
      </c>
      <c r="R104" s="19">
        <v>90</v>
      </c>
      <c r="S104" s="21">
        <v>30</v>
      </c>
      <c r="T104" s="22">
        <v>0.33</v>
      </c>
      <c r="U104" s="21">
        <v>51</v>
      </c>
      <c r="V104" s="22">
        <v>0.56999999999999995</v>
      </c>
      <c r="W104" s="21">
        <v>4</v>
      </c>
      <c r="X104" s="21">
        <v>0</v>
      </c>
      <c r="Y104" s="21">
        <v>0</v>
      </c>
      <c r="Z104" s="21">
        <v>0</v>
      </c>
      <c r="AA104" s="23">
        <v>4</v>
      </c>
      <c r="AB104" s="22">
        <v>0.04</v>
      </c>
      <c r="AC104" s="23">
        <v>55</v>
      </c>
      <c r="AD104" s="22">
        <v>0.2</v>
      </c>
      <c r="AE104" s="24">
        <v>0.61109999999999998</v>
      </c>
      <c r="AF104" s="25">
        <v>604857143</v>
      </c>
      <c r="AG104" s="26" t="s">
        <v>1645</v>
      </c>
      <c r="AH104" s="27">
        <v>79357143</v>
      </c>
      <c r="AI104" s="24">
        <v>0.13120000000000001</v>
      </c>
    </row>
    <row r="105" spans="1:35" ht="112" x14ac:dyDescent="0.2">
      <c r="A105" s="15" t="s">
        <v>745</v>
      </c>
      <c r="B105" s="15" t="s">
        <v>30</v>
      </c>
      <c r="C105" s="15" t="s">
        <v>717</v>
      </c>
      <c r="D105" s="15" t="s">
        <v>668</v>
      </c>
      <c r="E105" s="15">
        <v>1905</v>
      </c>
      <c r="F105" s="15" t="s">
        <v>606</v>
      </c>
      <c r="G105" s="15" t="s">
        <v>100</v>
      </c>
      <c r="H105" s="15">
        <v>261</v>
      </c>
      <c r="I105" s="15" t="s">
        <v>468</v>
      </c>
      <c r="J105" s="16" t="s">
        <v>1637</v>
      </c>
      <c r="K105" s="17" t="s">
        <v>788</v>
      </c>
      <c r="L105" s="15" t="s">
        <v>975</v>
      </c>
      <c r="M105" s="18" t="s">
        <v>1161</v>
      </c>
      <c r="N105" s="19">
        <v>92</v>
      </c>
      <c r="O105" s="19">
        <v>2023</v>
      </c>
      <c r="P105" s="19" t="s">
        <v>238</v>
      </c>
      <c r="Q105" s="332">
        <v>40</v>
      </c>
      <c r="R105" s="19">
        <v>151</v>
      </c>
      <c r="S105" s="21">
        <v>30</v>
      </c>
      <c r="T105" s="22">
        <v>0.2</v>
      </c>
      <c r="U105" s="21">
        <v>65</v>
      </c>
      <c r="V105" s="22">
        <v>0.43</v>
      </c>
      <c r="W105" s="21">
        <v>0</v>
      </c>
      <c r="X105" s="21">
        <v>0</v>
      </c>
      <c r="Y105" s="21">
        <v>0</v>
      </c>
      <c r="Z105" s="21">
        <v>0</v>
      </c>
      <c r="AA105" s="23">
        <v>0</v>
      </c>
      <c r="AB105" s="22">
        <v>0</v>
      </c>
      <c r="AC105" s="23">
        <v>65</v>
      </c>
      <c r="AD105" s="22">
        <v>0</v>
      </c>
      <c r="AE105" s="24">
        <v>0.43049999999999999</v>
      </c>
      <c r="AF105" s="25">
        <v>604857143</v>
      </c>
      <c r="AG105" s="26" t="s">
        <v>1645</v>
      </c>
      <c r="AH105" s="27">
        <v>79357143</v>
      </c>
      <c r="AI105" s="24">
        <v>0.13120000000000001</v>
      </c>
    </row>
    <row r="106" spans="1:35" ht="80" x14ac:dyDescent="0.2">
      <c r="A106" s="15" t="s">
        <v>745</v>
      </c>
      <c r="B106" s="15" t="s">
        <v>30</v>
      </c>
      <c r="C106" s="15" t="s">
        <v>717</v>
      </c>
      <c r="D106" s="15" t="s">
        <v>668</v>
      </c>
      <c r="E106" s="15">
        <v>1905</v>
      </c>
      <c r="F106" s="15" t="s">
        <v>606</v>
      </c>
      <c r="G106" s="15" t="s">
        <v>100</v>
      </c>
      <c r="H106" s="15">
        <v>262</v>
      </c>
      <c r="I106" s="15" t="s">
        <v>469</v>
      </c>
      <c r="J106" s="16" t="s">
        <v>1628</v>
      </c>
      <c r="K106" s="17" t="s">
        <v>753</v>
      </c>
      <c r="L106" s="15" t="s">
        <v>965</v>
      </c>
      <c r="M106" s="18" t="s">
        <v>1161</v>
      </c>
      <c r="N106" s="19">
        <v>135</v>
      </c>
      <c r="O106" s="19">
        <v>2023</v>
      </c>
      <c r="P106" s="19" t="s">
        <v>241</v>
      </c>
      <c r="Q106" s="332">
        <v>135</v>
      </c>
      <c r="R106" s="19">
        <v>540</v>
      </c>
      <c r="S106" s="21">
        <v>135</v>
      </c>
      <c r="T106" s="22">
        <v>0.25</v>
      </c>
      <c r="U106" s="21">
        <v>270</v>
      </c>
      <c r="V106" s="22">
        <v>0.5</v>
      </c>
      <c r="W106" s="21">
        <v>4</v>
      </c>
      <c r="X106" s="21">
        <v>0</v>
      </c>
      <c r="Y106" s="21">
        <v>0</v>
      </c>
      <c r="Z106" s="21">
        <v>0</v>
      </c>
      <c r="AA106" s="23">
        <v>4</v>
      </c>
      <c r="AB106" s="22">
        <v>0.01</v>
      </c>
      <c r="AC106" s="23">
        <v>274</v>
      </c>
      <c r="AD106" s="22">
        <v>0.03</v>
      </c>
      <c r="AE106" s="24">
        <v>0.50739999999999996</v>
      </c>
      <c r="AF106" s="25">
        <v>604857143</v>
      </c>
      <c r="AG106" s="26" t="s">
        <v>1645</v>
      </c>
      <c r="AH106" s="27">
        <v>79357143</v>
      </c>
      <c r="AI106" s="24">
        <v>0.13120000000000001</v>
      </c>
    </row>
    <row r="107" spans="1:35" ht="64" x14ac:dyDescent="0.2">
      <c r="A107" s="15" t="s">
        <v>745</v>
      </c>
      <c r="B107" s="15" t="s">
        <v>30</v>
      </c>
      <c r="C107" s="15" t="s">
        <v>717</v>
      </c>
      <c r="D107" s="15" t="s">
        <v>668</v>
      </c>
      <c r="E107" s="15">
        <v>1905</v>
      </c>
      <c r="F107" s="15" t="s">
        <v>606</v>
      </c>
      <c r="G107" s="15" t="s">
        <v>100</v>
      </c>
      <c r="H107" s="15">
        <v>263</v>
      </c>
      <c r="I107" s="15" t="s">
        <v>470</v>
      </c>
      <c r="J107" s="16" t="s">
        <v>1636</v>
      </c>
      <c r="K107" s="17" t="s">
        <v>881</v>
      </c>
      <c r="L107" s="15" t="s">
        <v>1093</v>
      </c>
      <c r="M107" s="18" t="s">
        <v>1161</v>
      </c>
      <c r="N107" s="19">
        <v>188</v>
      </c>
      <c r="O107" s="19">
        <v>2023</v>
      </c>
      <c r="P107" s="19" t="s">
        <v>241</v>
      </c>
      <c r="Q107" s="332">
        <v>50</v>
      </c>
      <c r="R107" s="19">
        <v>200</v>
      </c>
      <c r="S107" s="21">
        <v>50</v>
      </c>
      <c r="T107" s="22">
        <v>0.25</v>
      </c>
      <c r="U107" s="21">
        <v>100</v>
      </c>
      <c r="V107" s="22">
        <v>0.5</v>
      </c>
      <c r="W107" s="21">
        <v>6</v>
      </c>
      <c r="X107" s="21">
        <v>0</v>
      </c>
      <c r="Y107" s="21">
        <v>0</v>
      </c>
      <c r="Z107" s="21">
        <v>0</v>
      </c>
      <c r="AA107" s="23">
        <v>6</v>
      </c>
      <c r="AB107" s="22">
        <v>0.03</v>
      </c>
      <c r="AC107" s="23">
        <v>106</v>
      </c>
      <c r="AD107" s="22">
        <v>0.12</v>
      </c>
      <c r="AE107" s="24">
        <v>0.53</v>
      </c>
      <c r="AF107" s="25">
        <v>604857143</v>
      </c>
      <c r="AG107" s="26" t="s">
        <v>1645</v>
      </c>
      <c r="AH107" s="27">
        <v>79357143</v>
      </c>
      <c r="AI107" s="24">
        <v>0.13120000000000001</v>
      </c>
    </row>
    <row r="108" spans="1:35" ht="80" x14ac:dyDescent="0.2">
      <c r="A108" s="15" t="s">
        <v>745</v>
      </c>
      <c r="B108" s="15" t="s">
        <v>30</v>
      </c>
      <c r="C108" s="15" t="s">
        <v>717</v>
      </c>
      <c r="D108" s="15" t="s">
        <v>668</v>
      </c>
      <c r="E108" s="15">
        <v>1905</v>
      </c>
      <c r="F108" s="15" t="s">
        <v>606</v>
      </c>
      <c r="G108" s="15" t="s">
        <v>91</v>
      </c>
      <c r="H108" s="15">
        <v>264</v>
      </c>
      <c r="I108" s="15" t="s">
        <v>450</v>
      </c>
      <c r="J108" s="16" t="s">
        <v>1628</v>
      </c>
      <c r="K108" s="17" t="s">
        <v>753</v>
      </c>
      <c r="L108" s="15" t="s">
        <v>965</v>
      </c>
      <c r="M108" s="18" t="s">
        <v>1161</v>
      </c>
      <c r="N108" s="19">
        <v>180</v>
      </c>
      <c r="O108" s="19">
        <v>2023</v>
      </c>
      <c r="P108" s="19" t="s">
        <v>250</v>
      </c>
      <c r="Q108" s="332">
        <v>135</v>
      </c>
      <c r="R108" s="19">
        <v>540</v>
      </c>
      <c r="S108" s="21">
        <v>135</v>
      </c>
      <c r="T108" s="22">
        <v>0.25</v>
      </c>
      <c r="U108" s="21">
        <v>270</v>
      </c>
      <c r="V108" s="22">
        <v>0.5</v>
      </c>
      <c r="W108" s="21">
        <v>5</v>
      </c>
      <c r="X108" s="21">
        <v>0</v>
      </c>
      <c r="Y108" s="21">
        <v>0</v>
      </c>
      <c r="Z108" s="21">
        <v>0</v>
      </c>
      <c r="AA108" s="23">
        <v>5</v>
      </c>
      <c r="AB108" s="22">
        <v>0.01</v>
      </c>
      <c r="AC108" s="23">
        <v>275</v>
      </c>
      <c r="AD108" s="22">
        <v>0.04</v>
      </c>
      <c r="AE108" s="24">
        <v>0.50929999999999997</v>
      </c>
      <c r="AF108" s="25">
        <v>614645792</v>
      </c>
      <c r="AG108" s="26" t="s">
        <v>1645</v>
      </c>
      <c r="AH108" s="27">
        <v>76855467</v>
      </c>
      <c r="AI108" s="24">
        <v>0.125</v>
      </c>
    </row>
    <row r="109" spans="1:35" ht="80" x14ac:dyDescent="0.2">
      <c r="A109" s="15" t="s">
        <v>745</v>
      </c>
      <c r="B109" s="15" t="s">
        <v>30</v>
      </c>
      <c r="C109" s="15" t="s">
        <v>717</v>
      </c>
      <c r="D109" s="15" t="s">
        <v>668</v>
      </c>
      <c r="E109" s="15">
        <v>1905</v>
      </c>
      <c r="F109" s="15" t="s">
        <v>606</v>
      </c>
      <c r="G109" s="15" t="s">
        <v>91</v>
      </c>
      <c r="H109" s="15">
        <v>265</v>
      </c>
      <c r="I109" s="15" t="s">
        <v>450</v>
      </c>
      <c r="J109" s="16" t="s">
        <v>1628</v>
      </c>
      <c r="K109" s="17" t="s">
        <v>753</v>
      </c>
      <c r="L109" s="15" t="s">
        <v>965</v>
      </c>
      <c r="M109" s="18" t="s">
        <v>1161</v>
      </c>
      <c r="N109" s="19">
        <v>180</v>
      </c>
      <c r="O109" s="19">
        <v>2023</v>
      </c>
      <c r="P109" s="19" t="s">
        <v>251</v>
      </c>
      <c r="Q109" s="332">
        <v>135</v>
      </c>
      <c r="R109" s="19">
        <v>540</v>
      </c>
      <c r="S109" s="21">
        <v>135</v>
      </c>
      <c r="T109" s="22">
        <v>0.25</v>
      </c>
      <c r="U109" s="21">
        <v>272</v>
      </c>
      <c r="V109" s="22">
        <v>0.5</v>
      </c>
      <c r="W109" s="21">
        <v>27</v>
      </c>
      <c r="X109" s="21">
        <v>0</v>
      </c>
      <c r="Y109" s="21">
        <v>0</v>
      </c>
      <c r="Z109" s="21">
        <v>0</v>
      </c>
      <c r="AA109" s="23">
        <v>27</v>
      </c>
      <c r="AB109" s="22">
        <v>0.05</v>
      </c>
      <c r="AC109" s="23">
        <v>299</v>
      </c>
      <c r="AD109" s="22">
        <v>0.2</v>
      </c>
      <c r="AE109" s="24">
        <v>0.55369999999999997</v>
      </c>
      <c r="AF109" s="25">
        <v>614645792</v>
      </c>
      <c r="AG109" s="26" t="s">
        <v>1645</v>
      </c>
      <c r="AH109" s="27">
        <v>76855467</v>
      </c>
      <c r="AI109" s="24">
        <v>0.125</v>
      </c>
    </row>
    <row r="110" spans="1:35" ht="112" x14ac:dyDescent="0.2">
      <c r="A110" s="15" t="s">
        <v>745</v>
      </c>
      <c r="B110" s="15" t="s">
        <v>30</v>
      </c>
      <c r="C110" s="15" t="s">
        <v>717</v>
      </c>
      <c r="D110" s="15" t="s">
        <v>668</v>
      </c>
      <c r="E110" s="15">
        <v>1905</v>
      </c>
      <c r="F110" s="15" t="s">
        <v>606</v>
      </c>
      <c r="G110" s="15" t="s">
        <v>90</v>
      </c>
      <c r="H110" s="15">
        <v>266</v>
      </c>
      <c r="I110" s="15" t="s">
        <v>471</v>
      </c>
      <c r="J110" s="16" t="s">
        <v>1628</v>
      </c>
      <c r="K110" s="17" t="s">
        <v>753</v>
      </c>
      <c r="L110" s="15" t="s">
        <v>965</v>
      </c>
      <c r="M110" s="18" t="s">
        <v>1161</v>
      </c>
      <c r="N110" s="19">
        <v>12</v>
      </c>
      <c r="O110" s="19">
        <v>2023</v>
      </c>
      <c r="P110" s="19" t="s">
        <v>241</v>
      </c>
      <c r="Q110" s="332">
        <v>12</v>
      </c>
      <c r="R110" s="19">
        <v>60</v>
      </c>
      <c r="S110" s="21">
        <v>18</v>
      </c>
      <c r="T110" s="22">
        <v>0.3</v>
      </c>
      <c r="U110" s="21">
        <v>39</v>
      </c>
      <c r="V110" s="22">
        <v>0.65</v>
      </c>
      <c r="W110" s="21">
        <v>0</v>
      </c>
      <c r="X110" s="21">
        <v>0</v>
      </c>
      <c r="Y110" s="21">
        <v>0</v>
      </c>
      <c r="Z110" s="21">
        <v>0</v>
      </c>
      <c r="AA110" s="23">
        <v>0</v>
      </c>
      <c r="AB110" s="22">
        <v>0</v>
      </c>
      <c r="AC110" s="23">
        <v>39</v>
      </c>
      <c r="AD110" s="22">
        <v>0</v>
      </c>
      <c r="AE110" s="24">
        <v>0.65</v>
      </c>
      <c r="AF110" s="25">
        <v>592812675</v>
      </c>
      <c r="AG110" s="26" t="s">
        <v>1647</v>
      </c>
      <c r="AH110" s="27">
        <v>46110000</v>
      </c>
      <c r="AI110" s="24">
        <v>7.7799999999999994E-2</v>
      </c>
    </row>
    <row r="111" spans="1:35" ht="288" x14ac:dyDescent="0.2">
      <c r="A111" s="15" t="s">
        <v>745</v>
      </c>
      <c r="B111" s="15" t="s">
        <v>30</v>
      </c>
      <c r="C111" s="15" t="s">
        <v>717</v>
      </c>
      <c r="D111" s="15" t="s">
        <v>668</v>
      </c>
      <c r="E111" s="15">
        <v>1905</v>
      </c>
      <c r="F111" s="15" t="s">
        <v>606</v>
      </c>
      <c r="G111" s="15" t="s">
        <v>90</v>
      </c>
      <c r="H111" s="15">
        <v>267</v>
      </c>
      <c r="I111" s="15" t="s">
        <v>472</v>
      </c>
      <c r="J111" s="16" t="s">
        <v>1638</v>
      </c>
      <c r="K111" s="17" t="s">
        <v>878</v>
      </c>
      <c r="L111" s="15" t="s">
        <v>1090</v>
      </c>
      <c r="M111" s="18" t="s">
        <v>1161</v>
      </c>
      <c r="N111" s="19">
        <v>20</v>
      </c>
      <c r="O111" s="19">
        <v>2023</v>
      </c>
      <c r="P111" s="19" t="s">
        <v>252</v>
      </c>
      <c r="Q111" s="332">
        <v>5</v>
      </c>
      <c r="R111" s="19">
        <v>20</v>
      </c>
      <c r="S111" s="21">
        <v>5</v>
      </c>
      <c r="T111" s="22">
        <v>0.25</v>
      </c>
      <c r="U111" s="21">
        <v>10</v>
      </c>
      <c r="V111" s="22">
        <v>0.5</v>
      </c>
      <c r="W111" s="21">
        <v>27</v>
      </c>
      <c r="X111" s="21">
        <v>0</v>
      </c>
      <c r="Y111" s="21">
        <v>0</v>
      </c>
      <c r="Z111" s="21">
        <v>0</v>
      </c>
      <c r="AA111" s="23">
        <v>27</v>
      </c>
      <c r="AB111" s="22">
        <v>1.35</v>
      </c>
      <c r="AC111" s="23">
        <v>37</v>
      </c>
      <c r="AD111" s="22">
        <v>5.4</v>
      </c>
      <c r="AE111" s="24">
        <v>1.85</v>
      </c>
      <c r="AF111" s="25">
        <v>604857143</v>
      </c>
      <c r="AG111" s="26" t="s">
        <v>1645</v>
      </c>
      <c r="AH111" s="27">
        <v>79357143</v>
      </c>
      <c r="AI111" s="24">
        <v>0.13120000000000001</v>
      </c>
    </row>
    <row r="112" spans="1:35" ht="224" x14ac:dyDescent="0.2">
      <c r="A112" s="15" t="s">
        <v>745</v>
      </c>
      <c r="B112" s="15" t="s">
        <v>30</v>
      </c>
      <c r="C112" s="15" t="s">
        <v>717</v>
      </c>
      <c r="D112" s="15" t="s">
        <v>668</v>
      </c>
      <c r="E112" s="15">
        <v>1905</v>
      </c>
      <c r="F112" s="15" t="s">
        <v>606</v>
      </c>
      <c r="G112" s="15" t="s">
        <v>101</v>
      </c>
      <c r="H112" s="15">
        <v>268</v>
      </c>
      <c r="I112" s="15" t="s">
        <v>1662</v>
      </c>
      <c r="J112" s="16" t="s">
        <v>1639</v>
      </c>
      <c r="K112" s="17" t="s">
        <v>882</v>
      </c>
      <c r="L112" s="15" t="s">
        <v>1094</v>
      </c>
      <c r="M112" s="18" t="s">
        <v>1161</v>
      </c>
      <c r="N112" s="19">
        <v>90</v>
      </c>
      <c r="O112" s="19">
        <v>2023</v>
      </c>
      <c r="P112" s="19" t="s">
        <v>253</v>
      </c>
      <c r="Q112" s="332">
        <v>50</v>
      </c>
      <c r="R112" s="19">
        <v>225</v>
      </c>
      <c r="S112" s="21">
        <v>50</v>
      </c>
      <c r="T112" s="22">
        <v>0.22</v>
      </c>
      <c r="U112" s="21">
        <v>125</v>
      </c>
      <c r="V112" s="22">
        <v>0.56000000000000005</v>
      </c>
      <c r="W112" s="21">
        <v>3</v>
      </c>
      <c r="X112" s="21">
        <v>0</v>
      </c>
      <c r="Y112" s="21">
        <v>0</v>
      </c>
      <c r="Z112" s="21">
        <v>0</v>
      </c>
      <c r="AA112" s="23">
        <v>3</v>
      </c>
      <c r="AB112" s="22">
        <v>0.01</v>
      </c>
      <c r="AC112" s="23">
        <v>128</v>
      </c>
      <c r="AD112" s="22">
        <v>0.06</v>
      </c>
      <c r="AE112" s="24">
        <v>0.56889999999999996</v>
      </c>
      <c r="AF112" s="25">
        <v>422175000</v>
      </c>
      <c r="AG112" s="26" t="s">
        <v>1645</v>
      </c>
      <c r="AH112" s="27">
        <v>19700000</v>
      </c>
      <c r="AI112" s="24">
        <v>4.6699999999999998E-2</v>
      </c>
    </row>
    <row r="113" spans="1:35" ht="112" x14ac:dyDescent="0.2">
      <c r="A113" s="15" t="s">
        <v>745</v>
      </c>
      <c r="B113" s="15" t="s">
        <v>30</v>
      </c>
      <c r="C113" s="15" t="s">
        <v>717</v>
      </c>
      <c r="D113" s="15" t="s">
        <v>668</v>
      </c>
      <c r="E113" s="15">
        <v>1905</v>
      </c>
      <c r="F113" s="15" t="s">
        <v>606</v>
      </c>
      <c r="G113" s="15" t="s">
        <v>102</v>
      </c>
      <c r="H113" s="15">
        <v>269</v>
      </c>
      <c r="I113" s="15" t="s">
        <v>1663</v>
      </c>
      <c r="J113" s="16" t="s">
        <v>1628</v>
      </c>
      <c r="K113" s="17" t="s">
        <v>753</v>
      </c>
      <c r="L113" s="15" t="s">
        <v>965</v>
      </c>
      <c r="M113" s="18" t="s">
        <v>1161</v>
      </c>
      <c r="N113" s="19">
        <v>60</v>
      </c>
      <c r="O113" s="19">
        <v>2023</v>
      </c>
      <c r="P113" s="19" t="s">
        <v>254</v>
      </c>
      <c r="Q113" s="332">
        <v>60</v>
      </c>
      <c r="R113" s="19">
        <v>240</v>
      </c>
      <c r="S113" s="21">
        <v>60</v>
      </c>
      <c r="T113" s="22">
        <v>0.25</v>
      </c>
      <c r="U113" s="21">
        <v>120</v>
      </c>
      <c r="V113" s="22">
        <v>0.5</v>
      </c>
      <c r="W113" s="21">
        <v>2</v>
      </c>
      <c r="X113" s="21">
        <v>0</v>
      </c>
      <c r="Y113" s="21">
        <v>0</v>
      </c>
      <c r="Z113" s="21">
        <v>0</v>
      </c>
      <c r="AA113" s="23">
        <v>2</v>
      </c>
      <c r="AB113" s="22">
        <v>0.01</v>
      </c>
      <c r="AC113" s="23">
        <v>122</v>
      </c>
      <c r="AD113" s="22">
        <v>0.03</v>
      </c>
      <c r="AE113" s="24">
        <v>0.50829999999999997</v>
      </c>
      <c r="AF113" s="25">
        <v>422175000</v>
      </c>
      <c r="AG113" s="26" t="s">
        <v>1645</v>
      </c>
      <c r="AH113" s="27">
        <v>19700000</v>
      </c>
      <c r="AI113" s="24">
        <v>4.6699999999999998E-2</v>
      </c>
    </row>
    <row r="114" spans="1:35" ht="112" x14ac:dyDescent="0.2">
      <c r="A114" s="15" t="s">
        <v>745</v>
      </c>
      <c r="B114" s="15" t="s">
        <v>30</v>
      </c>
      <c r="C114" s="15" t="s">
        <v>717</v>
      </c>
      <c r="D114" s="15" t="s">
        <v>668</v>
      </c>
      <c r="E114" s="15">
        <v>1905</v>
      </c>
      <c r="F114" s="15" t="s">
        <v>606</v>
      </c>
      <c r="G114" s="15" t="s">
        <v>103</v>
      </c>
      <c r="H114" s="15">
        <v>270</v>
      </c>
      <c r="I114" s="15" t="s">
        <v>475</v>
      </c>
      <c r="J114" s="16" t="s">
        <v>1628</v>
      </c>
      <c r="K114" s="17" t="s">
        <v>753</v>
      </c>
      <c r="L114" s="15" t="s">
        <v>965</v>
      </c>
      <c r="M114" s="18" t="s">
        <v>1161</v>
      </c>
      <c r="N114" s="19">
        <v>340</v>
      </c>
      <c r="O114" s="19">
        <v>2023</v>
      </c>
      <c r="P114" s="19" t="s">
        <v>255</v>
      </c>
      <c r="Q114" s="332">
        <v>100</v>
      </c>
      <c r="R114" s="19">
        <v>350</v>
      </c>
      <c r="S114" s="21">
        <v>70</v>
      </c>
      <c r="T114" s="22">
        <v>0.2</v>
      </c>
      <c r="U114" s="21">
        <v>160</v>
      </c>
      <c r="V114" s="22">
        <v>0.46</v>
      </c>
      <c r="W114" s="21">
        <v>11</v>
      </c>
      <c r="X114" s="21">
        <v>0</v>
      </c>
      <c r="Y114" s="21">
        <v>0</v>
      </c>
      <c r="Z114" s="21">
        <v>0</v>
      </c>
      <c r="AA114" s="23">
        <v>11</v>
      </c>
      <c r="AB114" s="22">
        <v>0.03</v>
      </c>
      <c r="AC114" s="23">
        <v>171</v>
      </c>
      <c r="AD114" s="22">
        <v>0.11</v>
      </c>
      <c r="AE114" s="24">
        <v>0.48859999999999998</v>
      </c>
      <c r="AF114" s="25">
        <v>422175000</v>
      </c>
      <c r="AG114" s="26" t="s">
        <v>1645</v>
      </c>
      <c r="AH114" s="27">
        <v>19700000</v>
      </c>
      <c r="AI114" s="24">
        <v>4.6699999999999998E-2</v>
      </c>
    </row>
    <row r="115" spans="1:35" ht="112" x14ac:dyDescent="0.2">
      <c r="A115" s="15" t="s">
        <v>745</v>
      </c>
      <c r="B115" s="15" t="s">
        <v>30</v>
      </c>
      <c r="C115" s="15" t="s">
        <v>717</v>
      </c>
      <c r="D115" s="15" t="s">
        <v>668</v>
      </c>
      <c r="E115" s="15">
        <v>1905</v>
      </c>
      <c r="F115" s="15" t="s">
        <v>606</v>
      </c>
      <c r="G115" s="15" t="s">
        <v>103</v>
      </c>
      <c r="H115" s="15">
        <v>271</v>
      </c>
      <c r="I115" s="15" t="s">
        <v>476</v>
      </c>
      <c r="J115" s="16" t="s">
        <v>179</v>
      </c>
      <c r="K115" s="17" t="s">
        <v>883</v>
      </c>
      <c r="L115" s="15" t="s">
        <v>1095</v>
      </c>
      <c r="M115" s="18" t="s">
        <v>1161</v>
      </c>
      <c r="N115" s="19">
        <v>15</v>
      </c>
      <c r="O115" s="19">
        <v>2023</v>
      </c>
      <c r="P115" s="19" t="s">
        <v>256</v>
      </c>
      <c r="Q115" s="332">
        <v>4</v>
      </c>
      <c r="R115" s="19">
        <v>16</v>
      </c>
      <c r="S115" s="21">
        <v>4</v>
      </c>
      <c r="T115" s="22">
        <v>0.25</v>
      </c>
      <c r="U115" s="21">
        <v>8</v>
      </c>
      <c r="V115" s="22">
        <v>0.5</v>
      </c>
      <c r="W115" s="21">
        <v>3</v>
      </c>
      <c r="X115" s="21">
        <v>0</v>
      </c>
      <c r="Y115" s="21">
        <v>0</v>
      </c>
      <c r="Z115" s="21">
        <v>0</v>
      </c>
      <c r="AA115" s="23">
        <v>3</v>
      </c>
      <c r="AB115" s="22">
        <v>0.19</v>
      </c>
      <c r="AC115" s="23">
        <v>11</v>
      </c>
      <c r="AD115" s="22">
        <v>0.75</v>
      </c>
      <c r="AE115" s="24">
        <v>0.6875</v>
      </c>
      <c r="AF115" s="25">
        <v>422175000</v>
      </c>
      <c r="AG115" s="26" t="s">
        <v>1645</v>
      </c>
      <c r="AH115" s="27">
        <v>19700000</v>
      </c>
      <c r="AI115" s="24">
        <v>4.6699999999999998E-2</v>
      </c>
    </row>
    <row r="116" spans="1:35" ht="128" x14ac:dyDescent="0.2">
      <c r="A116" s="15" t="s">
        <v>745</v>
      </c>
      <c r="B116" s="15" t="s">
        <v>30</v>
      </c>
      <c r="C116" s="15" t="s">
        <v>717</v>
      </c>
      <c r="D116" s="15" t="s">
        <v>668</v>
      </c>
      <c r="E116" s="15">
        <v>1905</v>
      </c>
      <c r="F116" s="15" t="s">
        <v>606</v>
      </c>
      <c r="G116" s="15" t="s">
        <v>104</v>
      </c>
      <c r="H116" s="15">
        <v>272</v>
      </c>
      <c r="I116" s="15" t="s">
        <v>477</v>
      </c>
      <c r="J116" s="16" t="s">
        <v>1632</v>
      </c>
      <c r="K116" s="17" t="s">
        <v>876</v>
      </c>
      <c r="L116" s="15" t="s">
        <v>991</v>
      </c>
      <c r="M116" s="18" t="s">
        <v>1161</v>
      </c>
      <c r="N116" s="19">
        <v>175</v>
      </c>
      <c r="O116" s="19">
        <v>2023</v>
      </c>
      <c r="P116" s="19" t="s">
        <v>257</v>
      </c>
      <c r="Q116" s="332">
        <v>150</v>
      </c>
      <c r="R116" s="19">
        <v>600</v>
      </c>
      <c r="S116" s="21">
        <v>150</v>
      </c>
      <c r="T116" s="22">
        <v>0.25</v>
      </c>
      <c r="U116" s="21">
        <v>300</v>
      </c>
      <c r="V116" s="22">
        <v>0.5</v>
      </c>
      <c r="W116" s="21">
        <v>0</v>
      </c>
      <c r="X116" s="21">
        <v>0</v>
      </c>
      <c r="Y116" s="21">
        <v>0</v>
      </c>
      <c r="Z116" s="21">
        <v>0</v>
      </c>
      <c r="AA116" s="23">
        <v>0</v>
      </c>
      <c r="AB116" s="22">
        <v>0</v>
      </c>
      <c r="AC116" s="23">
        <v>300</v>
      </c>
      <c r="AD116" s="22">
        <v>0</v>
      </c>
      <c r="AE116" s="24">
        <v>0.5</v>
      </c>
      <c r="AF116" s="25">
        <v>3472281121</v>
      </c>
      <c r="AG116" s="26" t="s">
        <v>1647</v>
      </c>
      <c r="AH116" s="27">
        <v>43085140</v>
      </c>
      <c r="AI116" s="24">
        <v>1.24E-2</v>
      </c>
    </row>
    <row r="117" spans="1:35" ht="112" x14ac:dyDescent="0.2">
      <c r="A117" s="15" t="s">
        <v>745</v>
      </c>
      <c r="B117" s="15" t="s">
        <v>30</v>
      </c>
      <c r="C117" s="15" t="s">
        <v>717</v>
      </c>
      <c r="D117" s="15" t="s">
        <v>668</v>
      </c>
      <c r="E117" s="15">
        <v>1905</v>
      </c>
      <c r="F117" s="15" t="s">
        <v>606</v>
      </c>
      <c r="G117" s="15" t="s">
        <v>105</v>
      </c>
      <c r="H117" s="15">
        <v>273</v>
      </c>
      <c r="I117" s="15" t="s">
        <v>478</v>
      </c>
      <c r="J117" s="16" t="s">
        <v>1628</v>
      </c>
      <c r="K117" s="17" t="s">
        <v>753</v>
      </c>
      <c r="L117" s="15" t="s">
        <v>965</v>
      </c>
      <c r="M117" s="18" t="s">
        <v>1161</v>
      </c>
      <c r="N117" s="19">
        <v>210</v>
      </c>
      <c r="O117" s="19">
        <v>2023</v>
      </c>
      <c r="P117" s="19" t="s">
        <v>258</v>
      </c>
      <c r="Q117" s="332">
        <v>115</v>
      </c>
      <c r="R117" s="19">
        <v>460</v>
      </c>
      <c r="S117" s="21">
        <v>115</v>
      </c>
      <c r="T117" s="22">
        <v>0.25</v>
      </c>
      <c r="U117" s="21">
        <v>230</v>
      </c>
      <c r="V117" s="22">
        <v>0.5</v>
      </c>
      <c r="W117" s="21">
        <v>0</v>
      </c>
      <c r="X117" s="21">
        <v>0</v>
      </c>
      <c r="Y117" s="21">
        <v>0</v>
      </c>
      <c r="Z117" s="21">
        <v>0</v>
      </c>
      <c r="AA117" s="23">
        <v>0</v>
      </c>
      <c r="AB117" s="22">
        <v>0</v>
      </c>
      <c r="AC117" s="23">
        <v>230</v>
      </c>
      <c r="AD117" s="22">
        <v>0</v>
      </c>
      <c r="AE117" s="24">
        <v>0.5</v>
      </c>
      <c r="AF117" s="25">
        <v>592812675</v>
      </c>
      <c r="AG117" s="26" t="s">
        <v>1647</v>
      </c>
      <c r="AH117" s="27">
        <v>46110000</v>
      </c>
      <c r="AI117" s="24">
        <v>7.7799999999999994E-2</v>
      </c>
    </row>
    <row r="118" spans="1:35" ht="112" x14ac:dyDescent="0.2">
      <c r="A118" s="15" t="s">
        <v>745</v>
      </c>
      <c r="B118" s="15" t="s">
        <v>30</v>
      </c>
      <c r="C118" s="15" t="s">
        <v>717</v>
      </c>
      <c r="D118" s="15" t="s">
        <v>668</v>
      </c>
      <c r="E118" s="15">
        <v>1905</v>
      </c>
      <c r="F118" s="15" t="s">
        <v>606</v>
      </c>
      <c r="G118" s="15" t="s">
        <v>106</v>
      </c>
      <c r="H118" s="15">
        <v>274</v>
      </c>
      <c r="I118" s="15" t="s">
        <v>479</v>
      </c>
      <c r="J118" s="16" t="s">
        <v>1628</v>
      </c>
      <c r="K118" s="17" t="s">
        <v>753</v>
      </c>
      <c r="L118" s="15" t="s">
        <v>965</v>
      </c>
      <c r="M118" s="18" t="s">
        <v>1161</v>
      </c>
      <c r="N118" s="19">
        <v>135</v>
      </c>
      <c r="O118" s="19">
        <v>2023</v>
      </c>
      <c r="P118" s="19" t="s">
        <v>242</v>
      </c>
      <c r="Q118" s="332">
        <v>135</v>
      </c>
      <c r="R118" s="19">
        <v>540</v>
      </c>
      <c r="S118" s="21">
        <v>135</v>
      </c>
      <c r="T118" s="22">
        <v>0.25</v>
      </c>
      <c r="U118" s="21">
        <v>270</v>
      </c>
      <c r="V118" s="22">
        <v>0.5</v>
      </c>
      <c r="W118" s="21">
        <v>0</v>
      </c>
      <c r="X118" s="21">
        <v>0</v>
      </c>
      <c r="Y118" s="21">
        <v>0</v>
      </c>
      <c r="Z118" s="21">
        <v>0</v>
      </c>
      <c r="AA118" s="23">
        <v>0</v>
      </c>
      <c r="AB118" s="22">
        <v>0</v>
      </c>
      <c r="AC118" s="23">
        <v>270</v>
      </c>
      <c r="AD118" s="22">
        <v>0</v>
      </c>
      <c r="AE118" s="24">
        <v>0.5</v>
      </c>
      <c r="AF118" s="25">
        <v>735500000</v>
      </c>
      <c r="AG118" s="26" t="s">
        <v>1645</v>
      </c>
      <c r="AH118" s="27">
        <v>118700000</v>
      </c>
      <c r="AI118" s="24">
        <v>0.16139999999999999</v>
      </c>
    </row>
    <row r="119" spans="1:35" ht="208" x14ac:dyDescent="0.2">
      <c r="A119" s="15" t="s">
        <v>745</v>
      </c>
      <c r="B119" s="15" t="s">
        <v>30</v>
      </c>
      <c r="C119" s="15" t="s">
        <v>717</v>
      </c>
      <c r="D119" s="15" t="s">
        <v>668</v>
      </c>
      <c r="E119" s="15">
        <v>1905</v>
      </c>
      <c r="F119" s="15" t="s">
        <v>606</v>
      </c>
      <c r="G119" s="15" t="s">
        <v>567</v>
      </c>
      <c r="H119" s="15">
        <v>275</v>
      </c>
      <c r="I119" s="15" t="s">
        <v>480</v>
      </c>
      <c r="J119" s="16" t="s">
        <v>180</v>
      </c>
      <c r="K119" s="17" t="s">
        <v>567</v>
      </c>
      <c r="L119" s="15" t="s">
        <v>1096</v>
      </c>
      <c r="M119" s="18" t="s">
        <v>1161</v>
      </c>
      <c r="N119" s="19">
        <v>20</v>
      </c>
      <c r="O119" s="19">
        <v>2023</v>
      </c>
      <c r="P119" s="19" t="s">
        <v>259</v>
      </c>
      <c r="Q119" s="332">
        <v>12</v>
      </c>
      <c r="R119" s="19">
        <v>45</v>
      </c>
      <c r="S119" s="21">
        <v>12</v>
      </c>
      <c r="T119" s="22">
        <v>0.27</v>
      </c>
      <c r="U119" s="21">
        <v>24</v>
      </c>
      <c r="V119" s="22">
        <v>0.53</v>
      </c>
      <c r="W119" s="21">
        <v>2</v>
      </c>
      <c r="X119" s="21">
        <v>0</v>
      </c>
      <c r="Y119" s="21">
        <v>0</v>
      </c>
      <c r="Z119" s="21">
        <v>0</v>
      </c>
      <c r="AA119" s="23">
        <v>2</v>
      </c>
      <c r="AB119" s="22">
        <v>0.04</v>
      </c>
      <c r="AC119" s="23">
        <v>26</v>
      </c>
      <c r="AD119" s="22">
        <v>0.17</v>
      </c>
      <c r="AE119" s="24">
        <v>0.57779999999999998</v>
      </c>
      <c r="AF119" s="25">
        <v>735500000</v>
      </c>
      <c r="AG119" s="26" t="s">
        <v>1645</v>
      </c>
      <c r="AH119" s="27">
        <v>118700000</v>
      </c>
      <c r="AI119" s="24">
        <v>0.16139999999999999</v>
      </c>
    </row>
    <row r="120" spans="1:35" ht="160" x14ac:dyDescent="0.2">
      <c r="A120" s="15" t="s">
        <v>745</v>
      </c>
      <c r="B120" s="15" t="s">
        <v>30</v>
      </c>
      <c r="C120" s="15" t="s">
        <v>717</v>
      </c>
      <c r="D120" s="15" t="s">
        <v>668</v>
      </c>
      <c r="E120" s="15">
        <v>1905</v>
      </c>
      <c r="F120" s="15" t="s">
        <v>606</v>
      </c>
      <c r="G120" s="15" t="s">
        <v>107</v>
      </c>
      <c r="H120" s="15">
        <v>276</v>
      </c>
      <c r="I120" s="15" t="s">
        <v>1664</v>
      </c>
      <c r="J120" s="16" t="s">
        <v>1628</v>
      </c>
      <c r="K120" s="17" t="s">
        <v>753</v>
      </c>
      <c r="L120" s="15" t="s">
        <v>965</v>
      </c>
      <c r="M120" s="18" t="s">
        <v>1161</v>
      </c>
      <c r="N120" s="19">
        <v>180</v>
      </c>
      <c r="O120" s="19">
        <v>2023</v>
      </c>
      <c r="P120" s="19" t="s">
        <v>260</v>
      </c>
      <c r="Q120" s="332">
        <v>135</v>
      </c>
      <c r="R120" s="19">
        <v>540</v>
      </c>
      <c r="S120" s="21">
        <v>135</v>
      </c>
      <c r="T120" s="22">
        <v>0.25</v>
      </c>
      <c r="U120" s="21">
        <v>270</v>
      </c>
      <c r="V120" s="22">
        <v>0.5</v>
      </c>
      <c r="W120" s="21">
        <v>7</v>
      </c>
      <c r="X120" s="21">
        <v>0</v>
      </c>
      <c r="Y120" s="21">
        <v>0</v>
      </c>
      <c r="Z120" s="21">
        <v>0</v>
      </c>
      <c r="AA120" s="23">
        <v>7</v>
      </c>
      <c r="AB120" s="22">
        <v>0.01</v>
      </c>
      <c r="AC120" s="23">
        <v>277</v>
      </c>
      <c r="AD120" s="22">
        <v>0.05</v>
      </c>
      <c r="AE120" s="24">
        <v>0.51300000000000001</v>
      </c>
      <c r="AF120" s="25" t="s">
        <v>1646</v>
      </c>
      <c r="AG120" s="26" t="s">
        <v>1644</v>
      </c>
      <c r="AH120" s="27">
        <v>283418062</v>
      </c>
      <c r="AI120" s="24">
        <v>0.13969999999999999</v>
      </c>
    </row>
    <row r="121" spans="1:35" ht="160" x14ac:dyDescent="0.2">
      <c r="A121" s="15" t="s">
        <v>745</v>
      </c>
      <c r="B121" s="15" t="s">
        <v>30</v>
      </c>
      <c r="C121" s="15" t="s">
        <v>717</v>
      </c>
      <c r="D121" s="15" t="s">
        <v>668</v>
      </c>
      <c r="E121" s="15">
        <v>1905</v>
      </c>
      <c r="F121" s="15" t="s">
        <v>606</v>
      </c>
      <c r="G121" s="15" t="s">
        <v>107</v>
      </c>
      <c r="H121" s="15">
        <v>277</v>
      </c>
      <c r="I121" s="15" t="s">
        <v>1665</v>
      </c>
      <c r="J121" s="16" t="s">
        <v>1640</v>
      </c>
      <c r="K121" s="17" t="s">
        <v>884</v>
      </c>
      <c r="L121" s="15" t="s">
        <v>1097</v>
      </c>
      <c r="M121" s="18" t="s">
        <v>1161</v>
      </c>
      <c r="N121" s="19">
        <v>10</v>
      </c>
      <c r="O121" s="19">
        <v>2023</v>
      </c>
      <c r="P121" s="19" t="s">
        <v>261</v>
      </c>
      <c r="Q121" s="332">
        <v>10</v>
      </c>
      <c r="R121" s="19">
        <v>10</v>
      </c>
      <c r="S121" s="21">
        <v>10</v>
      </c>
      <c r="T121" s="22">
        <v>1</v>
      </c>
      <c r="U121" s="21">
        <v>10</v>
      </c>
      <c r="V121" s="22">
        <v>1</v>
      </c>
      <c r="W121" s="21">
        <v>12</v>
      </c>
      <c r="X121" s="21">
        <v>0</v>
      </c>
      <c r="Y121" s="21">
        <v>0</v>
      </c>
      <c r="Z121" s="21">
        <v>0</v>
      </c>
      <c r="AA121" s="23">
        <v>12</v>
      </c>
      <c r="AB121" s="22">
        <v>1.2</v>
      </c>
      <c r="AC121" s="23">
        <v>22</v>
      </c>
      <c r="AD121" s="22">
        <v>1.2</v>
      </c>
      <c r="AE121" s="24">
        <v>2.2000000000000002</v>
      </c>
      <c r="AF121" s="25" t="s">
        <v>1646</v>
      </c>
      <c r="AG121" s="26" t="s">
        <v>1644</v>
      </c>
      <c r="AH121" s="27">
        <v>283418062</v>
      </c>
      <c r="AI121" s="24">
        <v>0.13969999999999999</v>
      </c>
    </row>
    <row r="122" spans="1:35" ht="96" x14ac:dyDescent="0.2">
      <c r="A122" s="15" t="s">
        <v>745</v>
      </c>
      <c r="B122" s="15" t="s">
        <v>30</v>
      </c>
      <c r="C122" s="15" t="s">
        <v>717</v>
      </c>
      <c r="D122" s="15" t="s">
        <v>668</v>
      </c>
      <c r="E122" s="15">
        <v>1905</v>
      </c>
      <c r="F122" s="15" t="s">
        <v>606</v>
      </c>
      <c r="G122" s="15" t="s">
        <v>107</v>
      </c>
      <c r="H122" s="15">
        <v>278</v>
      </c>
      <c r="I122" s="15" t="s">
        <v>1666</v>
      </c>
      <c r="J122" s="16" t="s">
        <v>1640</v>
      </c>
      <c r="K122" s="17" t="s">
        <v>884</v>
      </c>
      <c r="L122" s="15" t="s">
        <v>1097</v>
      </c>
      <c r="M122" s="18" t="s">
        <v>1161</v>
      </c>
      <c r="N122" s="19">
        <v>176</v>
      </c>
      <c r="O122" s="19">
        <v>2023</v>
      </c>
      <c r="P122" s="19" t="s">
        <v>261</v>
      </c>
      <c r="Q122" s="332">
        <v>44</v>
      </c>
      <c r="R122" s="19">
        <v>176</v>
      </c>
      <c r="S122" s="21">
        <v>44</v>
      </c>
      <c r="T122" s="22">
        <v>0.25</v>
      </c>
      <c r="U122" s="21">
        <v>88</v>
      </c>
      <c r="V122" s="22">
        <v>0.5</v>
      </c>
      <c r="W122" s="21">
        <v>12</v>
      </c>
      <c r="X122" s="21">
        <v>0</v>
      </c>
      <c r="Y122" s="21">
        <v>0</v>
      </c>
      <c r="Z122" s="21">
        <v>0</v>
      </c>
      <c r="AA122" s="23">
        <v>12</v>
      </c>
      <c r="AB122" s="22">
        <v>7.0000000000000007E-2</v>
      </c>
      <c r="AC122" s="23">
        <v>100</v>
      </c>
      <c r="AD122" s="22">
        <v>0.27</v>
      </c>
      <c r="AE122" s="24">
        <v>0.56820000000000004</v>
      </c>
      <c r="AF122" s="25" t="s">
        <v>1646</v>
      </c>
      <c r="AG122" s="26" t="s">
        <v>1644</v>
      </c>
      <c r="AH122" s="27">
        <v>283418062</v>
      </c>
      <c r="AI122" s="24">
        <v>0.13969999999999999</v>
      </c>
    </row>
    <row r="123" spans="1:35" ht="64" x14ac:dyDescent="0.2">
      <c r="A123" s="15" t="s">
        <v>745</v>
      </c>
      <c r="B123" s="15" t="s">
        <v>30</v>
      </c>
      <c r="C123" s="15" t="s">
        <v>717</v>
      </c>
      <c r="D123" s="15" t="s">
        <v>668</v>
      </c>
      <c r="E123" s="15">
        <v>1905</v>
      </c>
      <c r="F123" s="15" t="s">
        <v>606</v>
      </c>
      <c r="G123" s="15" t="s">
        <v>96</v>
      </c>
      <c r="H123" s="15">
        <v>279</v>
      </c>
      <c r="I123" s="15" t="s">
        <v>484</v>
      </c>
      <c r="J123" s="16" t="s">
        <v>178</v>
      </c>
      <c r="K123" s="17" t="s">
        <v>879</v>
      </c>
      <c r="L123" s="15" t="s">
        <v>1091</v>
      </c>
      <c r="M123" s="18" t="s">
        <v>1161</v>
      </c>
      <c r="N123" s="19">
        <v>9805</v>
      </c>
      <c r="O123" s="19">
        <v>2023</v>
      </c>
      <c r="P123" s="19" t="s">
        <v>262</v>
      </c>
      <c r="Q123" s="332">
        <v>9000</v>
      </c>
      <c r="R123" s="19">
        <v>36000</v>
      </c>
      <c r="S123" s="21">
        <v>11238</v>
      </c>
      <c r="T123" s="22">
        <v>0.31</v>
      </c>
      <c r="U123" s="21">
        <v>21993</v>
      </c>
      <c r="V123" s="22">
        <v>0.61</v>
      </c>
      <c r="W123" s="21">
        <v>2245</v>
      </c>
      <c r="X123" s="21">
        <v>0</v>
      </c>
      <c r="Y123" s="21">
        <v>0</v>
      </c>
      <c r="Z123" s="21">
        <v>0</v>
      </c>
      <c r="AA123" s="23">
        <v>2245</v>
      </c>
      <c r="AB123" s="22">
        <v>0.06</v>
      </c>
      <c r="AC123" s="23">
        <v>24238</v>
      </c>
      <c r="AD123" s="22">
        <v>0.25</v>
      </c>
      <c r="AE123" s="24">
        <v>0.67330000000000001</v>
      </c>
      <c r="AF123" s="25">
        <v>1127151193</v>
      </c>
      <c r="AG123" s="26" t="s">
        <v>1643</v>
      </c>
      <c r="AH123" s="27">
        <v>79400000</v>
      </c>
      <c r="AI123" s="24">
        <v>7.0400000000000004E-2</v>
      </c>
    </row>
    <row r="124" spans="1:35" ht="48" x14ac:dyDescent="0.2">
      <c r="A124" s="15" t="s">
        <v>1505</v>
      </c>
      <c r="B124" s="15" t="s">
        <v>1296</v>
      </c>
      <c r="C124" s="15" t="s">
        <v>1506</v>
      </c>
      <c r="D124" s="15" t="s">
        <v>1507</v>
      </c>
      <c r="E124" s="15">
        <v>4599</v>
      </c>
      <c r="F124" s="15" t="s">
        <v>571</v>
      </c>
      <c r="G124" s="15" t="s">
        <v>558</v>
      </c>
      <c r="H124" s="15">
        <v>108</v>
      </c>
      <c r="I124" s="15" t="s">
        <v>1508</v>
      </c>
      <c r="J124" s="16">
        <v>4599028</v>
      </c>
      <c r="K124" s="17" t="s">
        <v>1509</v>
      </c>
      <c r="L124" s="15" t="s">
        <v>1510</v>
      </c>
      <c r="M124" s="18" t="s">
        <v>27</v>
      </c>
      <c r="N124" s="19">
        <v>3</v>
      </c>
      <c r="O124" s="19">
        <v>2023</v>
      </c>
      <c r="P124" s="19" t="s">
        <v>1511</v>
      </c>
      <c r="Q124" s="332">
        <v>1</v>
      </c>
      <c r="R124" s="19">
        <v>4</v>
      </c>
      <c r="S124" s="21">
        <v>2</v>
      </c>
      <c r="T124" s="22">
        <v>0.5</v>
      </c>
      <c r="U124" s="21">
        <v>0.25</v>
      </c>
      <c r="V124" s="22">
        <v>0</v>
      </c>
      <c r="W124" s="21">
        <v>0</v>
      </c>
      <c r="X124" s="21">
        <v>0</v>
      </c>
      <c r="Y124" s="21">
        <v>0</v>
      </c>
      <c r="Z124" s="21">
        <v>0</v>
      </c>
      <c r="AA124" s="23">
        <v>0.25</v>
      </c>
      <c r="AB124" s="22">
        <v>0.56000000000000005</v>
      </c>
      <c r="AC124" s="23">
        <v>2.25</v>
      </c>
      <c r="AD124" s="22">
        <v>0.25</v>
      </c>
      <c r="AE124" s="24">
        <v>0.5625</v>
      </c>
      <c r="AF124" s="25">
        <v>200400000</v>
      </c>
      <c r="AG124" s="26" t="s">
        <v>1285</v>
      </c>
      <c r="AH124" s="27">
        <v>175500000</v>
      </c>
      <c r="AI124" s="24">
        <v>0.88</v>
      </c>
    </row>
    <row r="125" spans="1:35" ht="64" x14ac:dyDescent="0.2">
      <c r="A125" s="15" t="s">
        <v>1505</v>
      </c>
      <c r="B125" s="15" t="s">
        <v>1296</v>
      </c>
      <c r="C125" s="15" t="s">
        <v>1506</v>
      </c>
      <c r="D125" s="15" t="s">
        <v>1507</v>
      </c>
      <c r="E125" s="15">
        <v>4599</v>
      </c>
      <c r="F125" s="15" t="s">
        <v>571</v>
      </c>
      <c r="G125" s="15" t="s">
        <v>558</v>
      </c>
      <c r="H125" s="15">
        <v>383</v>
      </c>
      <c r="I125" s="15" t="s">
        <v>1513</v>
      </c>
      <c r="J125" s="16">
        <v>4599021</v>
      </c>
      <c r="K125" s="17" t="s">
        <v>1514</v>
      </c>
      <c r="L125" s="15" t="s">
        <v>1515</v>
      </c>
      <c r="M125" s="18" t="s">
        <v>27</v>
      </c>
      <c r="N125" s="19" t="s">
        <v>211</v>
      </c>
      <c r="O125" s="19" t="s">
        <v>211</v>
      </c>
      <c r="P125" s="19" t="s">
        <v>1511</v>
      </c>
      <c r="Q125" s="332">
        <v>2</v>
      </c>
      <c r="R125" s="19">
        <v>2</v>
      </c>
      <c r="S125" s="21">
        <v>2</v>
      </c>
      <c r="T125" s="22">
        <v>1</v>
      </c>
      <c r="U125" s="21">
        <v>0</v>
      </c>
      <c r="V125" s="22">
        <v>0</v>
      </c>
      <c r="W125" s="21">
        <v>0</v>
      </c>
      <c r="X125" s="21">
        <v>0</v>
      </c>
      <c r="Y125" s="21">
        <v>0</v>
      </c>
      <c r="Z125" s="21">
        <v>0</v>
      </c>
      <c r="AA125" s="23">
        <v>0</v>
      </c>
      <c r="AB125" s="22">
        <v>1</v>
      </c>
      <c r="AC125" s="23">
        <v>2</v>
      </c>
      <c r="AD125" s="22">
        <v>0</v>
      </c>
      <c r="AE125" s="24">
        <v>1</v>
      </c>
      <c r="AF125" s="25" t="s">
        <v>1351</v>
      </c>
      <c r="AG125" s="26" t="s">
        <v>1285</v>
      </c>
      <c r="AH125" s="27" t="s">
        <v>1351</v>
      </c>
      <c r="AI125" s="24">
        <v>0</v>
      </c>
    </row>
    <row r="126" spans="1:35" ht="48" x14ac:dyDescent="0.2">
      <c r="A126" s="15" t="s">
        <v>1505</v>
      </c>
      <c r="B126" s="15" t="s">
        <v>1296</v>
      </c>
      <c r="C126" s="15" t="s">
        <v>1506</v>
      </c>
      <c r="D126" s="15" t="s">
        <v>1507</v>
      </c>
      <c r="E126" s="15">
        <v>4599</v>
      </c>
      <c r="F126" s="15" t="s">
        <v>571</v>
      </c>
      <c r="G126" s="15" t="s">
        <v>558</v>
      </c>
      <c r="H126" s="15">
        <v>423</v>
      </c>
      <c r="I126" s="15" t="s">
        <v>1517</v>
      </c>
      <c r="J126" s="16">
        <v>4599002</v>
      </c>
      <c r="K126" s="17" t="s">
        <v>1518</v>
      </c>
      <c r="L126" s="15" t="s">
        <v>1519</v>
      </c>
      <c r="M126" s="18" t="s">
        <v>1181</v>
      </c>
      <c r="N126" s="19">
        <v>0.97330000000000005</v>
      </c>
      <c r="O126" s="19">
        <v>2023</v>
      </c>
      <c r="P126" s="19" t="s">
        <v>1511</v>
      </c>
      <c r="Q126" s="332">
        <v>25</v>
      </c>
      <c r="R126" s="19">
        <v>100</v>
      </c>
      <c r="S126" s="21">
        <v>50</v>
      </c>
      <c r="T126" s="22">
        <v>0.25</v>
      </c>
      <c r="U126" s="21">
        <v>6.25</v>
      </c>
      <c r="V126" s="22">
        <v>0</v>
      </c>
      <c r="W126" s="21">
        <v>0</v>
      </c>
      <c r="X126" s="21">
        <v>0</v>
      </c>
      <c r="Y126" s="21">
        <v>0</v>
      </c>
      <c r="Z126" s="21">
        <v>0</v>
      </c>
      <c r="AA126" s="23">
        <v>6.25</v>
      </c>
      <c r="AB126" s="22">
        <v>0.56000000000000005</v>
      </c>
      <c r="AC126" s="23">
        <v>56</v>
      </c>
      <c r="AD126" s="22">
        <v>0.25</v>
      </c>
      <c r="AE126" s="24">
        <v>0.8125</v>
      </c>
      <c r="AF126" s="25">
        <v>366000000</v>
      </c>
      <c r="AG126" s="26" t="s">
        <v>1285</v>
      </c>
      <c r="AH126" s="27">
        <v>321200000</v>
      </c>
      <c r="AI126" s="24">
        <v>0.88</v>
      </c>
    </row>
    <row r="127" spans="1:35" ht="64" x14ac:dyDescent="0.2">
      <c r="A127" s="15" t="s">
        <v>1505</v>
      </c>
      <c r="B127" s="15" t="s">
        <v>1296</v>
      </c>
      <c r="C127" s="15" t="s">
        <v>1506</v>
      </c>
      <c r="D127" s="15" t="s">
        <v>1507</v>
      </c>
      <c r="E127" s="15">
        <v>4599</v>
      </c>
      <c r="F127" s="15" t="s">
        <v>571</v>
      </c>
      <c r="G127" s="15" t="s">
        <v>558</v>
      </c>
      <c r="H127" s="15">
        <v>424</v>
      </c>
      <c r="I127" s="15" t="s">
        <v>1521</v>
      </c>
      <c r="J127" s="16">
        <v>4599002</v>
      </c>
      <c r="K127" s="17" t="s">
        <v>1518</v>
      </c>
      <c r="L127" s="15" t="s">
        <v>1519</v>
      </c>
      <c r="M127" s="18" t="s">
        <v>27</v>
      </c>
      <c r="N127" s="19" t="s">
        <v>211</v>
      </c>
      <c r="O127" s="19">
        <v>2023</v>
      </c>
      <c r="P127" s="19" t="s">
        <v>1511</v>
      </c>
      <c r="Q127" s="332">
        <v>1</v>
      </c>
      <c r="R127" s="19">
        <v>4</v>
      </c>
      <c r="S127" s="21">
        <v>2</v>
      </c>
      <c r="T127" s="22">
        <v>0.5</v>
      </c>
      <c r="U127" s="21">
        <v>0.25</v>
      </c>
      <c r="V127" s="22">
        <v>0</v>
      </c>
      <c r="W127" s="21">
        <v>0</v>
      </c>
      <c r="X127" s="21">
        <v>0</v>
      </c>
      <c r="Y127" s="21">
        <v>0</v>
      </c>
      <c r="Z127" s="21">
        <v>0</v>
      </c>
      <c r="AA127" s="23">
        <v>0.25</v>
      </c>
      <c r="AB127" s="22">
        <v>0.56000000000000005</v>
      </c>
      <c r="AC127" s="23">
        <v>4.25</v>
      </c>
      <c r="AD127" s="22">
        <v>0.25</v>
      </c>
      <c r="AE127" s="24">
        <v>1.0625</v>
      </c>
      <c r="AF127" s="25">
        <v>320660088</v>
      </c>
      <c r="AG127" s="26" t="s">
        <v>1522</v>
      </c>
      <c r="AH127" s="27">
        <v>190000000</v>
      </c>
      <c r="AI127" s="24">
        <v>0.59</v>
      </c>
    </row>
    <row r="128" spans="1:35" ht="64" x14ac:dyDescent="0.2">
      <c r="A128" s="15" t="s">
        <v>1505</v>
      </c>
      <c r="B128" s="15" t="s">
        <v>1296</v>
      </c>
      <c r="C128" s="15" t="s">
        <v>1506</v>
      </c>
      <c r="D128" s="15" t="s">
        <v>1507</v>
      </c>
      <c r="E128" s="15">
        <v>4599</v>
      </c>
      <c r="F128" s="15" t="s">
        <v>571</v>
      </c>
      <c r="G128" s="15" t="s">
        <v>558</v>
      </c>
      <c r="H128" s="15">
        <v>425</v>
      </c>
      <c r="I128" s="15" t="s">
        <v>1524</v>
      </c>
      <c r="J128" s="16">
        <v>4599031</v>
      </c>
      <c r="K128" s="17" t="s">
        <v>1525</v>
      </c>
      <c r="L128" s="15" t="s">
        <v>944</v>
      </c>
      <c r="M128" s="18" t="s">
        <v>27</v>
      </c>
      <c r="N128" s="19" t="s">
        <v>211</v>
      </c>
      <c r="O128" s="19" t="s">
        <v>211</v>
      </c>
      <c r="P128" s="19" t="s">
        <v>1511</v>
      </c>
      <c r="Q128" s="332">
        <v>2</v>
      </c>
      <c r="R128" s="19">
        <v>5</v>
      </c>
      <c r="S128" s="21">
        <v>2</v>
      </c>
      <c r="T128" s="22">
        <v>0.4</v>
      </c>
      <c r="U128" s="21">
        <v>0.5</v>
      </c>
      <c r="V128" s="22">
        <v>0</v>
      </c>
      <c r="W128" s="21">
        <v>0</v>
      </c>
      <c r="X128" s="21">
        <v>0</v>
      </c>
      <c r="Y128" s="21">
        <v>0</v>
      </c>
      <c r="Z128" s="21">
        <v>0</v>
      </c>
      <c r="AA128" s="23">
        <v>0.5</v>
      </c>
      <c r="AB128" s="22">
        <v>0.5</v>
      </c>
      <c r="AC128" s="23">
        <v>2.5</v>
      </c>
      <c r="AD128" s="22">
        <v>0.25</v>
      </c>
      <c r="AE128" s="24">
        <v>0.5</v>
      </c>
      <c r="AF128" s="25">
        <v>576133245</v>
      </c>
      <c r="AG128" s="26" t="s">
        <v>1285</v>
      </c>
      <c r="AH128" s="27">
        <v>489200000</v>
      </c>
      <c r="AI128" s="24">
        <v>0.85</v>
      </c>
    </row>
    <row r="129" spans="1:35" ht="48" x14ac:dyDescent="0.2">
      <c r="A129" s="15" t="s">
        <v>1505</v>
      </c>
      <c r="B129" s="15" t="s">
        <v>1296</v>
      </c>
      <c r="C129" s="15" t="s">
        <v>1506</v>
      </c>
      <c r="D129" s="15" t="s">
        <v>1507</v>
      </c>
      <c r="E129" s="15">
        <v>4599</v>
      </c>
      <c r="F129" s="15" t="s">
        <v>571</v>
      </c>
      <c r="G129" s="15" t="s">
        <v>558</v>
      </c>
      <c r="H129" s="15">
        <v>426</v>
      </c>
      <c r="I129" s="15" t="s">
        <v>1527</v>
      </c>
      <c r="J129" s="16">
        <v>4599031</v>
      </c>
      <c r="K129" s="17" t="s">
        <v>1528</v>
      </c>
      <c r="L129" s="15" t="s">
        <v>944</v>
      </c>
      <c r="M129" s="18" t="s">
        <v>27</v>
      </c>
      <c r="N129" s="19" t="s">
        <v>211</v>
      </c>
      <c r="O129" s="19" t="s">
        <v>211</v>
      </c>
      <c r="P129" s="19" t="s">
        <v>1511</v>
      </c>
      <c r="Q129" s="332">
        <v>1</v>
      </c>
      <c r="R129" s="19">
        <v>4</v>
      </c>
      <c r="S129" s="21">
        <v>2</v>
      </c>
      <c r="T129" s="22">
        <v>0.5</v>
      </c>
      <c r="U129" s="21">
        <v>0.25</v>
      </c>
      <c r="V129" s="22">
        <v>0</v>
      </c>
      <c r="W129" s="21">
        <v>0</v>
      </c>
      <c r="X129" s="21">
        <v>0</v>
      </c>
      <c r="Y129" s="21">
        <v>0</v>
      </c>
      <c r="Z129" s="21">
        <v>0</v>
      </c>
      <c r="AA129" s="23">
        <v>0.25</v>
      </c>
      <c r="AB129" s="22">
        <v>0.56000000000000005</v>
      </c>
      <c r="AC129" s="23">
        <v>2.25</v>
      </c>
      <c r="AD129" s="22">
        <v>0.25</v>
      </c>
      <c r="AE129" s="24">
        <v>0.5625</v>
      </c>
      <c r="AF129" s="25">
        <v>872000000</v>
      </c>
      <c r="AG129" s="26" t="s">
        <v>1285</v>
      </c>
      <c r="AH129" s="27">
        <v>740700000</v>
      </c>
      <c r="AI129" s="24">
        <v>0.85</v>
      </c>
    </row>
    <row r="130" spans="1:35" ht="64" x14ac:dyDescent="0.2">
      <c r="A130" s="15" t="s">
        <v>743</v>
      </c>
      <c r="B130" s="15" t="s">
        <v>38</v>
      </c>
      <c r="C130" s="15" t="s">
        <v>23</v>
      </c>
      <c r="D130" s="15" t="s">
        <v>24</v>
      </c>
      <c r="E130" s="15">
        <v>4101</v>
      </c>
      <c r="F130" s="15" t="s">
        <v>24</v>
      </c>
      <c r="G130" s="15" t="s">
        <v>82</v>
      </c>
      <c r="H130" s="15">
        <v>122</v>
      </c>
      <c r="I130" s="15" t="s">
        <v>358</v>
      </c>
      <c r="J130" s="16" t="s">
        <v>1530</v>
      </c>
      <c r="K130" s="17" t="s">
        <v>825</v>
      </c>
      <c r="L130" s="15" t="s">
        <v>1016</v>
      </c>
      <c r="M130" s="18" t="s">
        <v>27</v>
      </c>
      <c r="N130" s="19">
        <v>0</v>
      </c>
      <c r="O130" s="19">
        <v>2023</v>
      </c>
      <c r="P130" s="19" t="s">
        <v>221</v>
      </c>
      <c r="Q130" s="332">
        <v>1</v>
      </c>
      <c r="R130" s="19">
        <v>4</v>
      </c>
      <c r="S130" s="21">
        <v>0</v>
      </c>
      <c r="T130" s="22">
        <v>0</v>
      </c>
      <c r="U130" s="21">
        <v>0</v>
      </c>
      <c r="V130" s="22">
        <v>0</v>
      </c>
      <c r="W130" s="21">
        <v>0</v>
      </c>
      <c r="X130" s="21">
        <v>0</v>
      </c>
      <c r="Y130" s="21">
        <v>0</v>
      </c>
      <c r="Z130" s="21">
        <v>0</v>
      </c>
      <c r="AA130" s="23">
        <v>0</v>
      </c>
      <c r="AB130" s="22">
        <v>0</v>
      </c>
      <c r="AC130" s="23">
        <v>0</v>
      </c>
      <c r="AD130" s="22">
        <v>0</v>
      </c>
      <c r="AE130" s="24">
        <v>0</v>
      </c>
      <c r="AF130" s="25">
        <v>200000000</v>
      </c>
      <c r="AG130" s="26"/>
      <c r="AH130" s="27" t="s">
        <v>1283</v>
      </c>
      <c r="AI130" s="24">
        <v>0</v>
      </c>
    </row>
    <row r="131" spans="1:35" ht="48" x14ac:dyDescent="0.2">
      <c r="A131" s="15" t="s">
        <v>743</v>
      </c>
      <c r="B131" s="15" t="s">
        <v>32</v>
      </c>
      <c r="C131" s="15" t="s">
        <v>702</v>
      </c>
      <c r="D131" s="15" t="s">
        <v>669</v>
      </c>
      <c r="E131" s="15">
        <v>2402</v>
      </c>
      <c r="F131" s="15" t="s">
        <v>607</v>
      </c>
      <c r="G131" s="15" t="s">
        <v>108</v>
      </c>
      <c r="H131" s="15">
        <v>280</v>
      </c>
      <c r="I131" s="15" t="s">
        <v>485</v>
      </c>
      <c r="J131" s="16" t="s">
        <v>1531</v>
      </c>
      <c r="K131" s="17" t="s">
        <v>885</v>
      </c>
      <c r="L131" s="15" t="s">
        <v>885</v>
      </c>
      <c r="M131" s="18" t="s">
        <v>1178</v>
      </c>
      <c r="N131" s="19">
        <v>0</v>
      </c>
      <c r="O131" s="19" t="s">
        <v>29</v>
      </c>
      <c r="P131" s="19" t="s">
        <v>29</v>
      </c>
      <c r="Q131" s="332">
        <v>50</v>
      </c>
      <c r="R131" s="19">
        <v>200</v>
      </c>
      <c r="S131" s="21">
        <v>82</v>
      </c>
      <c r="T131" s="22">
        <v>0.41</v>
      </c>
      <c r="U131" s="21">
        <v>36</v>
      </c>
      <c r="V131" s="22">
        <v>0.18</v>
      </c>
      <c r="W131" s="21">
        <v>8</v>
      </c>
      <c r="X131" s="21">
        <v>0</v>
      </c>
      <c r="Y131" s="21">
        <v>0</v>
      </c>
      <c r="Z131" s="21">
        <v>0</v>
      </c>
      <c r="AA131" s="23">
        <v>8</v>
      </c>
      <c r="AB131" s="22">
        <v>0.04</v>
      </c>
      <c r="AC131" s="23">
        <v>126</v>
      </c>
      <c r="AD131" s="22">
        <v>0.16</v>
      </c>
      <c r="AE131" s="24">
        <v>0.63160000000000005</v>
      </c>
      <c r="AF131" s="25">
        <v>340000000000</v>
      </c>
      <c r="AG131" s="26" t="s">
        <v>1532</v>
      </c>
      <c r="AH131" s="27">
        <v>32944658211</v>
      </c>
      <c r="AI131" s="24">
        <v>9.69E-2</v>
      </c>
    </row>
    <row r="132" spans="1:35" ht="48" x14ac:dyDescent="0.2">
      <c r="A132" s="15" t="s">
        <v>743</v>
      </c>
      <c r="B132" s="15" t="s">
        <v>32</v>
      </c>
      <c r="C132" s="15" t="s">
        <v>702</v>
      </c>
      <c r="D132" s="15" t="s">
        <v>669</v>
      </c>
      <c r="E132" s="15">
        <v>2402</v>
      </c>
      <c r="F132" s="15" t="s">
        <v>607</v>
      </c>
      <c r="G132" s="15" t="s">
        <v>108</v>
      </c>
      <c r="H132" s="15">
        <v>281</v>
      </c>
      <c r="I132" s="15" t="s">
        <v>486</v>
      </c>
      <c r="J132" s="16" t="s">
        <v>1533</v>
      </c>
      <c r="K132" s="17" t="s">
        <v>886</v>
      </c>
      <c r="L132" s="15" t="s">
        <v>886</v>
      </c>
      <c r="M132" s="18" t="s">
        <v>1178</v>
      </c>
      <c r="N132" s="19">
        <v>0</v>
      </c>
      <c r="O132" s="19" t="s">
        <v>29</v>
      </c>
      <c r="P132" s="19" t="s">
        <v>29</v>
      </c>
      <c r="Q132" s="332">
        <v>4</v>
      </c>
      <c r="R132" s="19">
        <v>12</v>
      </c>
      <c r="S132" s="21">
        <v>0</v>
      </c>
      <c r="T132" s="22">
        <v>0</v>
      </c>
      <c r="U132" s="21">
        <v>4</v>
      </c>
      <c r="V132" s="22">
        <v>0.33</v>
      </c>
      <c r="W132" s="21">
        <v>6</v>
      </c>
      <c r="X132" s="21">
        <v>0</v>
      </c>
      <c r="Y132" s="21">
        <v>0</v>
      </c>
      <c r="Z132" s="21">
        <v>0</v>
      </c>
      <c r="AA132" s="23">
        <v>6</v>
      </c>
      <c r="AB132" s="22">
        <v>0.5</v>
      </c>
      <c r="AC132" s="23">
        <v>10</v>
      </c>
      <c r="AD132" s="22">
        <v>1.5</v>
      </c>
      <c r="AE132" s="24">
        <v>0.83330000000000004</v>
      </c>
      <c r="AF132" s="25">
        <v>30000000000</v>
      </c>
      <c r="AG132" s="26" t="s">
        <v>1534</v>
      </c>
      <c r="AH132" s="27">
        <v>13196199050</v>
      </c>
      <c r="AI132" s="24">
        <v>0.43990000000000001</v>
      </c>
    </row>
    <row r="133" spans="1:35" ht="48" x14ac:dyDescent="0.2">
      <c r="A133" s="15" t="s">
        <v>743</v>
      </c>
      <c r="B133" s="15" t="s">
        <v>32</v>
      </c>
      <c r="C133" s="15" t="s">
        <v>702</v>
      </c>
      <c r="D133" s="15" t="s">
        <v>669</v>
      </c>
      <c r="E133" s="15">
        <v>2402</v>
      </c>
      <c r="F133" s="15" t="s">
        <v>607</v>
      </c>
      <c r="G133" s="15" t="s">
        <v>108</v>
      </c>
      <c r="H133" s="15">
        <v>282</v>
      </c>
      <c r="I133" s="15" t="s">
        <v>487</v>
      </c>
      <c r="J133" s="16" t="s">
        <v>1535</v>
      </c>
      <c r="K133" s="17" t="s">
        <v>887</v>
      </c>
      <c r="L133" s="15" t="s">
        <v>1098</v>
      </c>
      <c r="M133" s="18" t="s">
        <v>1178</v>
      </c>
      <c r="N133" s="19">
        <v>0</v>
      </c>
      <c r="O133" s="19" t="s">
        <v>29</v>
      </c>
      <c r="P133" s="19" t="s">
        <v>29</v>
      </c>
      <c r="Q133" s="332">
        <v>10</v>
      </c>
      <c r="R133" s="19">
        <v>30</v>
      </c>
      <c r="S133" s="21">
        <v>0</v>
      </c>
      <c r="T133" s="22">
        <v>0</v>
      </c>
      <c r="U133" s="21">
        <v>15</v>
      </c>
      <c r="V133" s="22">
        <v>0.51</v>
      </c>
      <c r="W133" s="21">
        <v>8</v>
      </c>
      <c r="X133" s="21">
        <v>0</v>
      </c>
      <c r="Y133" s="21">
        <v>0</v>
      </c>
      <c r="Z133" s="21">
        <v>0</v>
      </c>
      <c r="AA133" s="23">
        <v>8</v>
      </c>
      <c r="AB133" s="22">
        <v>0.27</v>
      </c>
      <c r="AC133" s="23">
        <v>23</v>
      </c>
      <c r="AD133" s="22">
        <v>0.8</v>
      </c>
      <c r="AE133" s="24">
        <v>0.77669999999999995</v>
      </c>
      <c r="AF133" s="25">
        <v>33000000000</v>
      </c>
      <c r="AG133" s="26" t="s">
        <v>1536</v>
      </c>
      <c r="AH133" s="27">
        <v>3541768000</v>
      </c>
      <c r="AI133" s="24">
        <v>0.10730000000000001</v>
      </c>
    </row>
    <row r="134" spans="1:35" ht="48" x14ac:dyDescent="0.2">
      <c r="A134" s="15" t="s">
        <v>743</v>
      </c>
      <c r="B134" s="15" t="s">
        <v>32</v>
      </c>
      <c r="C134" s="15" t="s">
        <v>702</v>
      </c>
      <c r="D134" s="15" t="s">
        <v>669</v>
      </c>
      <c r="E134" s="15">
        <v>2402</v>
      </c>
      <c r="F134" s="15" t="s">
        <v>607</v>
      </c>
      <c r="G134" s="15" t="s">
        <v>488</v>
      </c>
      <c r="H134" s="15">
        <v>284</v>
      </c>
      <c r="I134" s="15" t="s">
        <v>488</v>
      </c>
      <c r="J134" s="16" t="s">
        <v>1537</v>
      </c>
      <c r="K134" s="17" t="s">
        <v>888</v>
      </c>
      <c r="L134" s="15" t="s">
        <v>1099</v>
      </c>
      <c r="M134" s="18" t="s">
        <v>1179</v>
      </c>
      <c r="N134" s="19">
        <v>0</v>
      </c>
      <c r="O134" s="19" t="s">
        <v>29</v>
      </c>
      <c r="P134" s="19" t="s">
        <v>29</v>
      </c>
      <c r="Q134" s="332">
        <v>1</v>
      </c>
      <c r="R134" s="19">
        <v>2</v>
      </c>
      <c r="S134" s="21"/>
      <c r="T134" s="22">
        <v>0</v>
      </c>
      <c r="U134" s="21"/>
      <c r="V134" s="22">
        <v>0</v>
      </c>
      <c r="W134" s="21">
        <v>0</v>
      </c>
      <c r="X134" s="21">
        <v>0</v>
      </c>
      <c r="Y134" s="21">
        <v>0</v>
      </c>
      <c r="Z134" s="21">
        <v>0</v>
      </c>
      <c r="AA134" s="23">
        <v>0</v>
      </c>
      <c r="AB134" s="22">
        <v>0</v>
      </c>
      <c r="AC134" s="23">
        <v>0</v>
      </c>
      <c r="AD134" s="22">
        <v>0</v>
      </c>
      <c r="AE134" s="24">
        <v>0</v>
      </c>
      <c r="AF134" s="25">
        <v>100000000000</v>
      </c>
      <c r="AG134" s="26" t="s">
        <v>1534</v>
      </c>
      <c r="AH134" s="27" t="s">
        <v>1283</v>
      </c>
      <c r="AI134" s="24">
        <v>0</v>
      </c>
    </row>
    <row r="135" spans="1:35" ht="80" x14ac:dyDescent="0.2">
      <c r="A135" s="15" t="s">
        <v>743</v>
      </c>
      <c r="B135" s="15" t="s">
        <v>30</v>
      </c>
      <c r="C135" s="15" t="s">
        <v>706</v>
      </c>
      <c r="D135" s="15" t="s">
        <v>650</v>
      </c>
      <c r="E135" s="15">
        <v>4102</v>
      </c>
      <c r="F135" s="15" t="s">
        <v>592</v>
      </c>
      <c r="G135" s="15" t="s">
        <v>92</v>
      </c>
      <c r="H135" s="15">
        <v>289</v>
      </c>
      <c r="I135" s="15" t="s">
        <v>489</v>
      </c>
      <c r="J135" s="16" t="s">
        <v>1538</v>
      </c>
      <c r="K135" s="17" t="s">
        <v>889</v>
      </c>
      <c r="L135" s="15" t="s">
        <v>1100</v>
      </c>
      <c r="M135" s="18" t="s">
        <v>1180</v>
      </c>
      <c r="N135" s="19">
        <v>0</v>
      </c>
      <c r="O135" s="19" t="s">
        <v>29</v>
      </c>
      <c r="P135" s="19" t="s">
        <v>29</v>
      </c>
      <c r="Q135" s="332">
        <v>5</v>
      </c>
      <c r="R135" s="19">
        <v>12</v>
      </c>
      <c r="S135" s="21">
        <v>0</v>
      </c>
      <c r="T135" s="22">
        <v>0</v>
      </c>
      <c r="U135" s="21">
        <v>0</v>
      </c>
      <c r="V135" s="22">
        <v>0</v>
      </c>
      <c r="W135" s="21">
        <v>0</v>
      </c>
      <c r="X135" s="21">
        <v>0</v>
      </c>
      <c r="Y135" s="21">
        <v>0</v>
      </c>
      <c r="Z135" s="21">
        <v>0</v>
      </c>
      <c r="AA135" s="23">
        <v>0</v>
      </c>
      <c r="AB135" s="22">
        <v>0</v>
      </c>
      <c r="AC135" s="23">
        <v>0</v>
      </c>
      <c r="AD135" s="22">
        <v>0</v>
      </c>
      <c r="AE135" s="24">
        <v>0</v>
      </c>
      <c r="AF135" s="25">
        <v>20000000000</v>
      </c>
      <c r="AG135" s="26" t="s">
        <v>1539</v>
      </c>
      <c r="AH135" s="27">
        <v>32000000</v>
      </c>
      <c r="AI135" s="24">
        <v>1.6000000000000001E-3</v>
      </c>
    </row>
    <row r="136" spans="1:35" ht="32" x14ac:dyDescent="0.2">
      <c r="A136" s="15" t="s">
        <v>743</v>
      </c>
      <c r="B136" s="15" t="s">
        <v>1540</v>
      </c>
      <c r="C136" s="15" t="s">
        <v>23</v>
      </c>
      <c r="D136" s="15" t="s">
        <v>24</v>
      </c>
      <c r="E136" s="15">
        <v>4101</v>
      </c>
      <c r="F136" s="15" t="s">
        <v>24</v>
      </c>
      <c r="G136" s="15" t="s">
        <v>26</v>
      </c>
      <c r="H136" s="15">
        <v>120</v>
      </c>
      <c r="I136" s="15" t="s">
        <v>1541</v>
      </c>
      <c r="J136" s="16">
        <v>4101017</v>
      </c>
      <c r="K136" s="17" t="s">
        <v>1542</v>
      </c>
      <c r="L136" s="15" t="s">
        <v>1543</v>
      </c>
      <c r="M136" s="18" t="s">
        <v>27</v>
      </c>
      <c r="N136" s="19"/>
      <c r="O136" s="19"/>
      <c r="P136" s="19"/>
      <c r="Q136" s="332">
        <v>1</v>
      </c>
      <c r="R136" s="19">
        <v>1</v>
      </c>
      <c r="S136" s="21">
        <v>0</v>
      </c>
      <c r="T136" s="22">
        <v>0</v>
      </c>
      <c r="U136" s="21">
        <v>0</v>
      </c>
      <c r="V136" s="22">
        <v>0</v>
      </c>
      <c r="W136" s="21">
        <v>0</v>
      </c>
      <c r="X136" s="21">
        <v>0</v>
      </c>
      <c r="Y136" s="21">
        <v>0</v>
      </c>
      <c r="Z136" s="21">
        <v>0</v>
      </c>
      <c r="AA136" s="23">
        <v>0</v>
      </c>
      <c r="AB136" s="22">
        <v>0</v>
      </c>
      <c r="AC136" s="23">
        <v>0</v>
      </c>
      <c r="AD136" s="22">
        <v>0</v>
      </c>
      <c r="AE136" s="24">
        <v>0</v>
      </c>
      <c r="AF136" s="25">
        <v>4500000000</v>
      </c>
      <c r="AG136" s="26" t="s">
        <v>1544</v>
      </c>
      <c r="AH136" s="27" t="s">
        <v>1283</v>
      </c>
      <c r="AI136" s="24">
        <v>0</v>
      </c>
    </row>
    <row r="137" spans="1:35" ht="64" x14ac:dyDescent="0.2">
      <c r="A137" s="15" t="s">
        <v>743</v>
      </c>
      <c r="B137" s="15" t="s">
        <v>1545</v>
      </c>
      <c r="C137" s="15" t="s">
        <v>723</v>
      </c>
      <c r="D137" s="15" t="s">
        <v>678</v>
      </c>
      <c r="E137" s="15">
        <v>3205</v>
      </c>
      <c r="F137" s="15" t="s">
        <v>603</v>
      </c>
      <c r="G137" s="15" t="s">
        <v>1546</v>
      </c>
      <c r="H137" s="15">
        <v>285</v>
      </c>
      <c r="I137" s="15" t="s">
        <v>1547</v>
      </c>
      <c r="J137" s="16">
        <v>3205026</v>
      </c>
      <c r="K137" s="17" t="s">
        <v>917</v>
      </c>
      <c r="L137" s="15" t="s">
        <v>1548</v>
      </c>
      <c r="M137" s="18" t="s">
        <v>1162</v>
      </c>
      <c r="N137" s="19"/>
      <c r="O137" s="19"/>
      <c r="P137" s="19"/>
      <c r="Q137" s="332">
        <v>15</v>
      </c>
      <c r="R137" s="19">
        <v>15</v>
      </c>
      <c r="S137" s="21">
        <v>0</v>
      </c>
      <c r="T137" s="22">
        <v>0</v>
      </c>
      <c r="U137" s="21">
        <v>0</v>
      </c>
      <c r="V137" s="22">
        <v>0</v>
      </c>
      <c r="W137" s="21">
        <v>0</v>
      </c>
      <c r="X137" s="21">
        <v>0</v>
      </c>
      <c r="Y137" s="21">
        <v>0</v>
      </c>
      <c r="Z137" s="21">
        <v>0</v>
      </c>
      <c r="AA137" s="23">
        <v>0</v>
      </c>
      <c r="AB137" s="22">
        <v>0</v>
      </c>
      <c r="AC137" s="23">
        <v>0</v>
      </c>
      <c r="AD137" s="22">
        <v>0</v>
      </c>
      <c r="AE137" s="24">
        <v>0</v>
      </c>
      <c r="AF137" s="25">
        <v>14000000000</v>
      </c>
      <c r="AG137" s="26" t="s">
        <v>1539</v>
      </c>
      <c r="AH137" s="27">
        <v>61000000</v>
      </c>
      <c r="AI137" s="24">
        <v>4.4000000000000003E-3</v>
      </c>
    </row>
    <row r="138" spans="1:35" ht="128" x14ac:dyDescent="0.2">
      <c r="A138" s="15" t="s">
        <v>748</v>
      </c>
      <c r="B138" s="15" t="s">
        <v>30</v>
      </c>
      <c r="C138" s="15" t="s">
        <v>704</v>
      </c>
      <c r="D138" s="15" t="s">
        <v>671</v>
      </c>
      <c r="E138" s="15">
        <v>2201</v>
      </c>
      <c r="F138" s="15" t="s">
        <v>609</v>
      </c>
      <c r="G138" s="15" t="s">
        <v>109</v>
      </c>
      <c r="H138" s="15">
        <v>292</v>
      </c>
      <c r="I138" s="15" t="s">
        <v>492</v>
      </c>
      <c r="J138" s="16" t="s">
        <v>183</v>
      </c>
      <c r="K138" s="17" t="s">
        <v>892</v>
      </c>
      <c r="L138" s="15" t="s">
        <v>1103</v>
      </c>
      <c r="M138" s="18" t="s">
        <v>27</v>
      </c>
      <c r="N138" s="19" t="s">
        <v>208</v>
      </c>
      <c r="O138" s="19">
        <v>2023</v>
      </c>
      <c r="P138" s="19" t="s">
        <v>263</v>
      </c>
      <c r="Q138" s="332">
        <v>10</v>
      </c>
      <c r="R138" s="19">
        <v>30</v>
      </c>
      <c r="S138" s="21">
        <v>0</v>
      </c>
      <c r="T138" s="22">
        <v>0</v>
      </c>
      <c r="U138" s="21">
        <v>48</v>
      </c>
      <c r="V138" s="22">
        <v>1.6</v>
      </c>
      <c r="W138" s="21">
        <v>2</v>
      </c>
      <c r="X138" s="21">
        <v>0</v>
      </c>
      <c r="Y138" s="21">
        <v>0</v>
      </c>
      <c r="Z138" s="21">
        <v>0</v>
      </c>
      <c r="AA138" s="23">
        <v>2</v>
      </c>
      <c r="AB138" s="22">
        <v>7.0000000000000007E-2</v>
      </c>
      <c r="AC138" s="23">
        <v>50</v>
      </c>
      <c r="AD138" s="22">
        <v>0.2</v>
      </c>
      <c r="AE138" s="24">
        <v>1.6667000000000001</v>
      </c>
      <c r="AF138" s="25">
        <v>2269140771</v>
      </c>
      <c r="AG138" s="26" t="s">
        <v>1549</v>
      </c>
      <c r="AH138" s="27">
        <v>1703181597</v>
      </c>
      <c r="AI138" s="24">
        <v>0.75060000000000004</v>
      </c>
    </row>
    <row r="139" spans="1:35" ht="80" x14ac:dyDescent="0.2">
      <c r="A139" s="15" t="s">
        <v>748</v>
      </c>
      <c r="B139" s="15" t="s">
        <v>30</v>
      </c>
      <c r="C139" s="15" t="s">
        <v>718</v>
      </c>
      <c r="D139" s="15" t="s">
        <v>671</v>
      </c>
      <c r="E139" s="15">
        <v>2201</v>
      </c>
      <c r="F139" s="15" t="s">
        <v>609</v>
      </c>
      <c r="G139" s="15" t="s">
        <v>109</v>
      </c>
      <c r="H139" s="15">
        <v>294</v>
      </c>
      <c r="I139" s="15" t="s">
        <v>493</v>
      </c>
      <c r="J139" s="16" t="s">
        <v>184</v>
      </c>
      <c r="K139" s="17" t="s">
        <v>893</v>
      </c>
      <c r="L139" s="15" t="s">
        <v>1104</v>
      </c>
      <c r="M139" s="18" t="s">
        <v>1161</v>
      </c>
      <c r="N139" s="19" t="s">
        <v>208</v>
      </c>
      <c r="O139" s="19">
        <v>2023</v>
      </c>
      <c r="P139" s="19" t="s">
        <v>263</v>
      </c>
      <c r="Q139" s="332">
        <v>40</v>
      </c>
      <c r="R139" s="19">
        <v>115</v>
      </c>
      <c r="S139" s="21">
        <v>0</v>
      </c>
      <c r="T139" s="22">
        <v>0</v>
      </c>
      <c r="U139" s="21">
        <v>0</v>
      </c>
      <c r="V139" s="22">
        <v>0</v>
      </c>
      <c r="W139" s="21">
        <v>0</v>
      </c>
      <c r="X139" s="21">
        <v>0</v>
      </c>
      <c r="Y139" s="21">
        <v>0</v>
      </c>
      <c r="Z139" s="21">
        <v>0</v>
      </c>
      <c r="AA139" s="23">
        <v>0</v>
      </c>
      <c r="AB139" s="22">
        <v>0</v>
      </c>
      <c r="AC139" s="23">
        <v>0</v>
      </c>
      <c r="AD139" s="22">
        <v>0</v>
      </c>
      <c r="AE139" s="24">
        <v>0</v>
      </c>
      <c r="AF139" s="25">
        <v>100000000</v>
      </c>
      <c r="AG139" s="26" t="s">
        <v>1550</v>
      </c>
      <c r="AH139" s="27" t="s">
        <v>1283</v>
      </c>
      <c r="AI139" s="24">
        <v>0</v>
      </c>
    </row>
    <row r="140" spans="1:35" ht="48" x14ac:dyDescent="0.2">
      <c r="A140" s="15" t="s">
        <v>748</v>
      </c>
      <c r="B140" s="15" t="s">
        <v>30</v>
      </c>
      <c r="C140" s="15" t="s">
        <v>718</v>
      </c>
      <c r="D140" s="15" t="s">
        <v>671</v>
      </c>
      <c r="E140" s="15">
        <v>2201</v>
      </c>
      <c r="F140" s="15" t="s">
        <v>609</v>
      </c>
      <c r="G140" s="15" t="s">
        <v>109</v>
      </c>
      <c r="H140" s="15">
        <v>295</v>
      </c>
      <c r="I140" s="15" t="s">
        <v>494</v>
      </c>
      <c r="J140" s="16" t="s">
        <v>185</v>
      </c>
      <c r="K140" s="17" t="s">
        <v>800</v>
      </c>
      <c r="L140" s="15" t="s">
        <v>1105</v>
      </c>
      <c r="M140" s="18" t="s">
        <v>1161</v>
      </c>
      <c r="N140" s="19">
        <v>1</v>
      </c>
      <c r="O140" s="19">
        <v>2023</v>
      </c>
      <c r="P140" s="19" t="s">
        <v>263</v>
      </c>
      <c r="Q140" s="332">
        <v>1</v>
      </c>
      <c r="R140" s="19">
        <v>4</v>
      </c>
      <c r="S140" s="21">
        <v>1</v>
      </c>
      <c r="T140" s="22">
        <v>0</v>
      </c>
      <c r="U140" s="21">
        <v>2</v>
      </c>
      <c r="V140" s="22">
        <v>0.5</v>
      </c>
      <c r="W140" s="21">
        <v>0</v>
      </c>
      <c r="X140" s="21">
        <v>0</v>
      </c>
      <c r="Y140" s="21">
        <v>0</v>
      </c>
      <c r="Z140" s="21">
        <v>0</v>
      </c>
      <c r="AA140" s="23">
        <v>0</v>
      </c>
      <c r="AB140" s="22">
        <v>0</v>
      </c>
      <c r="AC140" s="23">
        <v>2</v>
      </c>
      <c r="AD140" s="22">
        <v>0</v>
      </c>
      <c r="AE140" s="24">
        <v>0.5</v>
      </c>
      <c r="AF140" s="25">
        <v>550000000</v>
      </c>
      <c r="AG140" s="26" t="s">
        <v>1550</v>
      </c>
      <c r="AH140" s="27" t="s">
        <v>1283</v>
      </c>
      <c r="AI140" s="24">
        <v>0</v>
      </c>
    </row>
    <row r="141" spans="1:35" ht="48" x14ac:dyDescent="0.2">
      <c r="A141" s="15" t="s">
        <v>748</v>
      </c>
      <c r="B141" s="15" t="s">
        <v>30</v>
      </c>
      <c r="C141" s="15" t="s">
        <v>718</v>
      </c>
      <c r="D141" s="15" t="s">
        <v>671</v>
      </c>
      <c r="E141" s="15">
        <v>2201</v>
      </c>
      <c r="F141" s="15" t="s">
        <v>609</v>
      </c>
      <c r="G141" s="15" t="s">
        <v>109</v>
      </c>
      <c r="H141" s="15">
        <v>296</v>
      </c>
      <c r="I141" s="15" t="s">
        <v>495</v>
      </c>
      <c r="J141" s="16" t="s">
        <v>186</v>
      </c>
      <c r="K141" s="17" t="s">
        <v>894</v>
      </c>
      <c r="L141" s="15" t="s">
        <v>1106</v>
      </c>
      <c r="M141" s="18" t="s">
        <v>1161</v>
      </c>
      <c r="N141" s="19">
        <v>10</v>
      </c>
      <c r="O141" s="19">
        <v>2023</v>
      </c>
      <c r="P141" s="19" t="s">
        <v>263</v>
      </c>
      <c r="Q141" s="332">
        <v>2</v>
      </c>
      <c r="R141" s="19">
        <v>10</v>
      </c>
      <c r="S141" s="21">
        <v>0</v>
      </c>
      <c r="T141" s="22">
        <v>0</v>
      </c>
      <c r="U141" s="21">
        <v>6</v>
      </c>
      <c r="V141" s="22">
        <v>0.6</v>
      </c>
      <c r="W141" s="21">
        <v>0</v>
      </c>
      <c r="X141" s="21">
        <v>0</v>
      </c>
      <c r="Y141" s="21">
        <v>0</v>
      </c>
      <c r="Z141" s="21">
        <v>0</v>
      </c>
      <c r="AA141" s="23">
        <v>0</v>
      </c>
      <c r="AB141" s="22">
        <v>0</v>
      </c>
      <c r="AC141" s="23">
        <v>6</v>
      </c>
      <c r="AD141" s="22">
        <v>0</v>
      </c>
      <c r="AE141" s="24">
        <v>0.6</v>
      </c>
      <c r="AF141" s="25">
        <v>100000000</v>
      </c>
      <c r="AG141" s="26" t="s">
        <v>1550</v>
      </c>
      <c r="AH141" s="27" t="s">
        <v>1283</v>
      </c>
      <c r="AI141" s="24">
        <v>0</v>
      </c>
    </row>
    <row r="142" spans="1:35" ht="64" x14ac:dyDescent="0.2">
      <c r="A142" s="15" t="s">
        <v>748</v>
      </c>
      <c r="B142" s="15" t="s">
        <v>30</v>
      </c>
      <c r="C142" s="15" t="s">
        <v>718</v>
      </c>
      <c r="D142" s="15" t="s">
        <v>671</v>
      </c>
      <c r="E142" s="15">
        <v>2201</v>
      </c>
      <c r="F142" s="15" t="s">
        <v>609</v>
      </c>
      <c r="G142" s="15" t="s">
        <v>109</v>
      </c>
      <c r="H142" s="15">
        <v>297</v>
      </c>
      <c r="I142" s="15" t="s">
        <v>496</v>
      </c>
      <c r="J142" s="16" t="s">
        <v>187</v>
      </c>
      <c r="K142" s="17" t="s">
        <v>895</v>
      </c>
      <c r="L142" s="15" t="s">
        <v>1107</v>
      </c>
      <c r="M142" s="18" t="s">
        <v>1161</v>
      </c>
      <c r="N142" s="19" t="s">
        <v>208</v>
      </c>
      <c r="O142" s="19">
        <v>2023</v>
      </c>
      <c r="P142" s="19" t="s">
        <v>263</v>
      </c>
      <c r="Q142" s="332">
        <v>7</v>
      </c>
      <c r="R142" s="19">
        <v>20</v>
      </c>
      <c r="S142" s="21">
        <v>0</v>
      </c>
      <c r="T142" s="22">
        <v>0</v>
      </c>
      <c r="U142" s="21">
        <v>0</v>
      </c>
      <c r="V142" s="22">
        <v>0</v>
      </c>
      <c r="W142" s="21">
        <v>0</v>
      </c>
      <c r="X142" s="21">
        <v>0</v>
      </c>
      <c r="Y142" s="21">
        <v>0</v>
      </c>
      <c r="Z142" s="21">
        <v>0</v>
      </c>
      <c r="AA142" s="23">
        <v>0</v>
      </c>
      <c r="AB142" s="22">
        <v>0</v>
      </c>
      <c r="AC142" s="23">
        <v>0</v>
      </c>
      <c r="AD142" s="22">
        <v>0</v>
      </c>
      <c r="AE142" s="24">
        <v>0</v>
      </c>
      <c r="AF142" s="25">
        <v>200000000</v>
      </c>
      <c r="AG142" s="26" t="s">
        <v>1550</v>
      </c>
      <c r="AH142" s="27" t="s">
        <v>1283</v>
      </c>
      <c r="AI142" s="24">
        <v>0</v>
      </c>
    </row>
    <row r="143" spans="1:35" ht="48" x14ac:dyDescent="0.2">
      <c r="A143" s="15" t="s">
        <v>748</v>
      </c>
      <c r="B143" s="15" t="s">
        <v>30</v>
      </c>
      <c r="C143" s="15" t="s">
        <v>718</v>
      </c>
      <c r="D143" s="15" t="s">
        <v>671</v>
      </c>
      <c r="E143" s="15">
        <v>2201</v>
      </c>
      <c r="F143" s="15" t="s">
        <v>609</v>
      </c>
      <c r="G143" s="15" t="s">
        <v>109</v>
      </c>
      <c r="H143" s="15">
        <v>298</v>
      </c>
      <c r="I143" s="15" t="s">
        <v>497</v>
      </c>
      <c r="J143" s="16" t="s">
        <v>188</v>
      </c>
      <c r="K143" s="17" t="s">
        <v>896</v>
      </c>
      <c r="L143" s="15" t="s">
        <v>1108</v>
      </c>
      <c r="M143" s="18" t="s">
        <v>1161</v>
      </c>
      <c r="N143" s="19">
        <v>15</v>
      </c>
      <c r="O143" s="19">
        <v>2023</v>
      </c>
      <c r="P143" s="19" t="s">
        <v>263</v>
      </c>
      <c r="Q143" s="332">
        <v>30</v>
      </c>
      <c r="R143" s="19">
        <v>100</v>
      </c>
      <c r="S143" s="21">
        <v>15</v>
      </c>
      <c r="T143" s="22">
        <v>0</v>
      </c>
      <c r="U143" s="21">
        <v>159</v>
      </c>
      <c r="V143" s="22">
        <v>1.59</v>
      </c>
      <c r="W143" s="21">
        <v>0</v>
      </c>
      <c r="X143" s="21">
        <v>0</v>
      </c>
      <c r="Y143" s="21">
        <v>0</v>
      </c>
      <c r="Z143" s="21">
        <v>0</v>
      </c>
      <c r="AA143" s="23">
        <v>0</v>
      </c>
      <c r="AB143" s="22">
        <v>0</v>
      </c>
      <c r="AC143" s="23">
        <v>159</v>
      </c>
      <c r="AD143" s="22">
        <v>0</v>
      </c>
      <c r="AE143" s="24">
        <v>1.59</v>
      </c>
      <c r="AF143" s="25" t="s">
        <v>1283</v>
      </c>
      <c r="AG143" s="26" t="s">
        <v>1551</v>
      </c>
      <c r="AH143" s="27" t="s">
        <v>1283</v>
      </c>
      <c r="AI143" s="24">
        <v>0</v>
      </c>
    </row>
    <row r="144" spans="1:35" ht="64" x14ac:dyDescent="0.2">
      <c r="A144" s="15" t="s">
        <v>748</v>
      </c>
      <c r="B144" s="15" t="s">
        <v>30</v>
      </c>
      <c r="C144" s="15" t="s">
        <v>718</v>
      </c>
      <c r="D144" s="15" t="s">
        <v>671</v>
      </c>
      <c r="E144" s="15">
        <v>2201</v>
      </c>
      <c r="F144" s="15" t="s">
        <v>609</v>
      </c>
      <c r="G144" s="15" t="s">
        <v>109</v>
      </c>
      <c r="H144" s="15">
        <v>299</v>
      </c>
      <c r="I144" s="15" t="s">
        <v>498</v>
      </c>
      <c r="J144" s="16" t="s">
        <v>189</v>
      </c>
      <c r="K144" s="17" t="s">
        <v>897</v>
      </c>
      <c r="L144" s="15" t="s">
        <v>1109</v>
      </c>
      <c r="M144" s="18" t="s">
        <v>1161</v>
      </c>
      <c r="N144" s="19" t="s">
        <v>208</v>
      </c>
      <c r="O144" s="19">
        <v>2023</v>
      </c>
      <c r="P144" s="19" t="s">
        <v>263</v>
      </c>
      <c r="Q144" s="332">
        <v>370</v>
      </c>
      <c r="R144" s="19">
        <v>1130</v>
      </c>
      <c r="S144" s="21">
        <v>0</v>
      </c>
      <c r="T144" s="22">
        <v>0</v>
      </c>
      <c r="U144" s="21">
        <v>1711</v>
      </c>
      <c r="V144" s="22">
        <v>1.51</v>
      </c>
      <c r="W144" s="21">
        <v>700</v>
      </c>
      <c r="X144" s="21">
        <v>0</v>
      </c>
      <c r="Y144" s="21">
        <v>0</v>
      </c>
      <c r="Z144" s="21">
        <v>0</v>
      </c>
      <c r="AA144" s="23">
        <v>700</v>
      </c>
      <c r="AB144" s="22">
        <v>0.62</v>
      </c>
      <c r="AC144" s="23">
        <v>2411</v>
      </c>
      <c r="AD144" s="22">
        <v>1.89</v>
      </c>
      <c r="AE144" s="24">
        <v>2.1335999999999999</v>
      </c>
      <c r="AF144" s="25">
        <v>157000000</v>
      </c>
      <c r="AG144" s="26" t="s">
        <v>1550</v>
      </c>
      <c r="AH144" s="27" t="s">
        <v>1283</v>
      </c>
      <c r="AI144" s="24">
        <v>0</v>
      </c>
    </row>
    <row r="145" spans="1:35" ht="80" x14ac:dyDescent="0.2">
      <c r="A145" s="15" t="s">
        <v>748</v>
      </c>
      <c r="B145" s="15" t="s">
        <v>30</v>
      </c>
      <c r="C145" s="15" t="s">
        <v>718</v>
      </c>
      <c r="D145" s="15" t="s">
        <v>671</v>
      </c>
      <c r="E145" s="15">
        <v>2201</v>
      </c>
      <c r="F145" s="15" t="s">
        <v>609</v>
      </c>
      <c r="G145" s="15"/>
      <c r="H145" s="15">
        <v>301</v>
      </c>
      <c r="I145" s="15" t="s">
        <v>499</v>
      </c>
      <c r="J145" s="16" t="s">
        <v>189</v>
      </c>
      <c r="K145" s="17" t="s">
        <v>897</v>
      </c>
      <c r="L145" s="15" t="s">
        <v>1110</v>
      </c>
      <c r="M145" s="18" t="s">
        <v>1161</v>
      </c>
      <c r="N145" s="19" t="s">
        <v>208</v>
      </c>
      <c r="O145" s="19">
        <v>2023</v>
      </c>
      <c r="P145" s="19" t="s">
        <v>263</v>
      </c>
      <c r="Q145" s="332">
        <v>200</v>
      </c>
      <c r="R145" s="19">
        <v>400</v>
      </c>
      <c r="S145" s="21">
        <v>0</v>
      </c>
      <c r="T145" s="22">
        <v>0</v>
      </c>
      <c r="U145" s="21">
        <v>0</v>
      </c>
      <c r="V145" s="22">
        <v>0</v>
      </c>
      <c r="W145" s="21">
        <v>0</v>
      </c>
      <c r="X145" s="21">
        <v>0</v>
      </c>
      <c r="Y145" s="21">
        <v>0</v>
      </c>
      <c r="Z145" s="21">
        <v>0</v>
      </c>
      <c r="AA145" s="23">
        <v>0</v>
      </c>
      <c r="AB145" s="22">
        <v>0</v>
      </c>
      <c r="AC145" s="23">
        <v>0</v>
      </c>
      <c r="AD145" s="22">
        <v>0</v>
      </c>
      <c r="AE145" s="24">
        <v>0</v>
      </c>
      <c r="AF145" s="25" t="s">
        <v>1283</v>
      </c>
      <c r="AG145" s="26" t="s">
        <v>1551</v>
      </c>
      <c r="AH145" s="27" t="s">
        <v>1283</v>
      </c>
      <c r="AI145" s="24">
        <v>0</v>
      </c>
    </row>
    <row r="146" spans="1:35" ht="96" x14ac:dyDescent="0.2">
      <c r="A146" s="15" t="s">
        <v>748</v>
      </c>
      <c r="B146" s="15" t="s">
        <v>30</v>
      </c>
      <c r="C146" s="15" t="s">
        <v>718</v>
      </c>
      <c r="D146" s="15" t="s">
        <v>671</v>
      </c>
      <c r="E146" s="15">
        <v>2201</v>
      </c>
      <c r="F146" s="15" t="s">
        <v>609</v>
      </c>
      <c r="G146" s="15"/>
      <c r="H146" s="15">
        <v>302</v>
      </c>
      <c r="I146" s="15" t="s">
        <v>500</v>
      </c>
      <c r="J146" s="16" t="s">
        <v>190</v>
      </c>
      <c r="K146" s="17" t="s">
        <v>898</v>
      </c>
      <c r="L146" s="15" t="s">
        <v>1111</v>
      </c>
      <c r="M146" s="18" t="s">
        <v>1161</v>
      </c>
      <c r="N146" s="19">
        <v>60</v>
      </c>
      <c r="O146" s="19">
        <v>2023</v>
      </c>
      <c r="P146" s="19" t="s">
        <v>263</v>
      </c>
      <c r="Q146" s="332">
        <v>100</v>
      </c>
      <c r="R146" s="19">
        <v>300</v>
      </c>
      <c r="S146" s="21">
        <v>0</v>
      </c>
      <c r="T146" s="22">
        <v>0</v>
      </c>
      <c r="U146" s="21">
        <v>0</v>
      </c>
      <c r="V146" s="22">
        <v>0</v>
      </c>
      <c r="W146" s="21">
        <v>0</v>
      </c>
      <c r="X146" s="21">
        <v>0</v>
      </c>
      <c r="Y146" s="21">
        <v>0</v>
      </c>
      <c r="Z146" s="21">
        <v>0</v>
      </c>
      <c r="AA146" s="23">
        <v>0</v>
      </c>
      <c r="AB146" s="22">
        <v>0</v>
      </c>
      <c r="AC146" s="23">
        <v>0</v>
      </c>
      <c r="AD146" s="22">
        <v>0</v>
      </c>
      <c r="AE146" s="24">
        <v>0</v>
      </c>
      <c r="AF146" s="25">
        <v>52246700</v>
      </c>
      <c r="AG146" s="26" t="s">
        <v>1550</v>
      </c>
      <c r="AH146" s="27" t="s">
        <v>1283</v>
      </c>
      <c r="AI146" s="24">
        <v>0</v>
      </c>
    </row>
    <row r="147" spans="1:35" ht="80" x14ac:dyDescent="0.2">
      <c r="A147" s="15" t="s">
        <v>748</v>
      </c>
      <c r="B147" s="15" t="s">
        <v>30</v>
      </c>
      <c r="C147" s="15" t="s">
        <v>718</v>
      </c>
      <c r="D147" s="15" t="s">
        <v>671</v>
      </c>
      <c r="E147" s="15">
        <v>2201</v>
      </c>
      <c r="F147" s="15" t="s">
        <v>609</v>
      </c>
      <c r="G147" s="15" t="s">
        <v>569</v>
      </c>
      <c r="H147" s="15">
        <v>303</v>
      </c>
      <c r="I147" s="15" t="s">
        <v>501</v>
      </c>
      <c r="J147" s="16" t="s">
        <v>185</v>
      </c>
      <c r="K147" s="17" t="s">
        <v>800</v>
      </c>
      <c r="L147" s="15" t="s">
        <v>1112</v>
      </c>
      <c r="M147" s="18" t="s">
        <v>1161</v>
      </c>
      <c r="N147" s="19">
        <v>5000</v>
      </c>
      <c r="O147" s="19">
        <v>2023</v>
      </c>
      <c r="P147" s="19" t="s">
        <v>263</v>
      </c>
      <c r="Q147" s="332">
        <v>600</v>
      </c>
      <c r="R147" s="19">
        <v>2000</v>
      </c>
      <c r="S147" s="21">
        <v>342</v>
      </c>
      <c r="T147" s="22">
        <v>0</v>
      </c>
      <c r="U147" s="21">
        <v>355</v>
      </c>
      <c r="V147" s="22">
        <v>0.18</v>
      </c>
      <c r="W147" s="21">
        <v>500</v>
      </c>
      <c r="X147" s="21">
        <v>0</v>
      </c>
      <c r="Y147" s="21">
        <v>0</v>
      </c>
      <c r="Z147" s="21">
        <v>0</v>
      </c>
      <c r="AA147" s="23">
        <v>500</v>
      </c>
      <c r="AB147" s="22">
        <v>0.25</v>
      </c>
      <c r="AC147" s="23">
        <v>855</v>
      </c>
      <c r="AD147" s="22">
        <v>0.83</v>
      </c>
      <c r="AE147" s="24">
        <v>0.42749999999999999</v>
      </c>
      <c r="AF147" s="25">
        <v>200000000</v>
      </c>
      <c r="AG147" s="26" t="s">
        <v>1550</v>
      </c>
      <c r="AH147" s="27" t="s">
        <v>1283</v>
      </c>
      <c r="AI147" s="24">
        <v>0</v>
      </c>
    </row>
    <row r="148" spans="1:35" ht="112" x14ac:dyDescent="0.2">
      <c r="A148" s="15" t="s">
        <v>748</v>
      </c>
      <c r="B148" s="15" t="s">
        <v>30</v>
      </c>
      <c r="C148" s="15" t="s">
        <v>704</v>
      </c>
      <c r="D148" s="15" t="s">
        <v>671</v>
      </c>
      <c r="E148" s="15">
        <v>2201</v>
      </c>
      <c r="F148" s="15" t="s">
        <v>609</v>
      </c>
      <c r="G148" s="15" t="s">
        <v>109</v>
      </c>
      <c r="H148" s="15">
        <v>305</v>
      </c>
      <c r="I148" s="15" t="s">
        <v>502</v>
      </c>
      <c r="J148" s="16" t="s">
        <v>183</v>
      </c>
      <c r="K148" s="17" t="s">
        <v>892</v>
      </c>
      <c r="L148" s="15" t="s">
        <v>1113</v>
      </c>
      <c r="M148" s="18" t="s">
        <v>1161</v>
      </c>
      <c r="N148" s="19">
        <v>226</v>
      </c>
      <c r="O148" s="19">
        <v>2023</v>
      </c>
      <c r="P148" s="19" t="s">
        <v>263</v>
      </c>
      <c r="Q148" s="332">
        <v>226</v>
      </c>
      <c r="R148" s="19">
        <v>226</v>
      </c>
      <c r="S148" s="21">
        <v>226</v>
      </c>
      <c r="T148" s="22">
        <v>0</v>
      </c>
      <c r="U148" s="21">
        <v>226</v>
      </c>
      <c r="V148" s="22">
        <v>1</v>
      </c>
      <c r="W148" s="21">
        <v>0</v>
      </c>
      <c r="X148" s="21">
        <v>0</v>
      </c>
      <c r="Y148" s="21">
        <v>0</v>
      </c>
      <c r="Z148" s="21">
        <v>0</v>
      </c>
      <c r="AA148" s="23">
        <v>0</v>
      </c>
      <c r="AB148" s="22">
        <v>0</v>
      </c>
      <c r="AC148" s="23">
        <v>226</v>
      </c>
      <c r="AD148" s="22">
        <v>0</v>
      </c>
      <c r="AE148" s="24">
        <v>1</v>
      </c>
      <c r="AF148" s="25">
        <v>2606415504</v>
      </c>
      <c r="AG148" s="26" t="s">
        <v>1550</v>
      </c>
      <c r="AH148" s="27" t="s">
        <v>1283</v>
      </c>
      <c r="AI148" s="24">
        <v>0</v>
      </c>
    </row>
    <row r="149" spans="1:35" ht="192" x14ac:dyDescent="0.2">
      <c r="A149" s="15" t="s">
        <v>748</v>
      </c>
      <c r="B149" s="15" t="s">
        <v>30</v>
      </c>
      <c r="C149" s="15" t="s">
        <v>704</v>
      </c>
      <c r="D149" s="15" t="s">
        <v>672</v>
      </c>
      <c r="E149" s="15">
        <v>2201</v>
      </c>
      <c r="F149" s="15" t="s">
        <v>609</v>
      </c>
      <c r="G149" s="15" t="s">
        <v>110</v>
      </c>
      <c r="H149" s="15">
        <v>306</v>
      </c>
      <c r="I149" s="15" t="s">
        <v>503</v>
      </c>
      <c r="J149" s="16" t="s">
        <v>191</v>
      </c>
      <c r="K149" s="17" t="s">
        <v>899</v>
      </c>
      <c r="L149" s="15" t="s">
        <v>1114</v>
      </c>
      <c r="M149" s="18" t="s">
        <v>27</v>
      </c>
      <c r="N149" s="19">
        <v>312</v>
      </c>
      <c r="O149" s="19">
        <v>2023</v>
      </c>
      <c r="P149" s="19" t="s">
        <v>263</v>
      </c>
      <c r="Q149" s="332">
        <v>100</v>
      </c>
      <c r="R149" s="19">
        <v>720</v>
      </c>
      <c r="S149" s="21">
        <v>247</v>
      </c>
      <c r="T149" s="22">
        <v>0</v>
      </c>
      <c r="U149" s="21">
        <v>327</v>
      </c>
      <c r="V149" s="22">
        <v>0.45</v>
      </c>
      <c r="W149" s="21">
        <v>43</v>
      </c>
      <c r="X149" s="21">
        <v>0</v>
      </c>
      <c r="Y149" s="21">
        <v>0</v>
      </c>
      <c r="Z149" s="21">
        <v>0</v>
      </c>
      <c r="AA149" s="23">
        <v>43</v>
      </c>
      <c r="AB149" s="22">
        <v>0.06</v>
      </c>
      <c r="AC149" s="23">
        <v>370</v>
      </c>
      <c r="AD149" s="22">
        <v>0.43</v>
      </c>
      <c r="AE149" s="24">
        <v>0.51390000000000002</v>
      </c>
      <c r="AF149" s="25">
        <v>2996000000</v>
      </c>
      <c r="AG149" s="26" t="s">
        <v>1552</v>
      </c>
      <c r="AH149" s="27">
        <v>2836994461</v>
      </c>
      <c r="AI149" s="24">
        <v>0.94689999999999996</v>
      </c>
    </row>
    <row r="150" spans="1:35" ht="160" x14ac:dyDescent="0.2">
      <c r="A150" s="15" t="s">
        <v>748</v>
      </c>
      <c r="B150" s="15" t="s">
        <v>30</v>
      </c>
      <c r="C150" s="15" t="s">
        <v>704</v>
      </c>
      <c r="D150" s="15" t="s">
        <v>672</v>
      </c>
      <c r="E150" s="15">
        <v>2201</v>
      </c>
      <c r="F150" s="15" t="s">
        <v>609</v>
      </c>
      <c r="G150" s="15" t="s">
        <v>110</v>
      </c>
      <c r="H150" s="15">
        <v>307</v>
      </c>
      <c r="I150" s="15" t="s">
        <v>504</v>
      </c>
      <c r="J150" s="16" t="s">
        <v>191</v>
      </c>
      <c r="K150" s="17" t="s">
        <v>899</v>
      </c>
      <c r="L150" s="15" t="s">
        <v>1115</v>
      </c>
      <c r="M150" s="18" t="s">
        <v>27</v>
      </c>
      <c r="N150" s="19">
        <v>62</v>
      </c>
      <c r="O150" s="19">
        <v>2023</v>
      </c>
      <c r="P150" s="19" t="s">
        <v>263</v>
      </c>
      <c r="Q150" s="332">
        <v>25</v>
      </c>
      <c r="R150" s="19">
        <v>250</v>
      </c>
      <c r="S150" s="21">
        <v>161</v>
      </c>
      <c r="T150" s="22">
        <v>0</v>
      </c>
      <c r="U150" s="21">
        <v>169</v>
      </c>
      <c r="V150" s="22">
        <v>0.68</v>
      </c>
      <c r="W150" s="21">
        <v>36</v>
      </c>
      <c r="X150" s="21">
        <v>0</v>
      </c>
      <c r="Y150" s="21">
        <v>0</v>
      </c>
      <c r="Z150" s="21">
        <v>0</v>
      </c>
      <c r="AA150" s="23">
        <v>36</v>
      </c>
      <c r="AB150" s="22">
        <v>0.14000000000000001</v>
      </c>
      <c r="AC150" s="23">
        <v>205</v>
      </c>
      <c r="AD150" s="22">
        <v>1.44</v>
      </c>
      <c r="AE150" s="24">
        <v>0.82</v>
      </c>
      <c r="AF150" s="25">
        <v>2309470802</v>
      </c>
      <c r="AG150" s="26" t="s">
        <v>1552</v>
      </c>
      <c r="AH150" s="27">
        <v>2309470802</v>
      </c>
      <c r="AI150" s="24">
        <v>1</v>
      </c>
    </row>
    <row r="151" spans="1:35" ht="160" x14ac:dyDescent="0.2">
      <c r="A151" s="15" t="s">
        <v>748</v>
      </c>
      <c r="B151" s="15" t="s">
        <v>30</v>
      </c>
      <c r="C151" s="15" t="s">
        <v>704</v>
      </c>
      <c r="D151" s="15" t="s">
        <v>672</v>
      </c>
      <c r="E151" s="15">
        <v>2201</v>
      </c>
      <c r="F151" s="15" t="s">
        <v>609</v>
      </c>
      <c r="G151" s="15" t="s">
        <v>110</v>
      </c>
      <c r="H151" s="15">
        <v>308</v>
      </c>
      <c r="I151" s="15" t="s">
        <v>505</v>
      </c>
      <c r="J151" s="16" t="s">
        <v>192</v>
      </c>
      <c r="K151" s="17" t="s">
        <v>900</v>
      </c>
      <c r="L151" s="15" t="s">
        <v>1116</v>
      </c>
      <c r="M151" s="18" t="s">
        <v>27</v>
      </c>
      <c r="N151" s="19">
        <v>450</v>
      </c>
      <c r="O151" s="19">
        <v>2023</v>
      </c>
      <c r="P151" s="19" t="s">
        <v>263</v>
      </c>
      <c r="Q151" s="332">
        <v>50</v>
      </c>
      <c r="R151" s="19">
        <v>300</v>
      </c>
      <c r="S151" s="21">
        <v>76</v>
      </c>
      <c r="T151" s="22">
        <v>0</v>
      </c>
      <c r="U151" s="21">
        <v>76</v>
      </c>
      <c r="V151" s="22">
        <v>0.25</v>
      </c>
      <c r="W151" s="21">
        <v>0</v>
      </c>
      <c r="X151" s="21">
        <v>0</v>
      </c>
      <c r="Y151" s="21">
        <v>0</v>
      </c>
      <c r="Z151" s="21">
        <v>0</v>
      </c>
      <c r="AA151" s="23">
        <v>0</v>
      </c>
      <c r="AB151" s="22">
        <v>0</v>
      </c>
      <c r="AC151" s="23">
        <v>76</v>
      </c>
      <c r="AD151" s="22">
        <v>0</v>
      </c>
      <c r="AE151" s="24">
        <v>0.25330000000000003</v>
      </c>
      <c r="AF151" s="25" t="s">
        <v>1283</v>
      </c>
      <c r="AG151" s="26" t="s">
        <v>1551</v>
      </c>
      <c r="AH151" s="27" t="s">
        <v>1283</v>
      </c>
      <c r="AI151" s="24">
        <v>0</v>
      </c>
    </row>
    <row r="152" spans="1:35" ht="160" x14ac:dyDescent="0.2">
      <c r="A152" s="15" t="s">
        <v>748</v>
      </c>
      <c r="B152" s="15" t="s">
        <v>30</v>
      </c>
      <c r="C152" s="15" t="s">
        <v>704</v>
      </c>
      <c r="D152" s="15" t="s">
        <v>672</v>
      </c>
      <c r="E152" s="15">
        <v>2201</v>
      </c>
      <c r="F152" s="15" t="s">
        <v>609</v>
      </c>
      <c r="G152" s="15" t="s">
        <v>110</v>
      </c>
      <c r="H152" s="15">
        <v>309</v>
      </c>
      <c r="I152" s="15" t="s">
        <v>505</v>
      </c>
      <c r="J152" s="16" t="s">
        <v>192</v>
      </c>
      <c r="K152" s="17" t="s">
        <v>900</v>
      </c>
      <c r="L152" s="15" t="s">
        <v>1117</v>
      </c>
      <c r="M152" s="18" t="s">
        <v>27</v>
      </c>
      <c r="N152" s="19">
        <v>56</v>
      </c>
      <c r="O152" s="19">
        <v>2023</v>
      </c>
      <c r="P152" s="19" t="s">
        <v>263</v>
      </c>
      <c r="Q152" s="332">
        <v>50</v>
      </c>
      <c r="R152" s="19">
        <v>250</v>
      </c>
      <c r="S152" s="21">
        <v>13</v>
      </c>
      <c r="T152" s="22">
        <v>0</v>
      </c>
      <c r="U152" s="21">
        <v>13</v>
      </c>
      <c r="V152" s="22">
        <v>0.05</v>
      </c>
      <c r="W152" s="21">
        <v>0</v>
      </c>
      <c r="X152" s="21">
        <v>0</v>
      </c>
      <c r="Y152" s="21">
        <v>0</v>
      </c>
      <c r="Z152" s="21">
        <v>0</v>
      </c>
      <c r="AA152" s="23">
        <v>0</v>
      </c>
      <c r="AB152" s="22">
        <v>0</v>
      </c>
      <c r="AC152" s="23">
        <v>13</v>
      </c>
      <c r="AD152" s="22">
        <v>0</v>
      </c>
      <c r="AE152" s="24">
        <v>5.1999999999999998E-2</v>
      </c>
      <c r="AF152" s="25" t="s">
        <v>1283</v>
      </c>
      <c r="AG152" s="26" t="s">
        <v>1551</v>
      </c>
      <c r="AH152" s="27" t="s">
        <v>1283</v>
      </c>
      <c r="AI152" s="24">
        <v>0</v>
      </c>
    </row>
    <row r="153" spans="1:35" ht="64" x14ac:dyDescent="0.2">
      <c r="A153" s="15" t="s">
        <v>748</v>
      </c>
      <c r="B153" s="15" t="s">
        <v>30</v>
      </c>
      <c r="C153" s="15" t="s">
        <v>704</v>
      </c>
      <c r="D153" s="15" t="s">
        <v>672</v>
      </c>
      <c r="E153" s="15">
        <v>2201</v>
      </c>
      <c r="F153" s="15" t="s">
        <v>609</v>
      </c>
      <c r="G153" s="15" t="s">
        <v>110</v>
      </c>
      <c r="H153" s="15">
        <v>310</v>
      </c>
      <c r="I153" s="15" t="s">
        <v>506</v>
      </c>
      <c r="J153" s="16" t="s">
        <v>193</v>
      </c>
      <c r="K153" s="17" t="s">
        <v>901</v>
      </c>
      <c r="L153" s="15" t="s">
        <v>1118</v>
      </c>
      <c r="M153" s="18" t="s">
        <v>27</v>
      </c>
      <c r="N153" s="19">
        <v>35</v>
      </c>
      <c r="O153" s="19">
        <v>2023</v>
      </c>
      <c r="P153" s="19" t="s">
        <v>263</v>
      </c>
      <c r="Q153" s="332">
        <v>100</v>
      </c>
      <c r="R153" s="19">
        <v>600</v>
      </c>
      <c r="S153" s="21">
        <v>327</v>
      </c>
      <c r="T153" s="22">
        <v>0</v>
      </c>
      <c r="U153" s="21">
        <v>397</v>
      </c>
      <c r="V153" s="22">
        <v>0.66</v>
      </c>
      <c r="W153" s="21">
        <v>2</v>
      </c>
      <c r="X153" s="21">
        <v>0</v>
      </c>
      <c r="Y153" s="21">
        <v>0</v>
      </c>
      <c r="Z153" s="21">
        <v>0</v>
      </c>
      <c r="AA153" s="23">
        <v>2</v>
      </c>
      <c r="AB153" s="22">
        <v>0</v>
      </c>
      <c r="AC153" s="23">
        <v>399</v>
      </c>
      <c r="AD153" s="22">
        <v>0.02</v>
      </c>
      <c r="AE153" s="24">
        <v>0.66500000000000004</v>
      </c>
      <c r="AF153" s="25">
        <v>2180576835</v>
      </c>
      <c r="AG153" s="26" t="s">
        <v>1549</v>
      </c>
      <c r="AH153" s="27" t="s">
        <v>1283</v>
      </c>
      <c r="AI153" s="24">
        <v>0</v>
      </c>
    </row>
    <row r="154" spans="1:35" ht="80" x14ac:dyDescent="0.2">
      <c r="A154" s="15" t="s">
        <v>748</v>
      </c>
      <c r="B154" s="15" t="s">
        <v>30</v>
      </c>
      <c r="C154" s="15" t="s">
        <v>704</v>
      </c>
      <c r="D154" s="15" t="s">
        <v>672</v>
      </c>
      <c r="E154" s="15">
        <v>2201</v>
      </c>
      <c r="F154" s="15" t="s">
        <v>609</v>
      </c>
      <c r="G154" s="15" t="s">
        <v>110</v>
      </c>
      <c r="H154" s="15">
        <v>311</v>
      </c>
      <c r="I154" s="15" t="s">
        <v>507</v>
      </c>
      <c r="J154" s="16" t="s">
        <v>194</v>
      </c>
      <c r="K154" s="17" t="s">
        <v>902</v>
      </c>
      <c r="L154" s="15" t="s">
        <v>1119</v>
      </c>
      <c r="M154" s="18" t="s">
        <v>1161</v>
      </c>
      <c r="N154" s="19">
        <v>12668</v>
      </c>
      <c r="O154" s="19">
        <v>2023</v>
      </c>
      <c r="P154" s="19" t="s">
        <v>264</v>
      </c>
      <c r="Q154" s="332">
        <v>14000</v>
      </c>
      <c r="R154" s="19">
        <v>14000</v>
      </c>
      <c r="S154" s="21">
        <v>16420</v>
      </c>
      <c r="T154" s="22">
        <v>0</v>
      </c>
      <c r="U154" s="21">
        <v>15993</v>
      </c>
      <c r="V154" s="22">
        <v>1.1399999999999999</v>
      </c>
      <c r="W154" s="21">
        <v>17165</v>
      </c>
      <c r="X154" s="21">
        <v>0</v>
      </c>
      <c r="Y154" s="21">
        <v>0</v>
      </c>
      <c r="Z154" s="21">
        <v>0</v>
      </c>
      <c r="AA154" s="23">
        <v>17165</v>
      </c>
      <c r="AB154" s="22">
        <v>1.23</v>
      </c>
      <c r="AC154" s="23">
        <v>33158</v>
      </c>
      <c r="AD154" s="22">
        <v>1.23</v>
      </c>
      <c r="AE154" s="24">
        <v>2.3683999999999998</v>
      </c>
      <c r="AF154" s="25">
        <v>11917000000</v>
      </c>
      <c r="AG154" s="26" t="s">
        <v>1550</v>
      </c>
      <c r="AH154" s="27">
        <v>6511000587</v>
      </c>
      <c r="AI154" s="24">
        <v>0.5464</v>
      </c>
    </row>
    <row r="155" spans="1:35" ht="64" x14ac:dyDescent="0.2">
      <c r="A155" s="15" t="s">
        <v>748</v>
      </c>
      <c r="B155" s="15" t="s">
        <v>30</v>
      </c>
      <c r="C155" s="15" t="s">
        <v>704</v>
      </c>
      <c r="D155" s="15" t="s">
        <v>672</v>
      </c>
      <c r="E155" s="15">
        <v>2201</v>
      </c>
      <c r="F155" s="15" t="s">
        <v>609</v>
      </c>
      <c r="G155" s="15" t="s">
        <v>110</v>
      </c>
      <c r="H155" s="15">
        <v>312</v>
      </c>
      <c r="I155" s="15" t="s">
        <v>1553</v>
      </c>
      <c r="J155" s="16" t="s">
        <v>1554</v>
      </c>
      <c r="K155" s="17" t="s">
        <v>903</v>
      </c>
      <c r="L155" s="15" t="s">
        <v>1119</v>
      </c>
      <c r="M155" s="18" t="s">
        <v>1161</v>
      </c>
      <c r="N155" s="19">
        <v>219276</v>
      </c>
      <c r="O155" s="19">
        <v>2023</v>
      </c>
      <c r="P155" s="19" t="s">
        <v>265</v>
      </c>
      <c r="Q155" s="332">
        <v>221276</v>
      </c>
      <c r="R155" s="19">
        <v>222276</v>
      </c>
      <c r="S155" s="21">
        <v>207867</v>
      </c>
      <c r="T155" s="22">
        <v>0</v>
      </c>
      <c r="U155" s="21">
        <v>214809</v>
      </c>
      <c r="V155" s="22">
        <v>0.97</v>
      </c>
      <c r="W155" s="21">
        <v>206438</v>
      </c>
      <c r="X155" s="21">
        <v>0</v>
      </c>
      <c r="Y155" s="21">
        <v>0</v>
      </c>
      <c r="Z155" s="21">
        <v>0</v>
      </c>
      <c r="AA155" s="23">
        <v>206438</v>
      </c>
      <c r="AB155" s="22">
        <v>0.93</v>
      </c>
      <c r="AC155" s="23">
        <v>421247</v>
      </c>
      <c r="AD155" s="22">
        <v>0.93</v>
      </c>
      <c r="AE155" s="24">
        <v>1.8952</v>
      </c>
      <c r="AF155" s="25">
        <v>1333138713713</v>
      </c>
      <c r="AG155" s="26" t="s">
        <v>1550</v>
      </c>
      <c r="AH155" s="27">
        <v>247242410869</v>
      </c>
      <c r="AI155" s="24">
        <v>0.1855</v>
      </c>
    </row>
    <row r="156" spans="1:35" ht="112" x14ac:dyDescent="0.2">
      <c r="A156" s="15" t="s">
        <v>748</v>
      </c>
      <c r="B156" s="15" t="s">
        <v>30</v>
      </c>
      <c r="C156" s="15" t="s">
        <v>704</v>
      </c>
      <c r="D156" s="15" t="s">
        <v>672</v>
      </c>
      <c r="E156" s="15">
        <v>2201</v>
      </c>
      <c r="F156" s="15" t="s">
        <v>609</v>
      </c>
      <c r="G156" s="15" t="s">
        <v>110</v>
      </c>
      <c r="H156" s="15">
        <v>313</v>
      </c>
      <c r="I156" s="15" t="s">
        <v>1667</v>
      </c>
      <c r="J156" s="16" t="s">
        <v>1557</v>
      </c>
      <c r="K156" s="17" t="s">
        <v>904</v>
      </c>
      <c r="L156" s="15" t="s">
        <v>1120</v>
      </c>
      <c r="M156" s="18" t="s">
        <v>1181</v>
      </c>
      <c r="N156" s="19">
        <v>100</v>
      </c>
      <c r="O156" s="19">
        <v>2023</v>
      </c>
      <c r="P156" s="19" t="s">
        <v>265</v>
      </c>
      <c r="Q156" s="332">
        <v>100</v>
      </c>
      <c r="R156" s="19">
        <v>100</v>
      </c>
      <c r="S156" s="21">
        <v>66</v>
      </c>
      <c r="T156" s="22">
        <v>0</v>
      </c>
      <c r="U156" s="21">
        <v>76</v>
      </c>
      <c r="V156" s="22">
        <v>0.76</v>
      </c>
      <c r="W156" s="21">
        <v>77</v>
      </c>
      <c r="X156" s="21">
        <v>0</v>
      </c>
      <c r="Y156" s="21">
        <v>0</v>
      </c>
      <c r="Z156" s="21">
        <v>0</v>
      </c>
      <c r="AA156" s="23">
        <v>77</v>
      </c>
      <c r="AB156" s="22">
        <v>0.77</v>
      </c>
      <c r="AC156" s="23">
        <v>153</v>
      </c>
      <c r="AD156" s="22">
        <v>0.77</v>
      </c>
      <c r="AE156" s="24">
        <v>1.53</v>
      </c>
      <c r="AF156" s="25">
        <v>1983966236</v>
      </c>
      <c r="AG156" s="26" t="s">
        <v>1550</v>
      </c>
      <c r="AH156" s="27">
        <v>1760000000</v>
      </c>
      <c r="AI156" s="24">
        <v>0.8871</v>
      </c>
    </row>
    <row r="157" spans="1:35" ht="112" x14ac:dyDescent="0.2">
      <c r="A157" s="15" t="s">
        <v>748</v>
      </c>
      <c r="B157" s="15" t="s">
        <v>30</v>
      </c>
      <c r="C157" s="15" t="s">
        <v>704</v>
      </c>
      <c r="D157" s="15" t="s">
        <v>672</v>
      </c>
      <c r="E157" s="15">
        <v>2201</v>
      </c>
      <c r="F157" s="15" t="s">
        <v>609</v>
      </c>
      <c r="G157" s="15" t="s">
        <v>110</v>
      </c>
      <c r="H157" s="15">
        <v>314</v>
      </c>
      <c r="I157" s="15" t="s">
        <v>1668</v>
      </c>
      <c r="J157" s="16" t="s">
        <v>1557</v>
      </c>
      <c r="K157" s="17" t="s">
        <v>904</v>
      </c>
      <c r="L157" s="15" t="s">
        <v>1120</v>
      </c>
      <c r="M157" s="18" t="s">
        <v>1161</v>
      </c>
      <c r="N157" s="19">
        <v>100</v>
      </c>
      <c r="O157" s="19">
        <v>2023</v>
      </c>
      <c r="P157" s="19" t="s">
        <v>265</v>
      </c>
      <c r="Q157" s="332">
        <v>100</v>
      </c>
      <c r="R157" s="19">
        <v>100</v>
      </c>
      <c r="S157" s="21">
        <v>0</v>
      </c>
      <c r="T157" s="22">
        <v>0</v>
      </c>
      <c r="U157" s="21">
        <v>139</v>
      </c>
      <c r="V157" s="22">
        <v>1.39</v>
      </c>
      <c r="W157" s="21">
        <v>0</v>
      </c>
      <c r="X157" s="21">
        <v>0</v>
      </c>
      <c r="Y157" s="21">
        <v>0</v>
      </c>
      <c r="Z157" s="21">
        <v>0</v>
      </c>
      <c r="AA157" s="23">
        <v>0</v>
      </c>
      <c r="AB157" s="22">
        <v>0</v>
      </c>
      <c r="AC157" s="23">
        <v>139</v>
      </c>
      <c r="AD157" s="22">
        <v>0</v>
      </c>
      <c r="AE157" s="24">
        <v>1.39</v>
      </c>
      <c r="AF157" s="25">
        <v>446875677</v>
      </c>
      <c r="AG157" s="26" t="s">
        <v>1550</v>
      </c>
      <c r="AH157" s="27" t="s">
        <v>1283</v>
      </c>
      <c r="AI157" s="24">
        <v>0</v>
      </c>
    </row>
    <row r="158" spans="1:35" ht="80" x14ac:dyDescent="0.2">
      <c r="A158" s="15" t="s">
        <v>748</v>
      </c>
      <c r="B158" s="15" t="s">
        <v>30</v>
      </c>
      <c r="C158" s="15" t="s">
        <v>704</v>
      </c>
      <c r="D158" s="15" t="s">
        <v>672</v>
      </c>
      <c r="E158" s="15">
        <v>2201</v>
      </c>
      <c r="F158" s="15" t="s">
        <v>609</v>
      </c>
      <c r="G158" s="15" t="s">
        <v>110</v>
      </c>
      <c r="H158" s="15">
        <v>315</v>
      </c>
      <c r="I158" s="15" t="s">
        <v>511</v>
      </c>
      <c r="J158" s="16" t="s">
        <v>1559</v>
      </c>
      <c r="K158" s="17" t="s">
        <v>905</v>
      </c>
      <c r="L158" s="15" t="s">
        <v>1121</v>
      </c>
      <c r="M158" s="18" t="s">
        <v>1161</v>
      </c>
      <c r="N158" s="19">
        <v>126000</v>
      </c>
      <c r="O158" s="19">
        <v>2023</v>
      </c>
      <c r="P158" s="19" t="s">
        <v>265</v>
      </c>
      <c r="Q158" s="332">
        <v>127000</v>
      </c>
      <c r="R158" s="19">
        <v>127000</v>
      </c>
      <c r="S158" s="21">
        <v>129050</v>
      </c>
      <c r="T158" s="22">
        <v>0</v>
      </c>
      <c r="U158" s="21">
        <v>129700</v>
      </c>
      <c r="V158" s="22">
        <v>1.02</v>
      </c>
      <c r="W158" s="21">
        <v>160183</v>
      </c>
      <c r="X158" s="21">
        <v>0</v>
      </c>
      <c r="Y158" s="21">
        <v>0</v>
      </c>
      <c r="Z158" s="21">
        <v>0</v>
      </c>
      <c r="AA158" s="23">
        <v>160183</v>
      </c>
      <c r="AB158" s="22">
        <v>1.26</v>
      </c>
      <c r="AC158" s="23">
        <v>289883</v>
      </c>
      <c r="AD158" s="22">
        <v>1.26</v>
      </c>
      <c r="AE158" s="24">
        <v>2.2825000000000002</v>
      </c>
      <c r="AF158" s="25">
        <v>71490235294</v>
      </c>
      <c r="AG158" s="26" t="s">
        <v>1560</v>
      </c>
      <c r="AH158" s="27">
        <v>17709782050</v>
      </c>
      <c r="AI158" s="24">
        <v>0.2477</v>
      </c>
    </row>
    <row r="159" spans="1:35" ht="48" x14ac:dyDescent="0.2">
      <c r="A159" s="15" t="s">
        <v>748</v>
      </c>
      <c r="B159" s="15" t="s">
        <v>30</v>
      </c>
      <c r="C159" s="15" t="s">
        <v>704</v>
      </c>
      <c r="D159" s="15" t="s">
        <v>672</v>
      </c>
      <c r="E159" s="15">
        <v>2201</v>
      </c>
      <c r="F159" s="15" t="s">
        <v>609</v>
      </c>
      <c r="G159" s="15" t="s">
        <v>110</v>
      </c>
      <c r="H159" s="15">
        <v>316</v>
      </c>
      <c r="I159" s="15" t="s">
        <v>512</v>
      </c>
      <c r="J159" s="16" t="s">
        <v>1561</v>
      </c>
      <c r="K159" s="17" t="s">
        <v>906</v>
      </c>
      <c r="L159" s="15" t="s">
        <v>1122</v>
      </c>
      <c r="M159" s="18" t="s">
        <v>1161</v>
      </c>
      <c r="N159" s="19">
        <v>6</v>
      </c>
      <c r="O159" s="19">
        <v>2023</v>
      </c>
      <c r="P159" s="19" t="s">
        <v>265</v>
      </c>
      <c r="Q159" s="332">
        <v>6</v>
      </c>
      <c r="R159" s="19">
        <v>6</v>
      </c>
      <c r="S159" s="21">
        <v>6</v>
      </c>
      <c r="T159" s="22">
        <v>0</v>
      </c>
      <c r="U159" s="21">
        <v>5</v>
      </c>
      <c r="V159" s="22">
        <v>0.83</v>
      </c>
      <c r="W159" s="21">
        <v>5</v>
      </c>
      <c r="X159" s="21">
        <v>0</v>
      </c>
      <c r="Y159" s="21">
        <v>0</v>
      </c>
      <c r="Z159" s="21">
        <v>0</v>
      </c>
      <c r="AA159" s="23">
        <v>5</v>
      </c>
      <c r="AB159" s="22">
        <v>0.83</v>
      </c>
      <c r="AC159" s="23">
        <v>10</v>
      </c>
      <c r="AD159" s="22">
        <v>0.83</v>
      </c>
      <c r="AE159" s="24">
        <v>1.6667000000000001</v>
      </c>
      <c r="AF159" s="25">
        <v>817492300</v>
      </c>
      <c r="AG159" s="26" t="s">
        <v>1550</v>
      </c>
      <c r="AH159" s="27">
        <v>668151400</v>
      </c>
      <c r="AI159" s="24">
        <v>0.81730000000000003</v>
      </c>
    </row>
    <row r="160" spans="1:35" ht="144" x14ac:dyDescent="0.2">
      <c r="A160" s="15" t="s">
        <v>748</v>
      </c>
      <c r="B160" s="15" t="s">
        <v>30</v>
      </c>
      <c r="C160" s="15" t="s">
        <v>704</v>
      </c>
      <c r="D160" s="15" t="s">
        <v>672</v>
      </c>
      <c r="E160" s="15">
        <v>2201</v>
      </c>
      <c r="F160" s="15" t="s">
        <v>609</v>
      </c>
      <c r="G160" s="15" t="s">
        <v>110</v>
      </c>
      <c r="H160" s="15">
        <v>317</v>
      </c>
      <c r="I160" s="15" t="s">
        <v>1562</v>
      </c>
      <c r="J160" s="16" t="s">
        <v>1563</v>
      </c>
      <c r="K160" s="17" t="s">
        <v>907</v>
      </c>
      <c r="L160" s="15" t="s">
        <v>1123</v>
      </c>
      <c r="M160" s="18" t="s">
        <v>1161</v>
      </c>
      <c r="N160" s="19">
        <v>114582</v>
      </c>
      <c r="O160" s="19">
        <v>2023</v>
      </c>
      <c r="P160" s="19" t="s">
        <v>265</v>
      </c>
      <c r="Q160" s="332">
        <v>119582</v>
      </c>
      <c r="R160" s="19">
        <v>473328</v>
      </c>
      <c r="S160" s="21">
        <v>188963</v>
      </c>
      <c r="T160" s="22">
        <v>0</v>
      </c>
      <c r="U160" s="21">
        <v>378231</v>
      </c>
      <c r="V160" s="22">
        <v>0.8</v>
      </c>
      <c r="W160" s="21">
        <v>183204</v>
      </c>
      <c r="X160" s="21">
        <v>0</v>
      </c>
      <c r="Y160" s="21">
        <v>0</v>
      </c>
      <c r="Z160" s="21">
        <v>0</v>
      </c>
      <c r="AA160" s="23">
        <v>183204</v>
      </c>
      <c r="AB160" s="22">
        <v>0.39</v>
      </c>
      <c r="AC160" s="23">
        <v>561435</v>
      </c>
      <c r="AD160" s="22">
        <v>1.53</v>
      </c>
      <c r="AE160" s="24">
        <v>1.1860999999999999</v>
      </c>
      <c r="AF160" s="25">
        <v>3520822117</v>
      </c>
      <c r="AG160" s="26" t="s">
        <v>1550</v>
      </c>
      <c r="AH160" s="27">
        <v>1499816579</v>
      </c>
      <c r="AI160" s="24">
        <v>0.42599999999999999</v>
      </c>
    </row>
    <row r="161" spans="1:35" ht="64" x14ac:dyDescent="0.2">
      <c r="A161" s="15" t="s">
        <v>748</v>
      </c>
      <c r="B161" s="15" t="s">
        <v>30</v>
      </c>
      <c r="C161" s="15" t="s">
        <v>704</v>
      </c>
      <c r="D161" s="15" t="s">
        <v>671</v>
      </c>
      <c r="E161" s="15">
        <v>2201</v>
      </c>
      <c r="F161" s="15" t="s">
        <v>609</v>
      </c>
      <c r="G161" s="15" t="s">
        <v>111</v>
      </c>
      <c r="H161" s="15">
        <v>318</v>
      </c>
      <c r="I161" s="15" t="s">
        <v>1669</v>
      </c>
      <c r="J161" s="16" t="s">
        <v>195</v>
      </c>
      <c r="K161" s="17" t="s">
        <v>908</v>
      </c>
      <c r="L161" s="15" t="s">
        <v>1124</v>
      </c>
      <c r="M161" s="18" t="s">
        <v>1161</v>
      </c>
      <c r="N161" s="19">
        <v>226</v>
      </c>
      <c r="O161" s="19">
        <v>2023</v>
      </c>
      <c r="P161" s="19" t="s">
        <v>266</v>
      </c>
      <c r="Q161" s="332">
        <v>60</v>
      </c>
      <c r="R161" s="19">
        <v>240</v>
      </c>
      <c r="S161" s="21">
        <v>52</v>
      </c>
      <c r="T161" s="22">
        <v>0</v>
      </c>
      <c r="U161" s="21">
        <v>111</v>
      </c>
      <c r="V161" s="22">
        <v>0.46</v>
      </c>
      <c r="W161" s="21">
        <v>24</v>
      </c>
      <c r="X161" s="21">
        <v>0</v>
      </c>
      <c r="Y161" s="21">
        <v>0</v>
      </c>
      <c r="Z161" s="21">
        <v>0</v>
      </c>
      <c r="AA161" s="23">
        <v>24</v>
      </c>
      <c r="AB161" s="22">
        <v>0.1</v>
      </c>
      <c r="AC161" s="23">
        <v>135</v>
      </c>
      <c r="AD161" s="22">
        <v>0.4</v>
      </c>
      <c r="AE161" s="24">
        <v>0.5625</v>
      </c>
      <c r="AF161" s="25">
        <v>666045000</v>
      </c>
      <c r="AG161" s="26" t="s">
        <v>1550</v>
      </c>
      <c r="AH161" s="27">
        <v>235000000</v>
      </c>
      <c r="AI161" s="24">
        <v>0.3528</v>
      </c>
    </row>
    <row r="162" spans="1:35" ht="64" x14ac:dyDescent="0.2">
      <c r="A162" s="15" t="s">
        <v>748</v>
      </c>
      <c r="B162" s="15" t="s">
        <v>30</v>
      </c>
      <c r="C162" s="15" t="s">
        <v>704</v>
      </c>
      <c r="D162" s="15" t="s">
        <v>671</v>
      </c>
      <c r="E162" s="15">
        <v>2201</v>
      </c>
      <c r="F162" s="15" t="s">
        <v>609</v>
      </c>
      <c r="G162" s="15" t="s">
        <v>111</v>
      </c>
      <c r="H162" s="15">
        <v>319</v>
      </c>
      <c r="I162" s="15" t="s">
        <v>515</v>
      </c>
      <c r="J162" s="16" t="s">
        <v>196</v>
      </c>
      <c r="K162" s="17" t="s">
        <v>909</v>
      </c>
      <c r="L162" s="15" t="s">
        <v>1069</v>
      </c>
      <c r="M162" s="18" t="s">
        <v>1161</v>
      </c>
      <c r="N162" s="19">
        <v>226</v>
      </c>
      <c r="O162" s="19">
        <v>2023</v>
      </c>
      <c r="P162" s="19" t="s">
        <v>266</v>
      </c>
      <c r="Q162" s="332">
        <v>226</v>
      </c>
      <c r="R162" s="19">
        <v>226</v>
      </c>
      <c r="S162" s="21">
        <v>226</v>
      </c>
      <c r="T162" s="22">
        <v>0</v>
      </c>
      <c r="U162" s="21">
        <v>233</v>
      </c>
      <c r="V162" s="22">
        <v>1.03</v>
      </c>
      <c r="W162" s="21">
        <v>234</v>
      </c>
      <c r="X162" s="21">
        <v>0</v>
      </c>
      <c r="Y162" s="21">
        <v>0</v>
      </c>
      <c r="Z162" s="21">
        <v>0</v>
      </c>
      <c r="AA162" s="23">
        <v>234</v>
      </c>
      <c r="AB162" s="22">
        <v>1.04</v>
      </c>
      <c r="AC162" s="23">
        <v>467</v>
      </c>
      <c r="AD162" s="22">
        <v>1.04</v>
      </c>
      <c r="AE162" s="24">
        <v>2.0663999999999998</v>
      </c>
      <c r="AF162" s="25">
        <v>736955000</v>
      </c>
      <c r="AG162" s="26" t="s">
        <v>1550</v>
      </c>
      <c r="AH162" s="27">
        <v>543300000</v>
      </c>
      <c r="AI162" s="24">
        <v>0.73719999999999997</v>
      </c>
    </row>
    <row r="163" spans="1:35" ht="48" x14ac:dyDescent="0.2">
      <c r="A163" s="15" t="s">
        <v>750</v>
      </c>
      <c r="B163" s="15" t="s">
        <v>30</v>
      </c>
      <c r="C163" s="15" t="s">
        <v>729</v>
      </c>
      <c r="D163" s="15" t="s">
        <v>687</v>
      </c>
      <c r="E163" s="15">
        <v>4599</v>
      </c>
      <c r="F163" s="15" t="s">
        <v>571</v>
      </c>
      <c r="G163" s="15" t="s">
        <v>558</v>
      </c>
      <c r="H163" s="15">
        <v>362</v>
      </c>
      <c r="I163" s="15" t="s">
        <v>753</v>
      </c>
      <c r="J163" s="16" t="s">
        <v>1481</v>
      </c>
      <c r="K163" s="17" t="s">
        <v>753</v>
      </c>
      <c r="L163" s="15" t="s">
        <v>1566</v>
      </c>
      <c r="M163" s="18" t="s">
        <v>1161</v>
      </c>
      <c r="N163" s="19">
        <v>0</v>
      </c>
      <c r="O163" s="19" t="s">
        <v>29</v>
      </c>
      <c r="P163" s="19" t="s">
        <v>29</v>
      </c>
      <c r="Q163" s="332">
        <v>1</v>
      </c>
      <c r="R163" s="19">
        <v>1</v>
      </c>
      <c r="S163" s="21">
        <v>0</v>
      </c>
      <c r="T163" s="22">
        <v>0</v>
      </c>
      <c r="U163" s="21">
        <v>0</v>
      </c>
      <c r="V163" s="22">
        <v>0</v>
      </c>
      <c r="W163" s="21">
        <v>1</v>
      </c>
      <c r="X163" s="21">
        <v>0</v>
      </c>
      <c r="Y163" s="21">
        <v>0</v>
      </c>
      <c r="Z163" s="21">
        <v>0</v>
      </c>
      <c r="AA163" s="23">
        <v>1</v>
      </c>
      <c r="AB163" s="22">
        <v>1</v>
      </c>
      <c r="AC163" s="23">
        <v>1</v>
      </c>
      <c r="AD163" s="22">
        <v>1</v>
      </c>
      <c r="AE163" s="24">
        <v>1</v>
      </c>
      <c r="AF163" s="25">
        <v>10000000</v>
      </c>
      <c r="AG163" s="26"/>
      <c r="AH163" s="27" t="s">
        <v>1283</v>
      </c>
      <c r="AI163" s="24">
        <v>0</v>
      </c>
    </row>
    <row r="164" spans="1:35" ht="64" x14ac:dyDescent="0.2">
      <c r="A164" s="15" t="s">
        <v>750</v>
      </c>
      <c r="B164" s="15" t="s">
        <v>30</v>
      </c>
      <c r="C164" s="15" t="s">
        <v>729</v>
      </c>
      <c r="D164" s="15" t="s">
        <v>687</v>
      </c>
      <c r="E164" s="15">
        <v>4599</v>
      </c>
      <c r="F164" s="15" t="s">
        <v>571</v>
      </c>
      <c r="G164" s="15" t="s">
        <v>1567</v>
      </c>
      <c r="H164" s="15">
        <v>363</v>
      </c>
      <c r="I164" s="15" t="s">
        <v>547</v>
      </c>
      <c r="J164" s="16" t="s">
        <v>1568</v>
      </c>
      <c r="K164" s="17" t="s">
        <v>910</v>
      </c>
      <c r="L164" s="15" t="s">
        <v>1153</v>
      </c>
      <c r="M164" s="18" t="s">
        <v>1161</v>
      </c>
      <c r="N164" s="19">
        <v>0</v>
      </c>
      <c r="O164" s="19" t="s">
        <v>29</v>
      </c>
      <c r="P164" s="19" t="s">
        <v>29</v>
      </c>
      <c r="Q164" s="332">
        <v>3</v>
      </c>
      <c r="R164" s="19">
        <v>12</v>
      </c>
      <c r="S164" s="21">
        <v>0</v>
      </c>
      <c r="T164" s="22">
        <v>0</v>
      </c>
      <c r="U164" s="21">
        <v>4</v>
      </c>
      <c r="V164" s="22">
        <v>0.33</v>
      </c>
      <c r="W164" s="21">
        <v>0</v>
      </c>
      <c r="X164" s="21">
        <v>0</v>
      </c>
      <c r="Y164" s="21">
        <v>0</v>
      </c>
      <c r="Z164" s="21">
        <v>0</v>
      </c>
      <c r="AA164" s="23">
        <v>0</v>
      </c>
      <c r="AB164" s="22">
        <v>0</v>
      </c>
      <c r="AC164" s="23">
        <v>4</v>
      </c>
      <c r="AD164" s="22">
        <v>0</v>
      </c>
      <c r="AE164" s="24">
        <v>0.33329999999999999</v>
      </c>
      <c r="AF164" s="25">
        <v>140000000</v>
      </c>
      <c r="AG164" s="26"/>
      <c r="AH164" s="27">
        <v>97000000</v>
      </c>
      <c r="AI164" s="24">
        <v>0.69289999999999996</v>
      </c>
    </row>
    <row r="165" spans="1:35" ht="48" x14ac:dyDescent="0.2">
      <c r="A165" s="15" t="s">
        <v>750</v>
      </c>
      <c r="B165" s="15" t="s">
        <v>32</v>
      </c>
      <c r="C165" s="15" t="s">
        <v>725</v>
      </c>
      <c r="D165" s="15" t="s">
        <v>681</v>
      </c>
      <c r="E165" s="15">
        <v>4599</v>
      </c>
      <c r="F165" s="15" t="s">
        <v>571</v>
      </c>
      <c r="G165" s="15" t="s">
        <v>558</v>
      </c>
      <c r="H165" s="15">
        <v>349</v>
      </c>
      <c r="I165" s="15" t="s">
        <v>1670</v>
      </c>
      <c r="J165" s="16" t="s">
        <v>123</v>
      </c>
      <c r="K165" s="17" t="s">
        <v>756</v>
      </c>
      <c r="L165" s="15" t="s">
        <v>945</v>
      </c>
      <c r="M165" s="18" t="s">
        <v>1161</v>
      </c>
      <c r="N165" s="19">
        <v>0</v>
      </c>
      <c r="O165" s="19" t="s">
        <v>211</v>
      </c>
      <c r="P165" s="19" t="s">
        <v>211</v>
      </c>
      <c r="Q165" s="332">
        <v>2</v>
      </c>
      <c r="R165" s="19">
        <v>2</v>
      </c>
      <c r="S165" s="21">
        <v>0</v>
      </c>
      <c r="T165" s="22">
        <v>0</v>
      </c>
      <c r="U165" s="21">
        <v>0</v>
      </c>
      <c r="V165" s="22">
        <v>0</v>
      </c>
      <c r="W165" s="21">
        <v>0</v>
      </c>
      <c r="X165" s="21">
        <v>0</v>
      </c>
      <c r="Y165" s="21">
        <v>0</v>
      </c>
      <c r="Z165" s="21">
        <v>0</v>
      </c>
      <c r="AA165" s="23">
        <v>0</v>
      </c>
      <c r="AB165" s="22">
        <v>0</v>
      </c>
      <c r="AC165" s="23">
        <v>0</v>
      </c>
      <c r="AD165" s="22">
        <v>0</v>
      </c>
      <c r="AE165" s="24">
        <v>0</v>
      </c>
      <c r="AF165" s="25" t="s">
        <v>1283</v>
      </c>
      <c r="AG165" s="26"/>
      <c r="AH165" s="27" t="s">
        <v>1283</v>
      </c>
      <c r="AI165" s="24" t="e">
        <v>#DIV/0!</v>
      </c>
    </row>
    <row r="166" spans="1:35" ht="48" x14ac:dyDescent="0.2">
      <c r="A166" s="15" t="s">
        <v>750</v>
      </c>
      <c r="B166" s="15" t="s">
        <v>32</v>
      </c>
      <c r="C166" s="15" t="s">
        <v>725</v>
      </c>
      <c r="D166" s="15" t="s">
        <v>1571</v>
      </c>
      <c r="E166" s="15">
        <v>3502</v>
      </c>
      <c r="F166" s="15" t="s">
        <v>583</v>
      </c>
      <c r="G166" s="15" t="s">
        <v>118</v>
      </c>
      <c r="H166" s="15">
        <v>350</v>
      </c>
      <c r="I166" s="15" t="s">
        <v>1572</v>
      </c>
      <c r="J166" s="16" t="s">
        <v>1573</v>
      </c>
      <c r="K166" s="17" t="s">
        <v>1574</v>
      </c>
      <c r="L166" s="15" t="s">
        <v>1575</v>
      </c>
      <c r="M166" s="18" t="s">
        <v>1161</v>
      </c>
      <c r="N166" s="19">
        <v>0</v>
      </c>
      <c r="O166" s="19" t="s">
        <v>211</v>
      </c>
      <c r="P166" s="19" t="s">
        <v>211</v>
      </c>
      <c r="Q166" s="332">
        <v>200</v>
      </c>
      <c r="R166" s="19">
        <v>200</v>
      </c>
      <c r="S166" s="21">
        <v>0</v>
      </c>
      <c r="T166" s="22">
        <v>0</v>
      </c>
      <c r="U166" s="21">
        <v>175</v>
      </c>
      <c r="V166" s="22">
        <v>0.88</v>
      </c>
      <c r="W166" s="21">
        <v>0</v>
      </c>
      <c r="X166" s="21">
        <v>0</v>
      </c>
      <c r="Y166" s="21">
        <v>0</v>
      </c>
      <c r="Z166" s="21">
        <v>0</v>
      </c>
      <c r="AA166" s="23">
        <v>0</v>
      </c>
      <c r="AB166" s="22">
        <v>0</v>
      </c>
      <c r="AC166" s="23">
        <v>175</v>
      </c>
      <c r="AD166" s="22">
        <v>0</v>
      </c>
      <c r="AE166" s="24">
        <v>0.875</v>
      </c>
      <c r="AF166" s="25">
        <v>400000000</v>
      </c>
      <c r="AG166" s="26" t="s">
        <v>1285</v>
      </c>
      <c r="AH166" s="27">
        <v>397659259</v>
      </c>
      <c r="AI166" s="24">
        <v>0.99409999999999998</v>
      </c>
    </row>
    <row r="167" spans="1:35" ht="48" x14ac:dyDescent="0.2">
      <c r="A167" s="15" t="s">
        <v>750</v>
      </c>
      <c r="B167" s="15" t="s">
        <v>32</v>
      </c>
      <c r="C167" s="15" t="s">
        <v>725</v>
      </c>
      <c r="D167" s="15" t="s">
        <v>676</v>
      </c>
      <c r="E167" s="15">
        <v>3502</v>
      </c>
      <c r="F167" s="15" t="s">
        <v>577</v>
      </c>
      <c r="G167" s="15" t="s">
        <v>118</v>
      </c>
      <c r="H167" s="15">
        <v>353</v>
      </c>
      <c r="I167" s="15" t="s">
        <v>538</v>
      </c>
      <c r="J167" s="16" t="s">
        <v>1576</v>
      </c>
      <c r="K167" s="17" t="s">
        <v>763</v>
      </c>
      <c r="L167" s="15" t="s">
        <v>1145</v>
      </c>
      <c r="M167" s="18" t="s">
        <v>1161</v>
      </c>
      <c r="N167" s="19">
        <v>0</v>
      </c>
      <c r="O167" s="19" t="s">
        <v>29</v>
      </c>
      <c r="P167" s="19" t="s">
        <v>29</v>
      </c>
      <c r="Q167" s="332">
        <v>2</v>
      </c>
      <c r="R167" s="19">
        <v>6</v>
      </c>
      <c r="S167" s="21">
        <v>3</v>
      </c>
      <c r="T167" s="22">
        <v>0.5</v>
      </c>
      <c r="U167" s="21">
        <v>5</v>
      </c>
      <c r="V167" s="22">
        <v>0.83</v>
      </c>
      <c r="W167" s="21">
        <v>1</v>
      </c>
      <c r="X167" s="21">
        <v>0</v>
      </c>
      <c r="Y167" s="21">
        <v>0</v>
      </c>
      <c r="Z167" s="21">
        <v>0</v>
      </c>
      <c r="AA167" s="23">
        <v>1</v>
      </c>
      <c r="AB167" s="22">
        <v>0.17</v>
      </c>
      <c r="AC167" s="23">
        <v>9</v>
      </c>
      <c r="AD167" s="22">
        <v>0.5</v>
      </c>
      <c r="AE167" s="24">
        <v>1.5</v>
      </c>
      <c r="AF167" s="25" t="s">
        <v>1283</v>
      </c>
      <c r="AG167" s="26"/>
      <c r="AH167" s="27">
        <v>0</v>
      </c>
      <c r="AI167" s="24" t="e">
        <v>#DIV/0!</v>
      </c>
    </row>
    <row r="168" spans="1:35" ht="48" x14ac:dyDescent="0.2">
      <c r="A168" s="15" t="s">
        <v>750</v>
      </c>
      <c r="B168" s="15" t="s">
        <v>32</v>
      </c>
      <c r="C168" s="15" t="s">
        <v>725</v>
      </c>
      <c r="D168" s="15" t="s">
        <v>682</v>
      </c>
      <c r="E168" s="15">
        <v>2022</v>
      </c>
      <c r="F168" s="15" t="s">
        <v>620</v>
      </c>
      <c r="G168" s="15" t="s">
        <v>118</v>
      </c>
      <c r="H168" s="15">
        <v>354</v>
      </c>
      <c r="I168" s="15" t="s">
        <v>539</v>
      </c>
      <c r="J168" s="16" t="s">
        <v>203</v>
      </c>
      <c r="K168" s="17" t="s">
        <v>928</v>
      </c>
      <c r="L168" s="15" t="s">
        <v>1146</v>
      </c>
      <c r="M168" s="18" t="s">
        <v>1161</v>
      </c>
      <c r="N168" s="19">
        <v>0</v>
      </c>
      <c r="O168" s="19" t="s">
        <v>29</v>
      </c>
      <c r="P168" s="19" t="s">
        <v>29</v>
      </c>
      <c r="Q168" s="332">
        <v>2</v>
      </c>
      <c r="R168" s="19">
        <v>5</v>
      </c>
      <c r="S168" s="21">
        <v>1</v>
      </c>
      <c r="T168" s="22">
        <v>0.2</v>
      </c>
      <c r="U168" s="21">
        <v>0</v>
      </c>
      <c r="V168" s="22">
        <v>0</v>
      </c>
      <c r="W168" s="21">
        <v>0</v>
      </c>
      <c r="X168" s="21">
        <v>0</v>
      </c>
      <c r="Y168" s="21">
        <v>0</v>
      </c>
      <c r="Z168" s="21">
        <v>0</v>
      </c>
      <c r="AA168" s="23">
        <v>0</v>
      </c>
      <c r="AB168" s="22">
        <v>0</v>
      </c>
      <c r="AC168" s="23">
        <v>1</v>
      </c>
      <c r="AD168" s="22">
        <v>0</v>
      </c>
      <c r="AE168" s="24">
        <v>0.2</v>
      </c>
      <c r="AF168" s="25" t="s">
        <v>1283</v>
      </c>
      <c r="AG168" s="26"/>
      <c r="AH168" s="27">
        <v>0</v>
      </c>
      <c r="AI168" s="24" t="e">
        <v>#DIV/0!</v>
      </c>
    </row>
    <row r="169" spans="1:35" ht="48" x14ac:dyDescent="0.2">
      <c r="A169" s="15" t="s">
        <v>750</v>
      </c>
      <c r="B169" s="15" t="s">
        <v>32</v>
      </c>
      <c r="C169" s="15" t="s">
        <v>725</v>
      </c>
      <c r="D169" s="15" t="s">
        <v>683</v>
      </c>
      <c r="E169" s="15">
        <v>3502</v>
      </c>
      <c r="F169" s="15" t="s">
        <v>621</v>
      </c>
      <c r="G169" s="15" t="s">
        <v>118</v>
      </c>
      <c r="H169" s="15">
        <v>355</v>
      </c>
      <c r="I169" s="15" t="s">
        <v>540</v>
      </c>
      <c r="J169" s="16" t="s">
        <v>204</v>
      </c>
      <c r="K169" s="17" t="s">
        <v>929</v>
      </c>
      <c r="L169" s="15" t="s">
        <v>1147</v>
      </c>
      <c r="M169" s="18" t="s">
        <v>1161</v>
      </c>
      <c r="N169" s="19">
        <v>0</v>
      </c>
      <c r="O169" s="19" t="s">
        <v>29</v>
      </c>
      <c r="P169" s="19" t="s">
        <v>29</v>
      </c>
      <c r="Q169" s="332">
        <v>75</v>
      </c>
      <c r="R169" s="19">
        <v>150</v>
      </c>
      <c r="S169" s="21">
        <v>100</v>
      </c>
      <c r="T169" s="22">
        <v>0.67</v>
      </c>
      <c r="U169" s="21">
        <v>75</v>
      </c>
      <c r="V169" s="22">
        <v>0.5</v>
      </c>
      <c r="W169" s="21">
        <v>0</v>
      </c>
      <c r="X169" s="21">
        <v>0</v>
      </c>
      <c r="Y169" s="21">
        <v>0</v>
      </c>
      <c r="Z169" s="21">
        <v>0</v>
      </c>
      <c r="AA169" s="23">
        <v>0</v>
      </c>
      <c r="AB169" s="22">
        <v>0</v>
      </c>
      <c r="AC169" s="23">
        <v>175</v>
      </c>
      <c r="AD169" s="22">
        <v>0</v>
      </c>
      <c r="AE169" s="24">
        <v>1.1667000000000001</v>
      </c>
      <c r="AF169" s="25" t="s">
        <v>1283</v>
      </c>
      <c r="AG169" s="26"/>
      <c r="AH169" s="27">
        <v>0</v>
      </c>
      <c r="AI169" s="24" t="e">
        <v>#DIV/0!</v>
      </c>
    </row>
    <row r="170" spans="1:35" ht="48" x14ac:dyDescent="0.2">
      <c r="A170" s="15" t="s">
        <v>750</v>
      </c>
      <c r="B170" s="15" t="s">
        <v>32</v>
      </c>
      <c r="C170" s="15" t="s">
        <v>726</v>
      </c>
      <c r="D170" s="15" t="s">
        <v>684</v>
      </c>
      <c r="E170" s="15">
        <v>3502</v>
      </c>
      <c r="F170" s="15" t="s">
        <v>621</v>
      </c>
      <c r="G170" s="15" t="s">
        <v>118</v>
      </c>
      <c r="H170" s="15">
        <v>356</v>
      </c>
      <c r="I170" s="15" t="s">
        <v>541</v>
      </c>
      <c r="J170" s="16" t="s">
        <v>1577</v>
      </c>
      <c r="K170" s="17" t="s">
        <v>930</v>
      </c>
      <c r="L170" s="15" t="s">
        <v>1148</v>
      </c>
      <c r="M170" s="18" t="s">
        <v>1161</v>
      </c>
      <c r="N170" s="19">
        <v>0</v>
      </c>
      <c r="O170" s="19" t="s">
        <v>29</v>
      </c>
      <c r="P170" s="19" t="s">
        <v>29</v>
      </c>
      <c r="Q170" s="332">
        <v>30</v>
      </c>
      <c r="R170" s="19">
        <v>100</v>
      </c>
      <c r="S170" s="21">
        <v>100</v>
      </c>
      <c r="T170" s="22">
        <v>1</v>
      </c>
      <c r="U170" s="21">
        <v>53</v>
      </c>
      <c r="V170" s="22">
        <v>0.53</v>
      </c>
      <c r="W170" s="21">
        <v>0</v>
      </c>
      <c r="X170" s="21">
        <v>0</v>
      </c>
      <c r="Y170" s="21">
        <v>0</v>
      </c>
      <c r="Z170" s="21">
        <v>0</v>
      </c>
      <c r="AA170" s="23">
        <v>0</v>
      </c>
      <c r="AB170" s="22">
        <v>0</v>
      </c>
      <c r="AC170" s="23">
        <v>153</v>
      </c>
      <c r="AD170" s="22">
        <v>0</v>
      </c>
      <c r="AE170" s="24">
        <v>1.53</v>
      </c>
      <c r="AF170" s="25" t="s">
        <v>1283</v>
      </c>
      <c r="AG170" s="26"/>
      <c r="AH170" s="27">
        <v>0</v>
      </c>
      <c r="AI170" s="24" t="e">
        <v>#DIV/0!</v>
      </c>
    </row>
    <row r="171" spans="1:35" ht="48" x14ac:dyDescent="0.2">
      <c r="A171" s="15" t="s">
        <v>750</v>
      </c>
      <c r="B171" s="15" t="s">
        <v>32</v>
      </c>
      <c r="C171" s="15" t="s">
        <v>727</v>
      </c>
      <c r="D171" s="15" t="s">
        <v>685</v>
      </c>
      <c r="E171" s="15">
        <v>3602</v>
      </c>
      <c r="F171" s="15" t="s">
        <v>622</v>
      </c>
      <c r="G171" s="15" t="s">
        <v>118</v>
      </c>
      <c r="H171" s="15">
        <v>357</v>
      </c>
      <c r="I171" s="15" t="s">
        <v>542</v>
      </c>
      <c r="J171" s="16" t="s">
        <v>204</v>
      </c>
      <c r="K171" s="17" t="s">
        <v>931</v>
      </c>
      <c r="L171" s="15" t="s">
        <v>1147</v>
      </c>
      <c r="M171" s="18" t="s">
        <v>1161</v>
      </c>
      <c r="N171" s="19">
        <v>0</v>
      </c>
      <c r="O171" s="19" t="s">
        <v>29</v>
      </c>
      <c r="P171" s="19" t="s">
        <v>29</v>
      </c>
      <c r="Q171" s="332">
        <v>100</v>
      </c>
      <c r="R171" s="19">
        <v>250</v>
      </c>
      <c r="S171" s="21">
        <v>83</v>
      </c>
      <c r="T171" s="22">
        <v>0.33</v>
      </c>
      <c r="U171" s="21">
        <v>58</v>
      </c>
      <c r="V171" s="22">
        <v>0.23</v>
      </c>
      <c r="W171" s="21">
        <v>41</v>
      </c>
      <c r="X171" s="21">
        <v>0</v>
      </c>
      <c r="Y171" s="21">
        <v>0</v>
      </c>
      <c r="Z171" s="21">
        <v>0</v>
      </c>
      <c r="AA171" s="23">
        <v>41</v>
      </c>
      <c r="AB171" s="22">
        <v>0.16</v>
      </c>
      <c r="AC171" s="23">
        <v>182</v>
      </c>
      <c r="AD171" s="22">
        <v>0.41</v>
      </c>
      <c r="AE171" s="24">
        <v>0.72799999999999998</v>
      </c>
      <c r="AF171" s="25" t="s">
        <v>1283</v>
      </c>
      <c r="AG171" s="26"/>
      <c r="AH171" s="27">
        <v>0</v>
      </c>
      <c r="AI171" s="24" t="e">
        <v>#DIV/0!</v>
      </c>
    </row>
    <row r="172" spans="1:35" ht="48" x14ac:dyDescent="0.2">
      <c r="A172" s="15" t="s">
        <v>750</v>
      </c>
      <c r="B172" s="15" t="s">
        <v>32</v>
      </c>
      <c r="C172" s="15" t="s">
        <v>725</v>
      </c>
      <c r="D172" s="15" t="s">
        <v>686</v>
      </c>
      <c r="E172" s="15">
        <v>3903</v>
      </c>
      <c r="F172" s="15" t="s">
        <v>623</v>
      </c>
      <c r="G172" s="15" t="s">
        <v>118</v>
      </c>
      <c r="H172" s="15">
        <v>358</v>
      </c>
      <c r="I172" s="15" t="s">
        <v>543</v>
      </c>
      <c r="J172" s="16" t="s">
        <v>1578</v>
      </c>
      <c r="K172" s="17" t="s">
        <v>932</v>
      </c>
      <c r="L172" s="15" t="s">
        <v>1149</v>
      </c>
      <c r="M172" s="18" t="s">
        <v>1161</v>
      </c>
      <c r="N172" s="19">
        <v>0</v>
      </c>
      <c r="O172" s="19" t="s">
        <v>29</v>
      </c>
      <c r="P172" s="19" t="s">
        <v>29</v>
      </c>
      <c r="Q172" s="332">
        <v>10</v>
      </c>
      <c r="R172" s="19">
        <v>20</v>
      </c>
      <c r="S172" s="21">
        <v>0</v>
      </c>
      <c r="T172" s="22">
        <v>0</v>
      </c>
      <c r="U172" s="21">
        <v>13</v>
      </c>
      <c r="V172" s="22">
        <v>0.65</v>
      </c>
      <c r="W172" s="21">
        <v>0</v>
      </c>
      <c r="X172" s="21">
        <v>0</v>
      </c>
      <c r="Y172" s="21">
        <v>0</v>
      </c>
      <c r="Z172" s="21">
        <v>0</v>
      </c>
      <c r="AA172" s="23">
        <v>0</v>
      </c>
      <c r="AB172" s="22">
        <v>0</v>
      </c>
      <c r="AC172" s="23">
        <v>13</v>
      </c>
      <c r="AD172" s="22">
        <v>0</v>
      </c>
      <c r="AE172" s="24">
        <v>0.65</v>
      </c>
      <c r="AF172" s="25" t="s">
        <v>1283</v>
      </c>
      <c r="AG172" s="26"/>
      <c r="AH172" s="27">
        <v>0</v>
      </c>
      <c r="AI172" s="24" t="e">
        <v>#DIV/0!</v>
      </c>
    </row>
    <row r="173" spans="1:35" ht="48" x14ac:dyDescent="0.2">
      <c r="A173" s="15" t="s">
        <v>750</v>
      </c>
      <c r="B173" s="15" t="s">
        <v>32</v>
      </c>
      <c r="C173" s="15" t="s">
        <v>725</v>
      </c>
      <c r="D173" s="15" t="s">
        <v>686</v>
      </c>
      <c r="E173" s="15">
        <v>3903</v>
      </c>
      <c r="F173" s="15" t="s">
        <v>623</v>
      </c>
      <c r="G173" s="15" t="s">
        <v>118</v>
      </c>
      <c r="H173" s="15">
        <v>359</v>
      </c>
      <c r="I173" s="15" t="s">
        <v>544</v>
      </c>
      <c r="J173" s="16" t="s">
        <v>1578</v>
      </c>
      <c r="K173" s="17" t="s">
        <v>932</v>
      </c>
      <c r="L173" s="15" t="s">
        <v>1150</v>
      </c>
      <c r="M173" s="18" t="s">
        <v>1161</v>
      </c>
      <c r="N173" s="19">
        <v>0</v>
      </c>
      <c r="O173" s="19" t="s">
        <v>29</v>
      </c>
      <c r="P173" s="19" t="s">
        <v>29</v>
      </c>
      <c r="Q173" s="332">
        <v>1</v>
      </c>
      <c r="R173" s="19">
        <v>1</v>
      </c>
      <c r="S173" s="21">
        <v>0</v>
      </c>
      <c r="T173" s="22">
        <v>0</v>
      </c>
      <c r="U173" s="21">
        <v>0</v>
      </c>
      <c r="V173" s="22">
        <v>0</v>
      </c>
      <c r="W173" s="21">
        <v>0</v>
      </c>
      <c r="X173" s="21">
        <v>0</v>
      </c>
      <c r="Y173" s="21">
        <v>0</v>
      </c>
      <c r="Z173" s="21">
        <v>0</v>
      </c>
      <c r="AA173" s="23">
        <v>0</v>
      </c>
      <c r="AB173" s="22">
        <v>0</v>
      </c>
      <c r="AC173" s="23">
        <v>0</v>
      </c>
      <c r="AD173" s="22">
        <v>0</v>
      </c>
      <c r="AE173" s="24">
        <v>0</v>
      </c>
      <c r="AF173" s="25" t="s">
        <v>1283</v>
      </c>
      <c r="AG173" s="26"/>
      <c r="AH173" s="27">
        <v>0</v>
      </c>
      <c r="AI173" s="24" t="e">
        <v>#DIV/0!</v>
      </c>
    </row>
    <row r="174" spans="1:35" ht="48" x14ac:dyDescent="0.2">
      <c r="A174" s="15" t="s">
        <v>750</v>
      </c>
      <c r="B174" s="15" t="s">
        <v>32</v>
      </c>
      <c r="C174" s="15" t="s">
        <v>728</v>
      </c>
      <c r="D174" s="15" t="s">
        <v>681</v>
      </c>
      <c r="E174" s="15">
        <v>3602</v>
      </c>
      <c r="F174" s="15" t="s">
        <v>622</v>
      </c>
      <c r="G174" s="15" t="s">
        <v>118</v>
      </c>
      <c r="H174" s="15">
        <v>360</v>
      </c>
      <c r="I174" s="15" t="s">
        <v>545</v>
      </c>
      <c r="J174" s="16" t="s">
        <v>1579</v>
      </c>
      <c r="K174" s="17" t="s">
        <v>933</v>
      </c>
      <c r="L174" s="15" t="s">
        <v>1151</v>
      </c>
      <c r="M174" s="18" t="s">
        <v>1161</v>
      </c>
      <c r="N174" s="19">
        <v>0</v>
      </c>
      <c r="O174" s="19" t="s">
        <v>29</v>
      </c>
      <c r="P174" s="19" t="s">
        <v>29</v>
      </c>
      <c r="Q174" s="332">
        <v>25</v>
      </c>
      <c r="R174" s="19">
        <v>100</v>
      </c>
      <c r="S174" s="21">
        <v>53</v>
      </c>
      <c r="T174" s="22">
        <v>0.53</v>
      </c>
      <c r="U174" s="21">
        <v>168</v>
      </c>
      <c r="V174" s="22">
        <v>1.68</v>
      </c>
      <c r="W174" s="21">
        <v>17</v>
      </c>
      <c r="X174" s="21">
        <v>0</v>
      </c>
      <c r="Y174" s="21">
        <v>0</v>
      </c>
      <c r="Z174" s="21">
        <v>0</v>
      </c>
      <c r="AA174" s="23">
        <v>17</v>
      </c>
      <c r="AB174" s="22">
        <v>0.17</v>
      </c>
      <c r="AC174" s="23">
        <v>238</v>
      </c>
      <c r="AD174" s="22">
        <v>0.68</v>
      </c>
      <c r="AE174" s="24">
        <v>2.38</v>
      </c>
      <c r="AF174" s="25" t="s">
        <v>1283</v>
      </c>
      <c r="AG174" s="26"/>
      <c r="AH174" s="27">
        <v>0</v>
      </c>
      <c r="AI174" s="24" t="e">
        <v>#DIV/0!</v>
      </c>
    </row>
    <row r="175" spans="1:35" ht="64" x14ac:dyDescent="0.2">
      <c r="A175" s="15" t="s">
        <v>750</v>
      </c>
      <c r="B175" s="15" t="s">
        <v>32</v>
      </c>
      <c r="C175" s="15" t="s">
        <v>727</v>
      </c>
      <c r="D175" s="15" t="s">
        <v>685</v>
      </c>
      <c r="E175" s="15">
        <v>3602</v>
      </c>
      <c r="F175" s="15" t="s">
        <v>622</v>
      </c>
      <c r="G175" s="15" t="s">
        <v>118</v>
      </c>
      <c r="H175" s="15">
        <v>361</v>
      </c>
      <c r="I175" s="15" t="s">
        <v>546</v>
      </c>
      <c r="J175" s="16" t="s">
        <v>204</v>
      </c>
      <c r="K175" s="17" t="s">
        <v>934</v>
      </c>
      <c r="L175" s="15" t="s">
        <v>1152</v>
      </c>
      <c r="M175" s="18" t="s">
        <v>1161</v>
      </c>
      <c r="N175" s="19">
        <v>0</v>
      </c>
      <c r="O175" s="19" t="s">
        <v>29</v>
      </c>
      <c r="P175" s="19" t="s">
        <v>29</v>
      </c>
      <c r="Q175" s="332">
        <v>0.5</v>
      </c>
      <c r="R175" s="19">
        <v>1</v>
      </c>
      <c r="S175" s="21">
        <v>1</v>
      </c>
      <c r="T175" s="22">
        <v>0</v>
      </c>
      <c r="U175" s="21">
        <v>1</v>
      </c>
      <c r="V175" s="22">
        <v>1</v>
      </c>
      <c r="W175" s="21">
        <v>1</v>
      </c>
      <c r="X175" s="21">
        <v>0</v>
      </c>
      <c r="Y175" s="21">
        <v>0</v>
      </c>
      <c r="Z175" s="21">
        <v>0</v>
      </c>
      <c r="AA175" s="23">
        <v>1</v>
      </c>
      <c r="AB175" s="22">
        <v>1</v>
      </c>
      <c r="AC175" s="23">
        <v>3</v>
      </c>
      <c r="AD175" s="22">
        <v>2</v>
      </c>
      <c r="AE175" s="24">
        <v>3</v>
      </c>
      <c r="AF175" s="25" t="s">
        <v>1283</v>
      </c>
      <c r="AG175" s="26"/>
      <c r="AH175" s="27">
        <v>0</v>
      </c>
      <c r="AI175" s="24" t="e">
        <v>#DIV/0!</v>
      </c>
    </row>
    <row r="176" spans="1:35" ht="48" x14ac:dyDescent="0.2">
      <c r="A176" s="15" t="s">
        <v>750</v>
      </c>
      <c r="B176" s="15" t="s">
        <v>37</v>
      </c>
      <c r="C176" s="15" t="s">
        <v>721</v>
      </c>
      <c r="D176" s="15" t="s">
        <v>678</v>
      </c>
      <c r="E176" s="15">
        <v>3202</v>
      </c>
      <c r="F176" s="15" t="s">
        <v>614</v>
      </c>
      <c r="G176" s="15" t="s">
        <v>117</v>
      </c>
      <c r="H176" s="15">
        <v>337</v>
      </c>
      <c r="I176" s="15" t="s">
        <v>526</v>
      </c>
      <c r="J176" s="16" t="s">
        <v>1580</v>
      </c>
      <c r="K176" s="17" t="s">
        <v>917</v>
      </c>
      <c r="L176" s="15" t="s">
        <v>1134</v>
      </c>
      <c r="M176" s="18" t="s">
        <v>1161</v>
      </c>
      <c r="N176" s="19">
        <v>5</v>
      </c>
      <c r="O176" s="19">
        <v>2023</v>
      </c>
      <c r="P176" s="19" t="s">
        <v>1581</v>
      </c>
      <c r="Q176" s="332">
        <v>1</v>
      </c>
      <c r="R176" s="19">
        <v>4</v>
      </c>
      <c r="S176" s="21">
        <v>1</v>
      </c>
      <c r="T176" s="22">
        <v>0.25</v>
      </c>
      <c r="U176" s="21">
        <v>1</v>
      </c>
      <c r="V176" s="22">
        <v>0.25</v>
      </c>
      <c r="W176" s="21">
        <v>0</v>
      </c>
      <c r="X176" s="21">
        <v>0</v>
      </c>
      <c r="Y176" s="21">
        <v>0</v>
      </c>
      <c r="Z176" s="21">
        <v>0</v>
      </c>
      <c r="AA176" s="23">
        <v>0</v>
      </c>
      <c r="AB176" s="22">
        <v>0</v>
      </c>
      <c r="AC176" s="23">
        <v>2</v>
      </c>
      <c r="AD176" s="22">
        <v>0</v>
      </c>
      <c r="AE176" s="24">
        <v>0.5</v>
      </c>
      <c r="AF176" s="25" t="s">
        <v>1283</v>
      </c>
      <c r="AG176" s="26"/>
      <c r="AH176" s="27">
        <v>0</v>
      </c>
      <c r="AI176" s="24" t="e">
        <v>#DIV/0!</v>
      </c>
    </row>
    <row r="177" spans="1:35" ht="48" x14ac:dyDescent="0.2">
      <c r="A177" s="15" t="s">
        <v>750</v>
      </c>
      <c r="B177" s="15" t="s">
        <v>37</v>
      </c>
      <c r="C177" s="15" t="s">
        <v>721</v>
      </c>
      <c r="D177" s="15" t="s">
        <v>678</v>
      </c>
      <c r="E177" s="15">
        <v>3202</v>
      </c>
      <c r="F177" s="15" t="s">
        <v>614</v>
      </c>
      <c r="G177" s="15" t="s">
        <v>117</v>
      </c>
      <c r="H177" s="15">
        <v>338</v>
      </c>
      <c r="I177" s="15" t="s">
        <v>527</v>
      </c>
      <c r="J177" s="16" t="s">
        <v>1582</v>
      </c>
      <c r="K177" s="17" t="s">
        <v>918</v>
      </c>
      <c r="L177" s="15" t="s">
        <v>1135</v>
      </c>
      <c r="M177" s="18" t="s">
        <v>1161</v>
      </c>
      <c r="N177" s="19">
        <v>186344</v>
      </c>
      <c r="O177" s="19">
        <v>2023</v>
      </c>
      <c r="P177" s="19" t="s">
        <v>269</v>
      </c>
      <c r="Q177" s="332">
        <v>75000</v>
      </c>
      <c r="R177" s="19">
        <v>225000</v>
      </c>
      <c r="S177" s="21">
        <v>12800</v>
      </c>
      <c r="T177" s="22">
        <v>0.06</v>
      </c>
      <c r="U177" s="21">
        <v>4730</v>
      </c>
      <c r="V177" s="22">
        <v>0.02</v>
      </c>
      <c r="W177" s="21">
        <v>0</v>
      </c>
      <c r="X177" s="21">
        <v>0</v>
      </c>
      <c r="Y177" s="21">
        <v>0</v>
      </c>
      <c r="Z177" s="21">
        <v>0</v>
      </c>
      <c r="AA177" s="23">
        <v>0</v>
      </c>
      <c r="AB177" s="22">
        <v>0</v>
      </c>
      <c r="AC177" s="23">
        <v>17530</v>
      </c>
      <c r="AD177" s="22">
        <v>0</v>
      </c>
      <c r="AE177" s="24">
        <v>7.7899999999999997E-2</v>
      </c>
      <c r="AF177" s="25" t="s">
        <v>1283</v>
      </c>
      <c r="AG177" s="26"/>
      <c r="AH177" s="27">
        <v>0</v>
      </c>
      <c r="AI177" s="24" t="e">
        <v>#DIV/0!</v>
      </c>
    </row>
    <row r="178" spans="1:35" ht="64" x14ac:dyDescent="0.2">
      <c r="A178" s="15" t="s">
        <v>750</v>
      </c>
      <c r="B178" s="15" t="s">
        <v>37</v>
      </c>
      <c r="C178" s="15" t="s">
        <v>721</v>
      </c>
      <c r="D178" s="15" t="s">
        <v>678</v>
      </c>
      <c r="E178" s="15">
        <v>3202</v>
      </c>
      <c r="F178" s="15" t="s">
        <v>614</v>
      </c>
      <c r="G178" s="15" t="s">
        <v>117</v>
      </c>
      <c r="H178" s="15">
        <v>339</v>
      </c>
      <c r="I178" s="15" t="s">
        <v>528</v>
      </c>
      <c r="J178" s="16" t="s">
        <v>1583</v>
      </c>
      <c r="K178" s="17" t="s">
        <v>919</v>
      </c>
      <c r="L178" s="15" t="s">
        <v>1136</v>
      </c>
      <c r="M178" s="18" t="s">
        <v>1161</v>
      </c>
      <c r="N178" s="19">
        <v>6</v>
      </c>
      <c r="O178" s="19">
        <v>2023</v>
      </c>
      <c r="P178" s="19" t="s">
        <v>1581</v>
      </c>
      <c r="Q178" s="332">
        <v>6</v>
      </c>
      <c r="R178" s="19">
        <v>18</v>
      </c>
      <c r="S178" s="21">
        <v>0</v>
      </c>
      <c r="T178" s="22">
        <v>0</v>
      </c>
      <c r="U178" s="21">
        <v>8</v>
      </c>
      <c r="V178" s="22">
        <v>0.44</v>
      </c>
      <c r="W178" s="21">
        <v>0</v>
      </c>
      <c r="X178" s="21">
        <v>0</v>
      </c>
      <c r="Y178" s="21">
        <v>0</v>
      </c>
      <c r="Z178" s="21">
        <v>0</v>
      </c>
      <c r="AA178" s="23">
        <v>0</v>
      </c>
      <c r="AB178" s="22">
        <v>0</v>
      </c>
      <c r="AC178" s="23">
        <v>8</v>
      </c>
      <c r="AD178" s="22">
        <v>0</v>
      </c>
      <c r="AE178" s="24">
        <v>0.44440000000000002</v>
      </c>
      <c r="AF178" s="25" t="s">
        <v>1283</v>
      </c>
      <c r="AG178" s="26"/>
      <c r="AH178" s="27">
        <v>0</v>
      </c>
      <c r="AI178" s="24" t="e">
        <v>#DIV/0!</v>
      </c>
    </row>
    <row r="179" spans="1:35" ht="48" x14ac:dyDescent="0.2">
      <c r="A179" s="15" t="s">
        <v>750</v>
      </c>
      <c r="B179" s="15" t="s">
        <v>37</v>
      </c>
      <c r="C179" s="15" t="s">
        <v>721</v>
      </c>
      <c r="D179" s="15" t="s">
        <v>678</v>
      </c>
      <c r="E179" s="15">
        <v>3202</v>
      </c>
      <c r="F179" s="15" t="s">
        <v>614</v>
      </c>
      <c r="G179" s="15" t="s">
        <v>117</v>
      </c>
      <c r="H179" s="15">
        <v>340</v>
      </c>
      <c r="I179" s="15" t="s">
        <v>529</v>
      </c>
      <c r="J179" s="16" t="s">
        <v>1584</v>
      </c>
      <c r="K179" s="17" t="s">
        <v>920</v>
      </c>
      <c r="L179" s="15" t="s">
        <v>1137</v>
      </c>
      <c r="M179" s="18" t="s">
        <v>1161</v>
      </c>
      <c r="N179" s="19">
        <v>1</v>
      </c>
      <c r="O179" s="19">
        <v>2014</v>
      </c>
      <c r="P179" s="19" t="s">
        <v>1671</v>
      </c>
      <c r="Q179" s="332">
        <v>0.33</v>
      </c>
      <c r="R179" s="19">
        <v>1</v>
      </c>
      <c r="S179" s="21">
        <v>0</v>
      </c>
      <c r="T179" s="22">
        <v>0</v>
      </c>
      <c r="U179" s="21">
        <v>0</v>
      </c>
      <c r="V179" s="22">
        <v>0</v>
      </c>
      <c r="W179" s="21">
        <v>1</v>
      </c>
      <c r="X179" s="21">
        <v>0</v>
      </c>
      <c r="Y179" s="21">
        <v>0</v>
      </c>
      <c r="Z179" s="21">
        <v>0</v>
      </c>
      <c r="AA179" s="23">
        <v>1</v>
      </c>
      <c r="AB179" s="22">
        <v>1</v>
      </c>
      <c r="AC179" s="23">
        <v>1</v>
      </c>
      <c r="AD179" s="22">
        <v>3.03</v>
      </c>
      <c r="AE179" s="24">
        <v>1</v>
      </c>
      <c r="AF179" s="25" t="s">
        <v>1283</v>
      </c>
      <c r="AG179" s="26"/>
      <c r="AH179" s="27">
        <v>0</v>
      </c>
      <c r="AI179" s="24" t="e">
        <v>#DIV/0!</v>
      </c>
    </row>
    <row r="180" spans="1:35" ht="48" x14ac:dyDescent="0.2">
      <c r="A180" s="15" t="s">
        <v>750</v>
      </c>
      <c r="B180" s="15" t="s">
        <v>37</v>
      </c>
      <c r="C180" s="15" t="s">
        <v>721</v>
      </c>
      <c r="D180" s="15" t="s">
        <v>678</v>
      </c>
      <c r="E180" s="15">
        <v>3201</v>
      </c>
      <c r="F180" s="15" t="s">
        <v>615</v>
      </c>
      <c r="G180" s="15" t="s">
        <v>117</v>
      </c>
      <c r="H180" s="15">
        <v>341</v>
      </c>
      <c r="I180" s="15" t="s">
        <v>530</v>
      </c>
      <c r="J180" s="16" t="s">
        <v>1588</v>
      </c>
      <c r="K180" s="17" t="s">
        <v>921</v>
      </c>
      <c r="L180" s="15" t="s">
        <v>1138</v>
      </c>
      <c r="M180" s="18" t="s">
        <v>1161</v>
      </c>
      <c r="N180" s="19">
        <v>21</v>
      </c>
      <c r="O180" s="19">
        <v>2023</v>
      </c>
      <c r="P180" s="19" t="s">
        <v>271</v>
      </c>
      <c r="Q180" s="332">
        <v>13</v>
      </c>
      <c r="R180" s="19">
        <v>44</v>
      </c>
      <c r="S180" s="21">
        <v>0</v>
      </c>
      <c r="T180" s="22">
        <v>0</v>
      </c>
      <c r="U180" s="21">
        <v>0</v>
      </c>
      <c r="V180" s="22">
        <v>0</v>
      </c>
      <c r="W180" s="21">
        <v>0</v>
      </c>
      <c r="X180" s="21">
        <v>0</v>
      </c>
      <c r="Y180" s="21">
        <v>0</v>
      </c>
      <c r="Z180" s="21">
        <v>0</v>
      </c>
      <c r="AA180" s="23">
        <v>0</v>
      </c>
      <c r="AB180" s="22">
        <v>0</v>
      </c>
      <c r="AC180" s="23">
        <v>0</v>
      </c>
      <c r="AD180" s="22">
        <v>0</v>
      </c>
      <c r="AE180" s="24">
        <v>0</v>
      </c>
      <c r="AF180" s="25" t="s">
        <v>1283</v>
      </c>
      <c r="AG180" s="26"/>
      <c r="AH180" s="27">
        <v>0</v>
      </c>
      <c r="AI180" s="24" t="e">
        <v>#DIV/0!</v>
      </c>
    </row>
    <row r="181" spans="1:35" ht="48" x14ac:dyDescent="0.2">
      <c r="A181" s="15" t="s">
        <v>750</v>
      </c>
      <c r="B181" s="15" t="s">
        <v>37</v>
      </c>
      <c r="C181" s="15" t="s">
        <v>721</v>
      </c>
      <c r="D181" s="15" t="s">
        <v>678</v>
      </c>
      <c r="E181" s="15">
        <v>3201</v>
      </c>
      <c r="F181" s="15" t="s">
        <v>616</v>
      </c>
      <c r="G181" s="15" t="s">
        <v>117</v>
      </c>
      <c r="H181" s="15">
        <v>342</v>
      </c>
      <c r="I181" s="15" t="s">
        <v>531</v>
      </c>
      <c r="J181" s="16" t="s">
        <v>1589</v>
      </c>
      <c r="K181" s="17" t="s">
        <v>922</v>
      </c>
      <c r="L181" s="15" t="s">
        <v>1139</v>
      </c>
      <c r="M181" s="18" t="s">
        <v>1161</v>
      </c>
      <c r="N181" s="19">
        <v>35</v>
      </c>
      <c r="O181" s="19">
        <v>2023</v>
      </c>
      <c r="P181" s="19" t="s">
        <v>271</v>
      </c>
      <c r="Q181" s="332">
        <v>13</v>
      </c>
      <c r="R181" s="19">
        <v>44</v>
      </c>
      <c r="S181" s="21">
        <v>6</v>
      </c>
      <c r="T181" s="22">
        <v>0.14000000000000001</v>
      </c>
      <c r="U181" s="21">
        <v>11</v>
      </c>
      <c r="V181" s="22">
        <v>0.25</v>
      </c>
      <c r="W181" s="21">
        <v>1</v>
      </c>
      <c r="X181" s="21">
        <v>0</v>
      </c>
      <c r="Y181" s="21">
        <v>0</v>
      </c>
      <c r="Z181" s="21">
        <v>0</v>
      </c>
      <c r="AA181" s="23">
        <v>1</v>
      </c>
      <c r="AB181" s="22">
        <v>0.02</v>
      </c>
      <c r="AC181" s="23">
        <v>18</v>
      </c>
      <c r="AD181" s="22">
        <v>0.08</v>
      </c>
      <c r="AE181" s="24">
        <v>0.40910000000000002</v>
      </c>
      <c r="AF181" s="25" t="s">
        <v>1283</v>
      </c>
      <c r="AG181" s="26"/>
      <c r="AH181" s="27">
        <v>0</v>
      </c>
      <c r="AI181" s="24" t="e">
        <v>#DIV/0!</v>
      </c>
    </row>
    <row r="182" spans="1:35" ht="64" x14ac:dyDescent="0.2">
      <c r="A182" s="15" t="s">
        <v>750</v>
      </c>
      <c r="B182" s="15" t="s">
        <v>37</v>
      </c>
      <c r="C182" s="15" t="s">
        <v>721</v>
      </c>
      <c r="D182" s="15" t="s">
        <v>678</v>
      </c>
      <c r="E182" s="15">
        <v>3204</v>
      </c>
      <c r="F182" s="15" t="s">
        <v>1590</v>
      </c>
      <c r="G182" s="15" t="s">
        <v>117</v>
      </c>
      <c r="H182" s="15">
        <v>364</v>
      </c>
      <c r="I182" s="15" t="s">
        <v>1591</v>
      </c>
      <c r="J182" s="16">
        <v>3204019</v>
      </c>
      <c r="K182" s="17" t="s">
        <v>1592</v>
      </c>
      <c r="L182" s="15" t="s">
        <v>1593</v>
      </c>
      <c r="M182" s="18" t="s">
        <v>1161</v>
      </c>
      <c r="N182" s="19">
        <v>1</v>
      </c>
      <c r="O182" s="19">
        <v>2023</v>
      </c>
      <c r="P182" s="19" t="s">
        <v>1581</v>
      </c>
      <c r="Q182" s="332">
        <v>0.33</v>
      </c>
      <c r="R182" s="19">
        <v>1</v>
      </c>
      <c r="S182" s="21">
        <v>0</v>
      </c>
      <c r="T182" s="22">
        <v>0</v>
      </c>
      <c r="U182" s="21">
        <v>0</v>
      </c>
      <c r="V182" s="22">
        <v>0</v>
      </c>
      <c r="W182" s="21">
        <v>0</v>
      </c>
      <c r="X182" s="21">
        <v>0</v>
      </c>
      <c r="Y182" s="21">
        <v>0</v>
      </c>
      <c r="Z182" s="21">
        <v>0</v>
      </c>
      <c r="AA182" s="23">
        <v>0</v>
      </c>
      <c r="AB182" s="22">
        <v>0</v>
      </c>
      <c r="AC182" s="23">
        <v>0</v>
      </c>
      <c r="AD182" s="22">
        <v>0</v>
      </c>
      <c r="AE182" s="24">
        <v>0</v>
      </c>
      <c r="AF182" s="25" t="s">
        <v>1283</v>
      </c>
      <c r="AG182" s="26"/>
      <c r="AH182" s="27">
        <v>0</v>
      </c>
      <c r="AI182" s="24" t="e">
        <v>#DIV/0!</v>
      </c>
    </row>
    <row r="183" spans="1:35" ht="64" x14ac:dyDescent="0.2">
      <c r="A183" s="15" t="s">
        <v>750</v>
      </c>
      <c r="B183" s="15" t="s">
        <v>37</v>
      </c>
      <c r="C183" s="15" t="s">
        <v>723</v>
      </c>
      <c r="D183" s="15" t="s">
        <v>679</v>
      </c>
      <c r="E183" s="15">
        <v>3206</v>
      </c>
      <c r="F183" s="15" t="s">
        <v>617</v>
      </c>
      <c r="G183" s="15" t="s">
        <v>117</v>
      </c>
      <c r="H183" s="15">
        <v>343</v>
      </c>
      <c r="I183" s="15" t="s">
        <v>532</v>
      </c>
      <c r="J183" s="16" t="s">
        <v>1594</v>
      </c>
      <c r="K183" s="17" t="s">
        <v>923</v>
      </c>
      <c r="L183" s="15" t="s">
        <v>1140</v>
      </c>
      <c r="M183" s="18" t="s">
        <v>1161</v>
      </c>
      <c r="N183" s="19">
        <v>0</v>
      </c>
      <c r="O183" s="19" t="s">
        <v>29</v>
      </c>
      <c r="P183" s="19" t="s">
        <v>29</v>
      </c>
      <c r="Q183" s="332">
        <v>1</v>
      </c>
      <c r="R183" s="19">
        <v>2</v>
      </c>
      <c r="S183" s="21">
        <v>0</v>
      </c>
      <c r="T183" s="22">
        <v>0</v>
      </c>
      <c r="U183" s="21">
        <v>0</v>
      </c>
      <c r="V183" s="22">
        <v>0</v>
      </c>
      <c r="W183" s="21">
        <v>0</v>
      </c>
      <c r="X183" s="21">
        <v>0</v>
      </c>
      <c r="Y183" s="21">
        <v>0</v>
      </c>
      <c r="Z183" s="21">
        <v>0</v>
      </c>
      <c r="AA183" s="23">
        <v>0</v>
      </c>
      <c r="AB183" s="22">
        <v>0</v>
      </c>
      <c r="AC183" s="23">
        <v>0</v>
      </c>
      <c r="AD183" s="22">
        <v>0</v>
      </c>
      <c r="AE183" s="24">
        <v>0</v>
      </c>
      <c r="AF183" s="25" t="s">
        <v>1283</v>
      </c>
      <c r="AG183" s="26"/>
      <c r="AH183" s="27">
        <v>0</v>
      </c>
      <c r="AI183" s="24" t="e">
        <v>#DIV/0!</v>
      </c>
    </row>
    <row r="184" spans="1:35" ht="64" x14ac:dyDescent="0.2">
      <c r="A184" s="15" t="s">
        <v>750</v>
      </c>
      <c r="B184" s="15" t="s">
        <v>37</v>
      </c>
      <c r="C184" s="15" t="s">
        <v>723</v>
      </c>
      <c r="D184" s="15" t="s">
        <v>679</v>
      </c>
      <c r="E184" s="15">
        <v>3206</v>
      </c>
      <c r="F184" s="15" t="s">
        <v>617</v>
      </c>
      <c r="G184" s="15" t="s">
        <v>117</v>
      </c>
      <c r="H184" s="15">
        <v>344</v>
      </c>
      <c r="I184" s="15" t="s">
        <v>533</v>
      </c>
      <c r="J184" s="16" t="s">
        <v>1595</v>
      </c>
      <c r="K184" s="17" t="s">
        <v>924</v>
      </c>
      <c r="L184" s="15" t="s">
        <v>1141</v>
      </c>
      <c r="M184" s="18" t="s">
        <v>1161</v>
      </c>
      <c r="N184" s="19">
        <v>1</v>
      </c>
      <c r="O184" s="19">
        <v>2023</v>
      </c>
      <c r="P184" s="19" t="s">
        <v>271</v>
      </c>
      <c r="Q184" s="332">
        <v>0.33</v>
      </c>
      <c r="R184" s="19">
        <v>2</v>
      </c>
      <c r="S184" s="21">
        <v>0</v>
      </c>
      <c r="T184" s="22">
        <v>0</v>
      </c>
      <c r="U184" s="21">
        <v>0</v>
      </c>
      <c r="V184" s="22">
        <v>0</v>
      </c>
      <c r="W184" s="21">
        <v>0</v>
      </c>
      <c r="X184" s="21">
        <v>0</v>
      </c>
      <c r="Y184" s="21">
        <v>0</v>
      </c>
      <c r="Z184" s="21">
        <v>0</v>
      </c>
      <c r="AA184" s="23">
        <v>0</v>
      </c>
      <c r="AB184" s="22">
        <v>0</v>
      </c>
      <c r="AC184" s="23">
        <v>0</v>
      </c>
      <c r="AD184" s="22">
        <v>0</v>
      </c>
      <c r="AE184" s="24">
        <v>0</v>
      </c>
      <c r="AF184" s="25" t="s">
        <v>1283</v>
      </c>
      <c r="AG184" s="26"/>
      <c r="AH184" s="27">
        <v>0</v>
      </c>
      <c r="AI184" s="24" t="e">
        <v>#DIV/0!</v>
      </c>
    </row>
    <row r="185" spans="1:35" ht="48" x14ac:dyDescent="0.2">
      <c r="A185" s="15" t="s">
        <v>750</v>
      </c>
      <c r="B185" s="15" t="s">
        <v>37</v>
      </c>
      <c r="C185" s="15" t="s">
        <v>723</v>
      </c>
      <c r="D185" s="15" t="s">
        <v>679</v>
      </c>
      <c r="E185" s="15">
        <v>3502</v>
      </c>
      <c r="F185" s="15" t="s">
        <v>583</v>
      </c>
      <c r="G185" s="15" t="s">
        <v>117</v>
      </c>
      <c r="H185" s="15">
        <v>346</v>
      </c>
      <c r="I185" s="15" t="s">
        <v>1596</v>
      </c>
      <c r="J185" s="16" t="s">
        <v>1597</v>
      </c>
      <c r="K185" s="17" t="s">
        <v>1598</v>
      </c>
      <c r="L185" s="15" t="s">
        <v>1599</v>
      </c>
      <c r="M185" s="18" t="s">
        <v>1161</v>
      </c>
      <c r="N185" s="19">
        <v>441</v>
      </c>
      <c r="O185" s="19">
        <v>2023</v>
      </c>
      <c r="P185" s="19" t="s">
        <v>1581</v>
      </c>
      <c r="Q185" s="332">
        <v>117</v>
      </c>
      <c r="R185" s="19">
        <v>500</v>
      </c>
      <c r="S185" s="21">
        <v>90</v>
      </c>
      <c r="T185" s="22">
        <v>0.18</v>
      </c>
      <c r="U185" s="21">
        <v>293</v>
      </c>
      <c r="V185" s="22">
        <v>0.59</v>
      </c>
      <c r="W185" s="21">
        <v>106</v>
      </c>
      <c r="X185" s="21">
        <v>0</v>
      </c>
      <c r="Y185" s="21">
        <v>0</v>
      </c>
      <c r="Z185" s="21">
        <v>0</v>
      </c>
      <c r="AA185" s="23">
        <v>106</v>
      </c>
      <c r="AB185" s="22">
        <v>0.21</v>
      </c>
      <c r="AC185" s="23">
        <v>489</v>
      </c>
      <c r="AD185" s="22">
        <v>0.91</v>
      </c>
      <c r="AE185" s="24">
        <v>0.97799999999999998</v>
      </c>
      <c r="AF185" s="25" t="s">
        <v>1283</v>
      </c>
      <c r="AG185" s="26"/>
      <c r="AH185" s="27">
        <v>0</v>
      </c>
      <c r="AI185" s="24" t="e">
        <v>#DIV/0!</v>
      </c>
    </row>
    <row r="186" spans="1:35" ht="48" x14ac:dyDescent="0.2">
      <c r="A186" s="15" t="s">
        <v>750</v>
      </c>
      <c r="B186" s="15" t="s">
        <v>37</v>
      </c>
      <c r="C186" s="15" t="s">
        <v>723</v>
      </c>
      <c r="D186" s="15" t="s">
        <v>679</v>
      </c>
      <c r="E186" s="15">
        <v>3203</v>
      </c>
      <c r="F186" s="15" t="s">
        <v>618</v>
      </c>
      <c r="G186" s="15" t="s">
        <v>117</v>
      </c>
      <c r="H186" s="15">
        <v>345</v>
      </c>
      <c r="I186" s="15" t="s">
        <v>534</v>
      </c>
      <c r="J186" s="16" t="s">
        <v>1600</v>
      </c>
      <c r="K186" s="17" t="s">
        <v>925</v>
      </c>
      <c r="L186" s="15" t="s">
        <v>1142</v>
      </c>
      <c r="M186" s="18" t="s">
        <v>1161</v>
      </c>
      <c r="N186" s="19">
        <v>1</v>
      </c>
      <c r="O186" s="19">
        <v>2023</v>
      </c>
      <c r="P186" s="19" t="s">
        <v>271</v>
      </c>
      <c r="Q186" s="332">
        <v>1</v>
      </c>
      <c r="R186" s="19">
        <v>2</v>
      </c>
      <c r="S186" s="21">
        <v>0</v>
      </c>
      <c r="T186" s="22">
        <v>0</v>
      </c>
      <c r="U186" s="21">
        <v>0</v>
      </c>
      <c r="V186" s="22">
        <v>0</v>
      </c>
      <c r="W186" s="21">
        <v>0</v>
      </c>
      <c r="X186" s="21">
        <v>0</v>
      </c>
      <c r="Y186" s="21">
        <v>0</v>
      </c>
      <c r="Z186" s="21">
        <v>0</v>
      </c>
      <c r="AA186" s="23">
        <v>0</v>
      </c>
      <c r="AB186" s="22">
        <v>0</v>
      </c>
      <c r="AC186" s="23">
        <v>0</v>
      </c>
      <c r="AD186" s="22">
        <v>0</v>
      </c>
      <c r="AE186" s="24">
        <v>0</v>
      </c>
      <c r="AF186" s="25" t="s">
        <v>1283</v>
      </c>
      <c r="AG186" s="26"/>
      <c r="AH186" s="27">
        <v>0</v>
      </c>
      <c r="AI186" s="24" t="e">
        <v>#DIV/0!</v>
      </c>
    </row>
    <row r="187" spans="1:35" ht="48" x14ac:dyDescent="0.2">
      <c r="A187" s="15" t="s">
        <v>750</v>
      </c>
      <c r="B187" s="15" t="s">
        <v>37</v>
      </c>
      <c r="C187" s="15" t="s">
        <v>724</v>
      </c>
      <c r="D187" s="15" t="s">
        <v>680</v>
      </c>
      <c r="E187" s="15">
        <v>4501</v>
      </c>
      <c r="F187" s="15" t="s">
        <v>594</v>
      </c>
      <c r="G187" s="15" t="s">
        <v>117</v>
      </c>
      <c r="H187" s="15">
        <v>347</v>
      </c>
      <c r="I187" s="15" t="s">
        <v>535</v>
      </c>
      <c r="J187" s="16" t="s">
        <v>1601</v>
      </c>
      <c r="K187" s="17" t="s">
        <v>926</v>
      </c>
      <c r="L187" s="15" t="s">
        <v>1143</v>
      </c>
      <c r="M187" s="18" t="s">
        <v>1161</v>
      </c>
      <c r="N187" s="19">
        <v>3000</v>
      </c>
      <c r="O187" s="19">
        <v>2023</v>
      </c>
      <c r="P187" s="19" t="s">
        <v>1581</v>
      </c>
      <c r="Q187" s="332">
        <v>3000</v>
      </c>
      <c r="R187" s="19">
        <v>12000</v>
      </c>
      <c r="S187" s="21">
        <v>8869</v>
      </c>
      <c r="T187" s="22">
        <v>0.74</v>
      </c>
      <c r="U187" s="21">
        <v>4928</v>
      </c>
      <c r="V187" s="22">
        <v>0.41</v>
      </c>
      <c r="W187" s="21">
        <v>605</v>
      </c>
      <c r="X187" s="21">
        <v>0</v>
      </c>
      <c r="Y187" s="21">
        <v>0</v>
      </c>
      <c r="Z187" s="21">
        <v>0</v>
      </c>
      <c r="AA187" s="23">
        <v>605</v>
      </c>
      <c r="AB187" s="22">
        <v>0.05</v>
      </c>
      <c r="AC187" s="23">
        <v>14402</v>
      </c>
      <c r="AD187" s="22">
        <v>0.2</v>
      </c>
      <c r="AE187" s="24">
        <v>1.2001999999999999</v>
      </c>
      <c r="AF187" s="25">
        <v>1280000000</v>
      </c>
      <c r="AG187" s="26" t="s">
        <v>1285</v>
      </c>
      <c r="AH187" s="27">
        <v>492700000</v>
      </c>
      <c r="AI187" s="24">
        <v>0.38490000000000002</v>
      </c>
    </row>
    <row r="188" spans="1:35" ht="64" x14ac:dyDescent="0.2">
      <c r="A188" s="15" t="s">
        <v>750</v>
      </c>
      <c r="B188" s="15" t="s">
        <v>37</v>
      </c>
      <c r="C188" s="15" t="s">
        <v>724</v>
      </c>
      <c r="D188" s="15" t="s">
        <v>680</v>
      </c>
      <c r="E188" s="15">
        <v>3208</v>
      </c>
      <c r="F188" s="15" t="s">
        <v>619</v>
      </c>
      <c r="G188" s="15" t="s">
        <v>117</v>
      </c>
      <c r="H188" s="15">
        <v>348</v>
      </c>
      <c r="I188" s="15" t="s">
        <v>536</v>
      </c>
      <c r="J188" s="16" t="s">
        <v>1602</v>
      </c>
      <c r="K188" s="17" t="s">
        <v>927</v>
      </c>
      <c r="L188" s="15" t="s">
        <v>1144</v>
      </c>
      <c r="M188" s="18" t="s">
        <v>1161</v>
      </c>
      <c r="N188" s="19">
        <v>4</v>
      </c>
      <c r="O188" s="19">
        <v>2023</v>
      </c>
      <c r="P188" s="19" t="s">
        <v>271</v>
      </c>
      <c r="Q188" s="332">
        <v>0.33</v>
      </c>
      <c r="R188" s="19">
        <v>1</v>
      </c>
      <c r="S188" s="21">
        <v>0</v>
      </c>
      <c r="T188" s="22">
        <v>0</v>
      </c>
      <c r="U188" s="21">
        <v>8</v>
      </c>
      <c r="V188" s="22">
        <v>8</v>
      </c>
      <c r="W188" s="21">
        <v>3</v>
      </c>
      <c r="X188" s="21">
        <v>0</v>
      </c>
      <c r="Y188" s="21">
        <v>0</v>
      </c>
      <c r="Z188" s="21">
        <v>0</v>
      </c>
      <c r="AA188" s="23">
        <v>3</v>
      </c>
      <c r="AB188" s="22">
        <v>3</v>
      </c>
      <c r="AC188" s="23">
        <v>11</v>
      </c>
      <c r="AD188" s="22">
        <v>9.09</v>
      </c>
      <c r="AE188" s="24">
        <v>11</v>
      </c>
      <c r="AF188" s="25">
        <v>20000000</v>
      </c>
      <c r="AG188" s="26" t="s">
        <v>1285</v>
      </c>
      <c r="AH188" s="27">
        <v>0</v>
      </c>
      <c r="AI188" s="24">
        <v>0</v>
      </c>
    </row>
    <row r="189" spans="1:35" ht="48" x14ac:dyDescent="0.2">
      <c r="A189" s="15" t="s">
        <v>736</v>
      </c>
      <c r="B189" s="15" t="s">
        <v>30</v>
      </c>
      <c r="C189" s="15" t="s">
        <v>693</v>
      </c>
      <c r="D189" s="15" t="s">
        <v>637</v>
      </c>
      <c r="E189" s="15">
        <v>4003</v>
      </c>
      <c r="F189" s="15" t="s">
        <v>579</v>
      </c>
      <c r="G189" s="15" t="s">
        <v>559</v>
      </c>
      <c r="H189" s="15">
        <v>33</v>
      </c>
      <c r="I189" s="15" t="s">
        <v>297</v>
      </c>
      <c r="J189" s="16" t="s">
        <v>127</v>
      </c>
      <c r="K189" s="17" t="s">
        <v>770</v>
      </c>
      <c r="L189" s="15" t="s">
        <v>770</v>
      </c>
      <c r="M189" s="18" t="s">
        <v>1161</v>
      </c>
      <c r="N189" s="19">
        <v>0</v>
      </c>
      <c r="O189" s="19" t="s">
        <v>29</v>
      </c>
      <c r="P189" s="19" t="s">
        <v>29</v>
      </c>
      <c r="Q189" s="332">
        <v>2</v>
      </c>
      <c r="R189" s="19">
        <v>6</v>
      </c>
      <c r="S189" s="21">
        <v>2</v>
      </c>
      <c r="T189" s="22">
        <v>0</v>
      </c>
      <c r="U189" s="21">
        <v>0</v>
      </c>
      <c r="V189" s="22">
        <v>0</v>
      </c>
      <c r="W189" s="21">
        <v>0</v>
      </c>
      <c r="X189" s="21">
        <v>0</v>
      </c>
      <c r="Y189" s="21">
        <v>0</v>
      </c>
      <c r="Z189" s="21">
        <v>0</v>
      </c>
      <c r="AA189" s="23">
        <v>0</v>
      </c>
      <c r="AB189" s="22">
        <v>0</v>
      </c>
      <c r="AC189" s="23">
        <v>0</v>
      </c>
      <c r="AD189" s="22">
        <v>0</v>
      </c>
      <c r="AE189" s="24">
        <v>0</v>
      </c>
      <c r="AF189" s="25">
        <v>53030857253</v>
      </c>
      <c r="AG189" s="26" t="s">
        <v>1603</v>
      </c>
      <c r="AH189" s="27">
        <v>0</v>
      </c>
      <c r="AI189" s="24">
        <v>0</v>
      </c>
    </row>
    <row r="190" spans="1:35" ht="48" x14ac:dyDescent="0.2">
      <c r="A190" s="15" t="s">
        <v>736</v>
      </c>
      <c r="B190" s="15" t="s">
        <v>30</v>
      </c>
      <c r="C190" s="15" t="s">
        <v>693</v>
      </c>
      <c r="D190" s="15" t="s">
        <v>638</v>
      </c>
      <c r="E190" s="15">
        <v>4003</v>
      </c>
      <c r="F190" s="15" t="s">
        <v>579</v>
      </c>
      <c r="G190" s="15" t="s">
        <v>559</v>
      </c>
      <c r="H190" s="15">
        <v>37</v>
      </c>
      <c r="I190" s="15" t="s">
        <v>298</v>
      </c>
      <c r="J190" s="16" t="s">
        <v>128</v>
      </c>
      <c r="K190" s="17" t="s">
        <v>771</v>
      </c>
      <c r="L190" s="15" t="s">
        <v>960</v>
      </c>
      <c r="M190" s="18" t="s">
        <v>1161</v>
      </c>
      <c r="N190" s="19">
        <v>0</v>
      </c>
      <c r="O190" s="19" t="s">
        <v>29</v>
      </c>
      <c r="P190" s="19" t="s">
        <v>29</v>
      </c>
      <c r="Q190" s="332">
        <v>5</v>
      </c>
      <c r="R190" s="19">
        <v>14</v>
      </c>
      <c r="S190" s="21">
        <v>4</v>
      </c>
      <c r="T190" s="22">
        <v>0</v>
      </c>
      <c r="U190" s="21">
        <v>2</v>
      </c>
      <c r="V190" s="22">
        <v>0.14000000000000001</v>
      </c>
      <c r="W190" s="21">
        <v>2</v>
      </c>
      <c r="X190" s="21">
        <v>0</v>
      </c>
      <c r="Y190" s="21">
        <v>0</v>
      </c>
      <c r="Z190" s="21">
        <v>0</v>
      </c>
      <c r="AA190" s="23">
        <v>2</v>
      </c>
      <c r="AB190" s="22">
        <v>0.14000000000000001</v>
      </c>
      <c r="AC190" s="23">
        <v>4</v>
      </c>
      <c r="AD190" s="22">
        <v>0.4</v>
      </c>
      <c r="AE190" s="24">
        <v>0.28570000000000001</v>
      </c>
      <c r="AF190" s="25">
        <v>75918058716</v>
      </c>
      <c r="AG190" s="26" t="s">
        <v>1604</v>
      </c>
      <c r="AH190" s="27">
        <v>42361790845</v>
      </c>
      <c r="AI190" s="24">
        <v>0.55800000000000005</v>
      </c>
    </row>
    <row r="191" spans="1:35" ht="48" x14ac:dyDescent="0.2">
      <c r="A191" s="15" t="s">
        <v>736</v>
      </c>
      <c r="B191" s="15" t="s">
        <v>30</v>
      </c>
      <c r="C191" s="15" t="s">
        <v>693</v>
      </c>
      <c r="D191" s="15" t="s">
        <v>638</v>
      </c>
      <c r="E191" s="15">
        <v>4003</v>
      </c>
      <c r="F191" s="15" t="s">
        <v>580</v>
      </c>
      <c r="G191" s="15" t="s">
        <v>559</v>
      </c>
      <c r="H191" s="15">
        <v>38</v>
      </c>
      <c r="I191" s="15" t="s">
        <v>299</v>
      </c>
      <c r="J191" s="16">
        <v>4003002</v>
      </c>
      <c r="K191" s="17" t="s">
        <v>772</v>
      </c>
      <c r="L191" s="15" t="s">
        <v>961</v>
      </c>
      <c r="M191" s="18" t="s">
        <v>1161</v>
      </c>
      <c r="N191" s="19">
        <v>0</v>
      </c>
      <c r="O191" s="19">
        <v>2023</v>
      </c>
      <c r="P191" s="19" t="s">
        <v>29</v>
      </c>
      <c r="Q191" s="332">
        <v>10</v>
      </c>
      <c r="R191" s="19">
        <v>45</v>
      </c>
      <c r="S191" s="21">
        <v>16</v>
      </c>
      <c r="T191" s="22">
        <v>0</v>
      </c>
      <c r="U191" s="21">
        <v>19</v>
      </c>
      <c r="V191" s="22">
        <v>0.42</v>
      </c>
      <c r="W191" s="21">
        <v>8</v>
      </c>
      <c r="X191" s="21">
        <v>0</v>
      </c>
      <c r="Y191" s="21">
        <v>0</v>
      </c>
      <c r="Z191" s="21">
        <v>0</v>
      </c>
      <c r="AA191" s="23">
        <v>8</v>
      </c>
      <c r="AB191" s="22">
        <v>0.18</v>
      </c>
      <c r="AC191" s="23">
        <v>27</v>
      </c>
      <c r="AD191" s="22">
        <v>0.8</v>
      </c>
      <c r="AE191" s="24">
        <v>0.6</v>
      </c>
      <c r="AF191" s="25">
        <v>7994300000</v>
      </c>
      <c r="AG191" s="26" t="s">
        <v>1605</v>
      </c>
      <c r="AH191" s="27">
        <v>2000000000</v>
      </c>
      <c r="AI191" s="24">
        <v>0.25019999999999998</v>
      </c>
    </row>
    <row r="192" spans="1:35" ht="48" x14ac:dyDescent="0.2">
      <c r="A192" s="15" t="s">
        <v>738</v>
      </c>
      <c r="B192" s="15" t="s">
        <v>32</v>
      </c>
      <c r="C192" s="15" t="s">
        <v>701</v>
      </c>
      <c r="D192" s="15" t="s">
        <v>641</v>
      </c>
      <c r="E192" s="15">
        <v>2104</v>
      </c>
      <c r="F192" s="15" t="s">
        <v>584</v>
      </c>
      <c r="G192" s="15" t="s">
        <v>77</v>
      </c>
      <c r="H192" s="15">
        <v>67</v>
      </c>
      <c r="I192" s="15" t="s">
        <v>132</v>
      </c>
      <c r="J192" s="16" t="s">
        <v>1606</v>
      </c>
      <c r="K192" s="17" t="s">
        <v>793</v>
      </c>
      <c r="L192" s="15" t="s">
        <v>982</v>
      </c>
      <c r="M192" s="18" t="s">
        <v>27</v>
      </c>
      <c r="N192" s="19" t="s">
        <v>208</v>
      </c>
      <c r="O192" s="19" t="s">
        <v>29</v>
      </c>
      <c r="P192" s="19" t="s">
        <v>29</v>
      </c>
      <c r="Q192" s="332">
        <v>5</v>
      </c>
      <c r="R192" s="19">
        <v>20</v>
      </c>
      <c r="S192" s="21">
        <v>5</v>
      </c>
      <c r="T192" s="22">
        <v>0.25</v>
      </c>
      <c r="U192" s="21">
        <v>5</v>
      </c>
      <c r="V192" s="22">
        <v>0.25</v>
      </c>
      <c r="W192" s="21">
        <v>1</v>
      </c>
      <c r="X192" s="21">
        <v>0</v>
      </c>
      <c r="Y192" s="21">
        <v>0</v>
      </c>
      <c r="Z192" s="21">
        <v>0</v>
      </c>
      <c r="AA192" s="23">
        <v>1</v>
      </c>
      <c r="AB192" s="22">
        <v>0.05</v>
      </c>
      <c r="AC192" s="23">
        <v>11</v>
      </c>
      <c r="AD192" s="22">
        <v>0.2</v>
      </c>
      <c r="AE192" s="24">
        <v>0.55000000000000004</v>
      </c>
      <c r="AF192" s="25"/>
      <c r="AG192" s="26" t="s">
        <v>1285</v>
      </c>
      <c r="AH192" s="27"/>
      <c r="AI192" s="24" t="e">
        <v>#DIV/0!</v>
      </c>
    </row>
    <row r="193" spans="1:35" ht="48" x14ac:dyDescent="0.2">
      <c r="A193" s="15" t="s">
        <v>738</v>
      </c>
      <c r="B193" s="15" t="s">
        <v>32</v>
      </c>
      <c r="C193" s="15" t="s">
        <v>701</v>
      </c>
      <c r="D193" s="15" t="s">
        <v>641</v>
      </c>
      <c r="E193" s="15">
        <v>2104</v>
      </c>
      <c r="F193" s="15" t="s">
        <v>584</v>
      </c>
      <c r="G193" s="15" t="s">
        <v>77</v>
      </c>
      <c r="H193" s="15">
        <v>68</v>
      </c>
      <c r="I193" s="15" t="s">
        <v>133</v>
      </c>
      <c r="J193" s="16" t="s">
        <v>1607</v>
      </c>
      <c r="K193" s="17" t="s">
        <v>794</v>
      </c>
      <c r="L193" s="15" t="s">
        <v>983</v>
      </c>
      <c r="M193" s="18" t="s">
        <v>27</v>
      </c>
      <c r="N193" s="19" t="s">
        <v>208</v>
      </c>
      <c r="O193" s="19" t="s">
        <v>29</v>
      </c>
      <c r="P193" s="19" t="s">
        <v>29</v>
      </c>
      <c r="Q193" s="332">
        <v>375</v>
      </c>
      <c r="R193" s="19">
        <v>1500</v>
      </c>
      <c r="S193" s="21">
        <v>380</v>
      </c>
      <c r="T193" s="22">
        <v>0.25</v>
      </c>
      <c r="U193" s="21">
        <v>375</v>
      </c>
      <c r="V193" s="22">
        <v>0.25</v>
      </c>
      <c r="W193" s="21">
        <v>70</v>
      </c>
      <c r="X193" s="21">
        <v>0</v>
      </c>
      <c r="Y193" s="21">
        <v>0</v>
      </c>
      <c r="Z193" s="21">
        <v>0</v>
      </c>
      <c r="AA193" s="23">
        <v>70</v>
      </c>
      <c r="AB193" s="22">
        <v>0.05</v>
      </c>
      <c r="AC193" s="23">
        <v>825</v>
      </c>
      <c r="AD193" s="22">
        <v>0.19</v>
      </c>
      <c r="AE193" s="24">
        <v>0.55000000000000004</v>
      </c>
      <c r="AF193" s="25" t="s">
        <v>1608</v>
      </c>
      <c r="AG193" s="26"/>
      <c r="AH193" s="27">
        <v>305600000</v>
      </c>
      <c r="AI193" s="24">
        <v>0.15279999999999999</v>
      </c>
    </row>
    <row r="194" spans="1:35" ht="96" x14ac:dyDescent="0.2">
      <c r="A194" s="15" t="s">
        <v>738</v>
      </c>
      <c r="B194" s="15" t="s">
        <v>32</v>
      </c>
      <c r="C194" s="15" t="s">
        <v>701</v>
      </c>
      <c r="D194" s="15" t="s">
        <v>641</v>
      </c>
      <c r="E194" s="15">
        <v>2104</v>
      </c>
      <c r="F194" s="15" t="s">
        <v>584</v>
      </c>
      <c r="G194" s="15" t="s">
        <v>77</v>
      </c>
      <c r="H194" s="15">
        <v>69</v>
      </c>
      <c r="I194" s="15" t="s">
        <v>134</v>
      </c>
      <c r="J194" s="16" t="s">
        <v>1607</v>
      </c>
      <c r="K194" s="17" t="s">
        <v>794</v>
      </c>
      <c r="L194" s="15" t="s">
        <v>983</v>
      </c>
      <c r="M194" s="18" t="s">
        <v>27</v>
      </c>
      <c r="N194" s="19" t="s">
        <v>208</v>
      </c>
      <c r="O194" s="19" t="s">
        <v>29</v>
      </c>
      <c r="P194" s="19" t="s">
        <v>29</v>
      </c>
      <c r="Q194" s="332">
        <v>500</v>
      </c>
      <c r="R194" s="19">
        <v>2000</v>
      </c>
      <c r="S194" s="21">
        <v>0</v>
      </c>
      <c r="T194" s="22">
        <v>0</v>
      </c>
      <c r="U194" s="21">
        <v>0</v>
      </c>
      <c r="V194" s="22">
        <v>0</v>
      </c>
      <c r="W194" s="21">
        <v>0</v>
      </c>
      <c r="X194" s="21">
        <v>0</v>
      </c>
      <c r="Y194" s="21">
        <v>0</v>
      </c>
      <c r="Z194" s="21">
        <v>0</v>
      </c>
      <c r="AA194" s="23">
        <v>0</v>
      </c>
      <c r="AB194" s="22">
        <v>0</v>
      </c>
      <c r="AC194" s="23">
        <v>0</v>
      </c>
      <c r="AD194" s="22">
        <v>0</v>
      </c>
      <c r="AE194" s="24">
        <v>0</v>
      </c>
      <c r="AF194" s="25" t="s">
        <v>1283</v>
      </c>
      <c r="AG194" s="26"/>
      <c r="AH194" s="27">
        <v>0</v>
      </c>
      <c r="AI194" s="24" t="e">
        <v>#DIV/0!</v>
      </c>
    </row>
    <row r="195" spans="1:35" ht="48" x14ac:dyDescent="0.2">
      <c r="A195" s="15" t="s">
        <v>738</v>
      </c>
      <c r="B195" s="15" t="s">
        <v>32</v>
      </c>
      <c r="C195" s="15" t="s">
        <v>701</v>
      </c>
      <c r="D195" s="15" t="s">
        <v>641</v>
      </c>
      <c r="E195" s="15">
        <v>2104</v>
      </c>
      <c r="F195" s="15" t="s">
        <v>584</v>
      </c>
      <c r="G195" s="15" t="s">
        <v>78</v>
      </c>
      <c r="H195" s="15">
        <v>70</v>
      </c>
      <c r="I195" s="15" t="s">
        <v>135</v>
      </c>
      <c r="J195" s="16" t="s">
        <v>1609</v>
      </c>
      <c r="K195" s="17" t="s">
        <v>795</v>
      </c>
      <c r="L195" s="15" t="s">
        <v>984</v>
      </c>
      <c r="M195" s="18" t="s">
        <v>27</v>
      </c>
      <c r="N195" s="19" t="s">
        <v>208</v>
      </c>
      <c r="O195" s="19" t="s">
        <v>29</v>
      </c>
      <c r="P195" s="19" t="s">
        <v>29</v>
      </c>
      <c r="Q195" s="332">
        <v>125</v>
      </c>
      <c r="R195" s="19">
        <v>500</v>
      </c>
      <c r="S195" s="21">
        <v>129</v>
      </c>
      <c r="T195" s="22">
        <v>0.26</v>
      </c>
      <c r="U195" s="21">
        <v>150</v>
      </c>
      <c r="V195" s="22">
        <v>0.3</v>
      </c>
      <c r="W195" s="21">
        <v>0</v>
      </c>
      <c r="X195" s="21">
        <v>0</v>
      </c>
      <c r="Y195" s="21">
        <v>0</v>
      </c>
      <c r="Z195" s="21">
        <v>0</v>
      </c>
      <c r="AA195" s="23">
        <v>0</v>
      </c>
      <c r="AB195" s="22">
        <v>0</v>
      </c>
      <c r="AC195" s="23">
        <v>279</v>
      </c>
      <c r="AD195" s="22">
        <v>0</v>
      </c>
      <c r="AE195" s="24">
        <v>0.55800000000000005</v>
      </c>
      <c r="AF195" s="25" t="s">
        <v>1283</v>
      </c>
      <c r="AG195" s="26"/>
      <c r="AH195" s="27">
        <v>0</v>
      </c>
      <c r="AI195" s="24" t="e">
        <v>#DIV/0!</v>
      </c>
    </row>
    <row r="196" spans="1:35" ht="64" x14ac:dyDescent="0.2">
      <c r="A196" s="15" t="s">
        <v>738</v>
      </c>
      <c r="B196" s="15" t="s">
        <v>32</v>
      </c>
      <c r="C196" s="15" t="s">
        <v>701</v>
      </c>
      <c r="D196" s="15" t="s">
        <v>642</v>
      </c>
      <c r="E196" s="15">
        <v>2101</v>
      </c>
      <c r="F196" s="15" t="s">
        <v>585</v>
      </c>
      <c r="G196" s="15" t="s">
        <v>79</v>
      </c>
      <c r="H196" s="15">
        <v>73</v>
      </c>
      <c r="I196" s="15" t="s">
        <v>136</v>
      </c>
      <c r="J196" s="16" t="s">
        <v>137</v>
      </c>
      <c r="K196" s="17" t="s">
        <v>796</v>
      </c>
      <c r="L196" s="15" t="s">
        <v>985</v>
      </c>
      <c r="M196" s="18" t="s">
        <v>27</v>
      </c>
      <c r="N196" s="19" t="s">
        <v>208</v>
      </c>
      <c r="O196" s="19" t="s">
        <v>29</v>
      </c>
      <c r="P196" s="19" t="s">
        <v>29</v>
      </c>
      <c r="Q196" s="332">
        <v>475</v>
      </c>
      <c r="R196" s="19">
        <v>1890</v>
      </c>
      <c r="S196" s="21">
        <v>0</v>
      </c>
      <c r="T196" s="22">
        <v>0</v>
      </c>
      <c r="U196" s="21">
        <v>1090</v>
      </c>
      <c r="V196" s="22">
        <v>0.57999999999999996</v>
      </c>
      <c r="W196" s="21">
        <v>0</v>
      </c>
      <c r="X196" s="21">
        <v>0</v>
      </c>
      <c r="Y196" s="21">
        <v>0</v>
      </c>
      <c r="Z196" s="21">
        <v>0</v>
      </c>
      <c r="AA196" s="23"/>
      <c r="AB196" s="22">
        <v>0</v>
      </c>
      <c r="AC196" s="23">
        <v>1090</v>
      </c>
      <c r="AD196" s="22">
        <v>0</v>
      </c>
      <c r="AE196" s="24">
        <v>0.57669999999999999</v>
      </c>
      <c r="AF196" s="25" t="s">
        <v>1610</v>
      </c>
      <c r="AG196" s="26"/>
      <c r="AH196" s="27">
        <v>0</v>
      </c>
      <c r="AI196" s="24" t="e">
        <v>#VALUE!</v>
      </c>
    </row>
    <row r="197" spans="1:35" ht="48" x14ac:dyDescent="0.2">
      <c r="A197" s="15" t="s">
        <v>738</v>
      </c>
      <c r="B197" s="15" t="s">
        <v>32</v>
      </c>
      <c r="C197" s="15" t="s">
        <v>701</v>
      </c>
      <c r="D197" s="15" t="s">
        <v>642</v>
      </c>
      <c r="E197" s="15">
        <v>2102</v>
      </c>
      <c r="F197" s="15" t="s">
        <v>586</v>
      </c>
      <c r="G197" s="15" t="s">
        <v>80</v>
      </c>
      <c r="H197" s="15">
        <v>74</v>
      </c>
      <c r="I197" s="15" t="s">
        <v>138</v>
      </c>
      <c r="J197" s="16" t="s">
        <v>1611</v>
      </c>
      <c r="K197" s="17" t="s">
        <v>797</v>
      </c>
      <c r="L197" s="15" t="s">
        <v>797</v>
      </c>
      <c r="M197" s="18" t="s">
        <v>27</v>
      </c>
      <c r="N197" s="19" t="s">
        <v>208</v>
      </c>
      <c r="O197" s="19" t="s">
        <v>29</v>
      </c>
      <c r="P197" s="19" t="s">
        <v>29</v>
      </c>
      <c r="Q197" s="332">
        <v>100</v>
      </c>
      <c r="R197" s="19">
        <v>400</v>
      </c>
      <c r="S197" s="21">
        <v>0</v>
      </c>
      <c r="T197" s="22">
        <v>0</v>
      </c>
      <c r="U197" s="21">
        <v>500</v>
      </c>
      <c r="V197" s="22">
        <v>1.25</v>
      </c>
      <c r="W197" s="21">
        <v>0</v>
      </c>
      <c r="X197" s="21">
        <v>0</v>
      </c>
      <c r="Y197" s="21">
        <v>0</v>
      </c>
      <c r="Z197" s="21">
        <v>0</v>
      </c>
      <c r="AA197" s="23">
        <v>0</v>
      </c>
      <c r="AB197" s="22">
        <v>0</v>
      </c>
      <c r="AC197" s="23">
        <v>500</v>
      </c>
      <c r="AD197" s="22">
        <v>0</v>
      </c>
      <c r="AE197" s="24">
        <v>1.25</v>
      </c>
      <c r="AF197" s="25" t="s">
        <v>1283</v>
      </c>
      <c r="AG197" s="26"/>
      <c r="AH197" s="27">
        <v>0</v>
      </c>
      <c r="AI197" s="24" t="e">
        <v>#DIV/0!</v>
      </c>
    </row>
    <row r="198" spans="1:35" ht="48" x14ac:dyDescent="0.2">
      <c r="A198" s="15" t="s">
        <v>738</v>
      </c>
      <c r="B198" s="15" t="s">
        <v>32</v>
      </c>
      <c r="C198" s="15" t="s">
        <v>701</v>
      </c>
      <c r="D198" s="15" t="s">
        <v>642</v>
      </c>
      <c r="E198" s="15">
        <v>2102</v>
      </c>
      <c r="F198" s="15" t="s">
        <v>586</v>
      </c>
      <c r="G198" s="15" t="s">
        <v>80</v>
      </c>
      <c r="H198" s="15">
        <v>75</v>
      </c>
      <c r="I198" s="15" t="s">
        <v>139</v>
      </c>
      <c r="J198" s="16" t="s">
        <v>140</v>
      </c>
      <c r="K198" s="17" t="s">
        <v>798</v>
      </c>
      <c r="L198" s="15" t="s">
        <v>986</v>
      </c>
      <c r="M198" s="18" t="s">
        <v>27</v>
      </c>
      <c r="N198" s="19" t="s">
        <v>208</v>
      </c>
      <c r="O198" s="19" t="s">
        <v>29</v>
      </c>
      <c r="P198" s="19" t="s">
        <v>29</v>
      </c>
      <c r="Q198" s="332">
        <v>80</v>
      </c>
      <c r="R198" s="19">
        <v>300</v>
      </c>
      <c r="S198" s="21">
        <v>0</v>
      </c>
      <c r="T198" s="22">
        <v>0</v>
      </c>
      <c r="U198" s="21">
        <v>0</v>
      </c>
      <c r="V198" s="22">
        <v>0</v>
      </c>
      <c r="W198" s="21">
        <v>0</v>
      </c>
      <c r="X198" s="21">
        <v>0</v>
      </c>
      <c r="Y198" s="21">
        <v>0</v>
      </c>
      <c r="Z198" s="21">
        <v>0</v>
      </c>
      <c r="AA198" s="23">
        <v>0</v>
      </c>
      <c r="AB198" s="22">
        <v>0</v>
      </c>
      <c r="AC198" s="23">
        <v>0</v>
      </c>
      <c r="AD198" s="22">
        <v>0</v>
      </c>
      <c r="AE198" s="24">
        <v>0</v>
      </c>
      <c r="AF198" s="25" t="s">
        <v>1283</v>
      </c>
      <c r="AG198" s="26"/>
      <c r="AH198" s="27">
        <v>0</v>
      </c>
      <c r="AI198" s="24" t="e">
        <v>#DIV/0!</v>
      </c>
    </row>
    <row r="199" spans="1:35" ht="64" x14ac:dyDescent="0.2">
      <c r="A199" s="15" t="s">
        <v>1612</v>
      </c>
      <c r="B199" s="15" t="s">
        <v>1228</v>
      </c>
      <c r="C199" s="15" t="s">
        <v>1230</v>
      </c>
      <c r="D199" s="15" t="s">
        <v>1231</v>
      </c>
      <c r="E199" s="15">
        <v>2302</v>
      </c>
      <c r="F199" s="15" t="s">
        <v>1238</v>
      </c>
      <c r="G199" s="15" t="s">
        <v>558</v>
      </c>
      <c r="H199" s="15">
        <v>372</v>
      </c>
      <c r="I199" s="15" t="s">
        <v>1242</v>
      </c>
      <c r="J199" s="16">
        <v>2302101</v>
      </c>
      <c r="K199" s="17" t="s">
        <v>1252</v>
      </c>
      <c r="L199" s="15" t="s">
        <v>1262</v>
      </c>
      <c r="M199" s="18" t="s">
        <v>1161</v>
      </c>
      <c r="N199" s="19">
        <v>0</v>
      </c>
      <c r="O199" s="19" t="s">
        <v>29</v>
      </c>
      <c r="P199" s="19" t="s">
        <v>29</v>
      </c>
      <c r="Q199" s="332">
        <v>2</v>
      </c>
      <c r="R199" s="19">
        <v>8</v>
      </c>
      <c r="S199" s="21">
        <v>4</v>
      </c>
      <c r="T199" s="22">
        <f>+S199/R199</f>
        <v>0.5</v>
      </c>
      <c r="U199" s="21">
        <v>2</v>
      </c>
      <c r="V199" s="22">
        <f>+U199/R199</f>
        <v>0.25</v>
      </c>
      <c r="W199" s="21">
        <v>0</v>
      </c>
      <c r="X199" s="21">
        <v>0</v>
      </c>
      <c r="Y199" s="21">
        <v>0</v>
      </c>
      <c r="Z199" s="21">
        <v>0</v>
      </c>
      <c r="AA199" s="23">
        <f t="shared" ref="AA199:AA209" si="0">+W199+X199+Y199+Z199</f>
        <v>0</v>
      </c>
      <c r="AB199" s="22">
        <f t="shared" ref="AB199:AB209" si="1">+AA199/R199</f>
        <v>0</v>
      </c>
      <c r="AC199" s="23">
        <f>S199+U199+AA199</f>
        <v>6</v>
      </c>
      <c r="AD199" s="22">
        <f t="shared" ref="AD199:AD209" si="2">+AA199/Q199</f>
        <v>0</v>
      </c>
      <c r="AE199" s="24">
        <f t="shared" ref="AE199:AE209" si="3">AC199/R199</f>
        <v>0.75</v>
      </c>
      <c r="AF199" s="25">
        <v>0</v>
      </c>
      <c r="AG199" s="26"/>
      <c r="AH199" s="27">
        <v>0</v>
      </c>
      <c r="AI199" s="24" t="e">
        <f t="shared" ref="AI199:AI209" si="4">+AH199/AF199</f>
        <v>#DIV/0!</v>
      </c>
    </row>
    <row r="200" spans="1:35" ht="64" x14ac:dyDescent="0.2">
      <c r="A200" s="15" t="s">
        <v>1612</v>
      </c>
      <c r="B200" s="15" t="s">
        <v>1228</v>
      </c>
      <c r="C200" s="15" t="s">
        <v>1230</v>
      </c>
      <c r="D200" s="15" t="s">
        <v>1231</v>
      </c>
      <c r="E200" s="15">
        <v>2301</v>
      </c>
      <c r="F200" s="15" t="s">
        <v>1238</v>
      </c>
      <c r="G200" s="15" t="s">
        <v>557</v>
      </c>
      <c r="H200" s="15">
        <v>373</v>
      </c>
      <c r="I200" s="15" t="s">
        <v>1243</v>
      </c>
      <c r="J200" s="16">
        <v>2301061</v>
      </c>
      <c r="K200" s="17" t="s">
        <v>1253</v>
      </c>
      <c r="L200" s="15" t="s">
        <v>1253</v>
      </c>
      <c r="M200" s="18" t="s">
        <v>1613</v>
      </c>
      <c r="N200" s="19">
        <v>0</v>
      </c>
      <c r="O200" s="19">
        <v>2023</v>
      </c>
      <c r="P200" s="19" t="s">
        <v>29</v>
      </c>
      <c r="Q200" s="332">
        <v>1</v>
      </c>
      <c r="R200" s="19">
        <v>4</v>
      </c>
      <c r="S200" s="21">
        <v>0</v>
      </c>
      <c r="T200" s="22">
        <f t="shared" ref="T200:T209" si="5">+S200/R200</f>
        <v>0</v>
      </c>
      <c r="U200" s="21">
        <v>1</v>
      </c>
      <c r="V200" s="22">
        <f t="shared" ref="V200:V209" si="6">+U200/R200</f>
        <v>0.25</v>
      </c>
      <c r="W200" s="21">
        <v>2</v>
      </c>
      <c r="X200" s="21">
        <v>0</v>
      </c>
      <c r="Y200" s="21">
        <v>0</v>
      </c>
      <c r="Z200" s="21">
        <v>0</v>
      </c>
      <c r="AA200" s="23">
        <f t="shared" si="0"/>
        <v>2</v>
      </c>
      <c r="AB200" s="22">
        <f t="shared" si="1"/>
        <v>0.5</v>
      </c>
      <c r="AC200" s="23">
        <f t="shared" ref="AC200:AC209" si="7">S200+U200+AA200</f>
        <v>3</v>
      </c>
      <c r="AD200" s="22">
        <f t="shared" si="2"/>
        <v>2</v>
      </c>
      <c r="AE200" s="24">
        <f t="shared" si="3"/>
        <v>0.75</v>
      </c>
      <c r="AF200" s="25">
        <v>0</v>
      </c>
      <c r="AG200" s="26"/>
      <c r="AH200" s="27">
        <v>0</v>
      </c>
      <c r="AI200" s="24" t="e">
        <f t="shared" si="4"/>
        <v>#DIV/0!</v>
      </c>
    </row>
    <row r="201" spans="1:35" ht="64" x14ac:dyDescent="0.2">
      <c r="A201" s="15" t="s">
        <v>1612</v>
      </c>
      <c r="B201" s="15" t="s">
        <v>1228</v>
      </c>
      <c r="C201" s="15" t="s">
        <v>1230</v>
      </c>
      <c r="D201" s="15" t="s">
        <v>1231</v>
      </c>
      <c r="E201" s="15">
        <v>2302</v>
      </c>
      <c r="F201" s="15" t="s">
        <v>1238</v>
      </c>
      <c r="G201" s="15" t="s">
        <v>558</v>
      </c>
      <c r="H201" s="15">
        <v>374</v>
      </c>
      <c r="I201" s="15" t="s">
        <v>1244</v>
      </c>
      <c r="J201" s="16">
        <v>2302024</v>
      </c>
      <c r="K201" s="17" t="s">
        <v>1254</v>
      </c>
      <c r="L201" s="15" t="s">
        <v>1069</v>
      </c>
      <c r="M201" s="18" t="s">
        <v>1161</v>
      </c>
      <c r="N201" s="19">
        <v>0</v>
      </c>
      <c r="O201" s="19">
        <v>2022</v>
      </c>
      <c r="P201" s="19" t="s">
        <v>29</v>
      </c>
      <c r="Q201" s="332">
        <v>10</v>
      </c>
      <c r="R201" s="19">
        <v>30</v>
      </c>
      <c r="S201" s="21">
        <v>30</v>
      </c>
      <c r="T201" s="22">
        <f t="shared" si="5"/>
        <v>1</v>
      </c>
      <c r="U201" s="21">
        <v>15</v>
      </c>
      <c r="V201" s="22">
        <f t="shared" si="6"/>
        <v>0.5</v>
      </c>
      <c r="W201" s="21">
        <v>0</v>
      </c>
      <c r="X201" s="21">
        <v>0</v>
      </c>
      <c r="Y201" s="21">
        <v>0</v>
      </c>
      <c r="Z201" s="21">
        <v>0</v>
      </c>
      <c r="AA201" s="23">
        <f t="shared" si="0"/>
        <v>0</v>
      </c>
      <c r="AB201" s="22">
        <f t="shared" si="1"/>
        <v>0</v>
      </c>
      <c r="AC201" s="23">
        <f t="shared" si="7"/>
        <v>45</v>
      </c>
      <c r="AD201" s="22">
        <f t="shared" si="2"/>
        <v>0</v>
      </c>
      <c r="AE201" s="24">
        <f t="shared" si="3"/>
        <v>1.5</v>
      </c>
      <c r="AF201" s="25">
        <v>0</v>
      </c>
      <c r="AG201" s="26"/>
      <c r="AH201" s="27">
        <v>0</v>
      </c>
      <c r="AI201" s="24" t="e">
        <f t="shared" si="4"/>
        <v>#DIV/0!</v>
      </c>
    </row>
    <row r="202" spans="1:35" ht="64" x14ac:dyDescent="0.2">
      <c r="A202" s="15" t="s">
        <v>1612</v>
      </c>
      <c r="B202" s="15" t="s">
        <v>1228</v>
      </c>
      <c r="C202" s="15" t="s">
        <v>1230</v>
      </c>
      <c r="D202" s="15" t="s">
        <v>1232</v>
      </c>
      <c r="E202" s="15">
        <v>2301</v>
      </c>
      <c r="F202" s="15" t="s">
        <v>1239</v>
      </c>
      <c r="G202" s="15" t="s">
        <v>557</v>
      </c>
      <c r="H202" s="15">
        <v>375</v>
      </c>
      <c r="I202" s="15" t="s">
        <v>1245</v>
      </c>
      <c r="J202" s="16">
        <v>2301028</v>
      </c>
      <c r="K202" s="17" t="s">
        <v>1255</v>
      </c>
      <c r="L202" s="15" t="s">
        <v>1263</v>
      </c>
      <c r="M202" s="18" t="s">
        <v>1161</v>
      </c>
      <c r="N202" s="19">
        <v>0</v>
      </c>
      <c r="O202" s="19" t="s">
        <v>29</v>
      </c>
      <c r="P202" s="19" t="s">
        <v>29</v>
      </c>
      <c r="Q202" s="332">
        <v>10</v>
      </c>
      <c r="R202" s="19">
        <v>40</v>
      </c>
      <c r="S202" s="21">
        <v>17</v>
      </c>
      <c r="T202" s="22">
        <f t="shared" si="5"/>
        <v>0.42499999999999999</v>
      </c>
      <c r="U202" s="21">
        <v>18</v>
      </c>
      <c r="V202" s="22">
        <f t="shared" si="6"/>
        <v>0.45</v>
      </c>
      <c r="W202" s="21">
        <v>1</v>
      </c>
      <c r="X202" s="21">
        <v>0</v>
      </c>
      <c r="Y202" s="21">
        <v>0</v>
      </c>
      <c r="Z202" s="21">
        <v>0</v>
      </c>
      <c r="AA202" s="23">
        <f t="shared" si="0"/>
        <v>1</v>
      </c>
      <c r="AB202" s="22">
        <f t="shared" si="1"/>
        <v>2.5000000000000001E-2</v>
      </c>
      <c r="AC202" s="23">
        <f t="shared" si="7"/>
        <v>36</v>
      </c>
      <c r="AD202" s="22">
        <f t="shared" si="2"/>
        <v>0.1</v>
      </c>
      <c r="AE202" s="24">
        <f t="shared" si="3"/>
        <v>0.9</v>
      </c>
      <c r="AF202" s="25">
        <v>0</v>
      </c>
      <c r="AG202" s="26"/>
      <c r="AH202" s="27">
        <v>0</v>
      </c>
      <c r="AI202" s="24" t="e">
        <f t="shared" si="4"/>
        <v>#DIV/0!</v>
      </c>
    </row>
    <row r="203" spans="1:35" ht="80" x14ac:dyDescent="0.2">
      <c r="A203" s="15" t="s">
        <v>1612</v>
      </c>
      <c r="B203" s="15" t="s">
        <v>1228</v>
      </c>
      <c r="C203" s="15" t="s">
        <v>1230</v>
      </c>
      <c r="D203" s="15" t="s">
        <v>1233</v>
      </c>
      <c r="E203" s="15">
        <v>2301</v>
      </c>
      <c r="F203" s="15" t="s">
        <v>1240</v>
      </c>
      <c r="G203" s="15" t="s">
        <v>557</v>
      </c>
      <c r="H203" s="15">
        <v>376</v>
      </c>
      <c r="I203" s="15" t="s">
        <v>1246</v>
      </c>
      <c r="J203" s="16">
        <v>2301014</v>
      </c>
      <c r="K203" s="17" t="s">
        <v>1256</v>
      </c>
      <c r="L203" s="15" t="s">
        <v>1264</v>
      </c>
      <c r="M203" s="18" t="s">
        <v>1614</v>
      </c>
      <c r="N203" s="19">
        <v>0</v>
      </c>
      <c r="O203" s="19">
        <v>2023</v>
      </c>
      <c r="P203" s="19" t="s">
        <v>29</v>
      </c>
      <c r="Q203" s="332">
        <v>4</v>
      </c>
      <c r="R203" s="19">
        <v>24</v>
      </c>
      <c r="S203" s="21">
        <v>24</v>
      </c>
      <c r="T203" s="22">
        <f t="shared" si="5"/>
        <v>1</v>
      </c>
      <c r="U203" s="21">
        <v>22</v>
      </c>
      <c r="V203" s="22">
        <f t="shared" si="6"/>
        <v>0.91666666666666663</v>
      </c>
      <c r="W203" s="21">
        <v>0</v>
      </c>
      <c r="X203" s="21">
        <v>0</v>
      </c>
      <c r="Y203" s="21">
        <v>0</v>
      </c>
      <c r="Z203" s="21">
        <v>0</v>
      </c>
      <c r="AA203" s="23">
        <f t="shared" si="0"/>
        <v>0</v>
      </c>
      <c r="AB203" s="22">
        <f t="shared" si="1"/>
        <v>0</v>
      </c>
      <c r="AC203" s="23">
        <f t="shared" si="7"/>
        <v>46</v>
      </c>
      <c r="AD203" s="22">
        <f t="shared" si="2"/>
        <v>0</v>
      </c>
      <c r="AE203" s="24">
        <f t="shared" si="3"/>
        <v>1.9166666666666667</v>
      </c>
      <c r="AF203" s="25">
        <v>0</v>
      </c>
      <c r="AG203" s="26"/>
      <c r="AH203" s="27">
        <v>0</v>
      </c>
      <c r="AI203" s="24" t="e">
        <f t="shared" si="4"/>
        <v>#DIV/0!</v>
      </c>
    </row>
    <row r="204" spans="1:35" ht="80" x14ac:dyDescent="0.2">
      <c r="A204" s="15" t="s">
        <v>1612</v>
      </c>
      <c r="B204" s="15" t="s">
        <v>1228</v>
      </c>
      <c r="C204" s="15" t="s">
        <v>1230</v>
      </c>
      <c r="D204" s="15" t="s">
        <v>1234</v>
      </c>
      <c r="E204" s="15">
        <v>2301</v>
      </c>
      <c r="F204" s="15" t="s">
        <v>1240</v>
      </c>
      <c r="G204" s="15" t="s">
        <v>565</v>
      </c>
      <c r="H204" s="15">
        <v>377</v>
      </c>
      <c r="I204" s="15" t="s">
        <v>1247</v>
      </c>
      <c r="J204" s="16">
        <v>2301027</v>
      </c>
      <c r="K204" s="17" t="s">
        <v>1257</v>
      </c>
      <c r="L204" s="15" t="s">
        <v>1265</v>
      </c>
      <c r="M204" s="18" t="s">
        <v>1161</v>
      </c>
      <c r="N204" s="19">
        <v>0</v>
      </c>
      <c r="O204" s="19">
        <v>2023</v>
      </c>
      <c r="P204" s="19" t="s">
        <v>1272</v>
      </c>
      <c r="Q204" s="332">
        <v>2000</v>
      </c>
      <c r="R204" s="19">
        <v>7000</v>
      </c>
      <c r="S204" s="21">
        <v>0</v>
      </c>
      <c r="T204" s="22">
        <f t="shared" si="5"/>
        <v>0</v>
      </c>
      <c r="U204" s="21">
        <v>4281</v>
      </c>
      <c r="V204" s="22">
        <f t="shared" si="6"/>
        <v>0.61157142857142854</v>
      </c>
      <c r="W204" s="21">
        <v>1397</v>
      </c>
      <c r="X204" s="21">
        <v>0</v>
      </c>
      <c r="Y204" s="21">
        <v>0</v>
      </c>
      <c r="Z204" s="21">
        <v>0</v>
      </c>
      <c r="AA204" s="23">
        <f t="shared" si="0"/>
        <v>1397</v>
      </c>
      <c r="AB204" s="22">
        <f t="shared" si="1"/>
        <v>0.19957142857142857</v>
      </c>
      <c r="AC204" s="23">
        <f t="shared" si="7"/>
        <v>5678</v>
      </c>
      <c r="AD204" s="22">
        <f t="shared" si="2"/>
        <v>0.69850000000000001</v>
      </c>
      <c r="AE204" s="24">
        <f t="shared" si="3"/>
        <v>0.81114285714285717</v>
      </c>
      <c r="AF204" s="25">
        <v>0</v>
      </c>
      <c r="AG204" s="26"/>
      <c r="AH204" s="27">
        <v>0</v>
      </c>
      <c r="AI204" s="24" t="e">
        <f t="shared" si="4"/>
        <v>#DIV/0!</v>
      </c>
    </row>
    <row r="205" spans="1:35" ht="96" x14ac:dyDescent="0.2">
      <c r="A205" s="15" t="s">
        <v>1612</v>
      </c>
      <c r="B205" s="15" t="s">
        <v>1228</v>
      </c>
      <c r="C205" s="15" t="s">
        <v>1230</v>
      </c>
      <c r="D205" s="15" t="s">
        <v>1235</v>
      </c>
      <c r="E205" s="15">
        <v>2301</v>
      </c>
      <c r="F205" s="15" t="s">
        <v>1241</v>
      </c>
      <c r="G205" s="15" t="s">
        <v>562</v>
      </c>
      <c r="H205" s="15">
        <v>378</v>
      </c>
      <c r="I205" s="15" t="s">
        <v>1248</v>
      </c>
      <c r="J205" s="16">
        <v>2301027</v>
      </c>
      <c r="K205" s="17" t="s">
        <v>1249</v>
      </c>
      <c r="L205" s="15" t="s">
        <v>1266</v>
      </c>
      <c r="M205" s="18" t="s">
        <v>1161</v>
      </c>
      <c r="N205" s="19">
        <v>0</v>
      </c>
      <c r="O205" s="19">
        <v>2023</v>
      </c>
      <c r="P205" s="19" t="s">
        <v>1272</v>
      </c>
      <c r="Q205" s="332">
        <v>3</v>
      </c>
      <c r="R205" s="19">
        <v>12</v>
      </c>
      <c r="S205" s="21">
        <v>0</v>
      </c>
      <c r="T205" s="22">
        <f t="shared" si="5"/>
        <v>0</v>
      </c>
      <c r="U205" s="21">
        <v>0</v>
      </c>
      <c r="V205" s="22">
        <f t="shared" si="6"/>
        <v>0</v>
      </c>
      <c r="W205" s="21">
        <v>1</v>
      </c>
      <c r="X205" s="21">
        <v>0</v>
      </c>
      <c r="Y205" s="21">
        <v>0</v>
      </c>
      <c r="Z205" s="21">
        <v>0</v>
      </c>
      <c r="AA205" s="23">
        <f t="shared" si="0"/>
        <v>1</v>
      </c>
      <c r="AB205" s="22">
        <f t="shared" si="1"/>
        <v>8.3333333333333329E-2</v>
      </c>
      <c r="AC205" s="23">
        <f t="shared" si="7"/>
        <v>1</v>
      </c>
      <c r="AD205" s="22">
        <f t="shared" si="2"/>
        <v>0.33333333333333331</v>
      </c>
      <c r="AE205" s="24">
        <f t="shared" si="3"/>
        <v>8.3333333333333329E-2</v>
      </c>
      <c r="AF205" s="25">
        <v>0</v>
      </c>
      <c r="AG205" s="26"/>
      <c r="AH205" s="27">
        <v>0</v>
      </c>
      <c r="AI205" s="24" t="e">
        <f t="shared" si="4"/>
        <v>#DIV/0!</v>
      </c>
    </row>
    <row r="206" spans="1:35" ht="96" x14ac:dyDescent="0.2">
      <c r="A206" s="15" t="s">
        <v>1612</v>
      </c>
      <c r="B206" s="15" t="s">
        <v>1228</v>
      </c>
      <c r="C206" s="15" t="s">
        <v>1230</v>
      </c>
      <c r="D206" s="15" t="s">
        <v>1235</v>
      </c>
      <c r="E206" s="15">
        <v>2302</v>
      </c>
      <c r="F206" s="15" t="s">
        <v>1238</v>
      </c>
      <c r="G206" s="15" t="s">
        <v>562</v>
      </c>
      <c r="H206" s="15">
        <v>379</v>
      </c>
      <c r="I206" s="15" t="s">
        <v>1249</v>
      </c>
      <c r="J206" s="16">
        <v>2301062</v>
      </c>
      <c r="K206" s="17" t="s">
        <v>1258</v>
      </c>
      <c r="L206" s="15" t="s">
        <v>1267</v>
      </c>
      <c r="M206" s="18" t="s">
        <v>1615</v>
      </c>
      <c r="N206" s="19">
        <v>11987</v>
      </c>
      <c r="O206" s="19">
        <v>2023</v>
      </c>
      <c r="P206" s="19" t="s">
        <v>1273</v>
      </c>
      <c r="Q206" s="332">
        <v>6000</v>
      </c>
      <c r="R206" s="19">
        <v>16987</v>
      </c>
      <c r="S206" s="21">
        <v>766</v>
      </c>
      <c r="T206" s="22">
        <f t="shared" si="5"/>
        <v>4.5093306646258907E-2</v>
      </c>
      <c r="U206" s="21">
        <v>5583</v>
      </c>
      <c r="V206" s="22">
        <f t="shared" si="6"/>
        <v>0.32866309530817683</v>
      </c>
      <c r="W206" s="21">
        <v>1285</v>
      </c>
      <c r="X206" s="21">
        <v>0</v>
      </c>
      <c r="Y206" s="21">
        <v>0</v>
      </c>
      <c r="Z206" s="21">
        <v>0</v>
      </c>
      <c r="AA206" s="23">
        <f t="shared" si="0"/>
        <v>1285</v>
      </c>
      <c r="AB206" s="22">
        <f t="shared" si="1"/>
        <v>7.5646082298228057E-2</v>
      </c>
      <c r="AC206" s="23">
        <f t="shared" si="7"/>
        <v>7634</v>
      </c>
      <c r="AD206" s="22">
        <f t="shared" si="2"/>
        <v>0.21416666666666667</v>
      </c>
      <c r="AE206" s="24">
        <f t="shared" si="3"/>
        <v>0.44940248425266383</v>
      </c>
      <c r="AF206" s="25">
        <v>0</v>
      </c>
      <c r="AG206" s="26"/>
      <c r="AH206" s="27">
        <v>0</v>
      </c>
      <c r="AI206" s="24" t="e">
        <f t="shared" si="4"/>
        <v>#DIV/0!</v>
      </c>
    </row>
    <row r="207" spans="1:35" ht="48" x14ac:dyDescent="0.2">
      <c r="A207" s="15" t="s">
        <v>1612</v>
      </c>
      <c r="B207" s="15" t="s">
        <v>1228</v>
      </c>
      <c r="C207" s="15" t="s">
        <v>1230</v>
      </c>
      <c r="D207" s="15" t="s">
        <v>1236</v>
      </c>
      <c r="E207" s="15">
        <v>2301</v>
      </c>
      <c r="F207" s="15" t="s">
        <v>1241</v>
      </c>
      <c r="G207" s="15" t="s">
        <v>562</v>
      </c>
      <c r="H207" s="15">
        <v>380</v>
      </c>
      <c r="I207" s="15" t="s">
        <v>1250</v>
      </c>
      <c r="J207" s="16">
        <v>2301027</v>
      </c>
      <c r="K207" s="17" t="s">
        <v>1259</v>
      </c>
      <c r="L207" s="15" t="s">
        <v>1268</v>
      </c>
      <c r="M207" s="18" t="s">
        <v>1161</v>
      </c>
      <c r="N207" s="19">
        <v>220</v>
      </c>
      <c r="O207" s="19">
        <v>2023</v>
      </c>
      <c r="P207" s="19" t="s">
        <v>1272</v>
      </c>
      <c r="Q207" s="332">
        <v>190</v>
      </c>
      <c r="R207" s="19">
        <v>540</v>
      </c>
      <c r="S207" s="21">
        <v>622</v>
      </c>
      <c r="T207" s="22">
        <f t="shared" si="5"/>
        <v>1.1518518518518519</v>
      </c>
      <c r="U207" s="21">
        <v>0</v>
      </c>
      <c r="V207" s="22">
        <f t="shared" si="6"/>
        <v>0</v>
      </c>
      <c r="W207" s="21">
        <v>56</v>
      </c>
      <c r="X207" s="21">
        <v>0</v>
      </c>
      <c r="Y207" s="21">
        <v>0</v>
      </c>
      <c r="Z207" s="21">
        <v>0</v>
      </c>
      <c r="AA207" s="23">
        <f t="shared" si="0"/>
        <v>56</v>
      </c>
      <c r="AB207" s="22">
        <f t="shared" si="1"/>
        <v>0.1037037037037037</v>
      </c>
      <c r="AC207" s="23">
        <f t="shared" si="7"/>
        <v>678</v>
      </c>
      <c r="AD207" s="22">
        <f t="shared" si="2"/>
        <v>0.29473684210526313</v>
      </c>
      <c r="AE207" s="24">
        <f t="shared" si="3"/>
        <v>1.2555555555555555</v>
      </c>
      <c r="AF207" s="25">
        <v>0</v>
      </c>
      <c r="AG207" s="26"/>
      <c r="AH207" s="27">
        <v>0</v>
      </c>
      <c r="AI207" s="24" t="e">
        <f t="shared" si="4"/>
        <v>#DIV/0!</v>
      </c>
    </row>
    <row r="208" spans="1:35" ht="64" x14ac:dyDescent="0.2">
      <c r="A208" s="15" t="s">
        <v>1612</v>
      </c>
      <c r="B208" s="15" t="s">
        <v>1229</v>
      </c>
      <c r="C208" s="15" t="s">
        <v>1230</v>
      </c>
      <c r="D208" s="15" t="s">
        <v>1218</v>
      </c>
      <c r="E208" s="15">
        <v>2302</v>
      </c>
      <c r="F208" s="15" t="s">
        <v>1238</v>
      </c>
      <c r="G208" s="15" t="s">
        <v>557</v>
      </c>
      <c r="H208" s="15">
        <v>381</v>
      </c>
      <c r="I208" s="15" t="s">
        <v>1251</v>
      </c>
      <c r="J208" s="16">
        <v>2302068</v>
      </c>
      <c r="K208" s="17" t="s">
        <v>1260</v>
      </c>
      <c r="L208" s="15" t="s">
        <v>1269</v>
      </c>
      <c r="M208" s="18" t="s">
        <v>1161</v>
      </c>
      <c r="N208" s="19">
        <v>0</v>
      </c>
      <c r="O208" s="19">
        <v>2023</v>
      </c>
      <c r="P208" s="19" t="s">
        <v>29</v>
      </c>
      <c r="Q208" s="332">
        <v>250</v>
      </c>
      <c r="R208" s="19">
        <v>2000</v>
      </c>
      <c r="S208" s="21">
        <v>838</v>
      </c>
      <c r="T208" s="22">
        <f t="shared" si="5"/>
        <v>0.41899999999999998</v>
      </c>
      <c r="U208" s="21">
        <v>1716</v>
      </c>
      <c r="V208" s="22">
        <f t="shared" si="6"/>
        <v>0.85799999999999998</v>
      </c>
      <c r="W208" s="21">
        <v>135</v>
      </c>
      <c r="X208" s="21">
        <v>0</v>
      </c>
      <c r="Y208" s="21">
        <v>0</v>
      </c>
      <c r="Z208" s="21">
        <v>0</v>
      </c>
      <c r="AA208" s="23">
        <f t="shared" si="0"/>
        <v>135</v>
      </c>
      <c r="AB208" s="22">
        <f t="shared" si="1"/>
        <v>6.7500000000000004E-2</v>
      </c>
      <c r="AC208" s="23">
        <f t="shared" si="7"/>
        <v>2689</v>
      </c>
      <c r="AD208" s="22">
        <f t="shared" si="2"/>
        <v>0.54</v>
      </c>
      <c r="AE208" s="24">
        <f t="shared" si="3"/>
        <v>1.3445</v>
      </c>
      <c r="AF208" s="25">
        <v>0</v>
      </c>
      <c r="AG208" s="26"/>
      <c r="AH208" s="27">
        <v>0</v>
      </c>
      <c r="AI208" s="24" t="e">
        <f t="shared" si="4"/>
        <v>#DIV/0!</v>
      </c>
    </row>
    <row r="209" spans="1:35" ht="64" x14ac:dyDescent="0.2">
      <c r="A209" s="15" t="s">
        <v>1612</v>
      </c>
      <c r="B209" s="15" t="s">
        <v>1229</v>
      </c>
      <c r="C209" s="15" t="s">
        <v>1230</v>
      </c>
      <c r="D209" s="15" t="s">
        <v>1237</v>
      </c>
      <c r="E209" s="15">
        <v>2302</v>
      </c>
      <c r="F209" s="15" t="s">
        <v>1238</v>
      </c>
      <c r="G209" s="15" t="s">
        <v>557</v>
      </c>
      <c r="H209" s="15">
        <v>382</v>
      </c>
      <c r="I209" s="15" t="s">
        <v>1271</v>
      </c>
      <c r="J209" s="16">
        <v>2302021</v>
      </c>
      <c r="K209" s="17" t="s">
        <v>1261</v>
      </c>
      <c r="L209" s="15" t="s">
        <v>1270</v>
      </c>
      <c r="M209" s="18" t="s">
        <v>1161</v>
      </c>
      <c r="N209" s="19">
        <v>0</v>
      </c>
      <c r="O209" s="19">
        <v>2023</v>
      </c>
      <c r="P209" s="19" t="s">
        <v>29</v>
      </c>
      <c r="Q209" s="332">
        <v>15</v>
      </c>
      <c r="R209" s="19">
        <v>60</v>
      </c>
      <c r="S209" s="21">
        <v>58</v>
      </c>
      <c r="T209" s="22">
        <f t="shared" si="5"/>
        <v>0.96666666666666667</v>
      </c>
      <c r="U209" s="21">
        <v>108</v>
      </c>
      <c r="V209" s="22">
        <f t="shared" si="6"/>
        <v>1.8</v>
      </c>
      <c r="W209" s="21">
        <v>0</v>
      </c>
      <c r="X209" s="21">
        <v>0</v>
      </c>
      <c r="Y209" s="21">
        <v>0</v>
      </c>
      <c r="Z209" s="21">
        <v>0</v>
      </c>
      <c r="AA209" s="23">
        <f t="shared" si="0"/>
        <v>0</v>
      </c>
      <c r="AB209" s="22">
        <f t="shared" si="1"/>
        <v>0</v>
      </c>
      <c r="AC209" s="23">
        <f t="shared" si="7"/>
        <v>166</v>
      </c>
      <c r="AD209" s="22">
        <f t="shared" si="2"/>
        <v>0</v>
      </c>
      <c r="AE209" s="24">
        <f t="shared" si="3"/>
        <v>2.7666666666666666</v>
      </c>
      <c r="AF209" s="25">
        <v>0</v>
      </c>
      <c r="AG209" s="26"/>
      <c r="AH209" s="27">
        <v>0</v>
      </c>
      <c r="AI209" s="24" t="e">
        <f t="shared" si="4"/>
        <v>#DIV/0!</v>
      </c>
    </row>
    <row r="210" spans="1:35" ht="176" x14ac:dyDescent="0.2">
      <c r="A210" s="15" t="s">
        <v>44</v>
      </c>
      <c r="B210" s="15" t="s">
        <v>30</v>
      </c>
      <c r="C210" s="15" t="s">
        <v>711</v>
      </c>
      <c r="D210" s="15" t="s">
        <v>653</v>
      </c>
      <c r="E210" s="15">
        <v>4302</v>
      </c>
      <c r="F210" s="15" t="s">
        <v>601</v>
      </c>
      <c r="G210" s="15" t="s">
        <v>563</v>
      </c>
      <c r="H210" s="15">
        <v>174</v>
      </c>
      <c r="I210" s="15" t="s">
        <v>404</v>
      </c>
      <c r="J210" s="16" t="s">
        <v>154</v>
      </c>
      <c r="K210" s="17" t="s">
        <v>847</v>
      </c>
      <c r="L210" s="15" t="s">
        <v>1042</v>
      </c>
      <c r="M210" s="18" t="s">
        <v>27</v>
      </c>
      <c r="N210" s="19">
        <v>826</v>
      </c>
      <c r="O210" s="19">
        <v>2023</v>
      </c>
      <c r="P210" s="19" t="s">
        <v>44</v>
      </c>
      <c r="Q210" s="332">
        <v>909</v>
      </c>
      <c r="R210" s="19">
        <v>889</v>
      </c>
      <c r="S210" s="21">
        <v>466</v>
      </c>
      <c r="T210" s="22">
        <v>0.52</v>
      </c>
      <c r="U210" s="21">
        <v>810</v>
      </c>
      <c r="V210" s="22">
        <v>0.91</v>
      </c>
      <c r="W210" s="21">
        <v>186</v>
      </c>
      <c r="X210" s="21">
        <v>0</v>
      </c>
      <c r="Y210" s="21">
        <v>0</v>
      </c>
      <c r="Z210" s="21">
        <v>0</v>
      </c>
      <c r="AA210" s="23">
        <v>186</v>
      </c>
      <c r="AB210" s="22">
        <v>0.21</v>
      </c>
      <c r="AC210" s="23">
        <v>996</v>
      </c>
      <c r="AD210" s="22">
        <v>0.2</v>
      </c>
      <c r="AE210" s="24">
        <v>1.1204000000000001</v>
      </c>
      <c r="AF210" s="25">
        <v>360824881</v>
      </c>
      <c r="AG210" s="26" t="s">
        <v>1616</v>
      </c>
      <c r="AH210" s="27">
        <v>0</v>
      </c>
      <c r="AI210" s="24">
        <v>0</v>
      </c>
    </row>
    <row r="211" spans="1:35" ht="112" x14ac:dyDescent="0.2">
      <c r="A211" s="15" t="s">
        <v>746</v>
      </c>
      <c r="B211" s="15" t="s">
        <v>30</v>
      </c>
      <c r="C211" s="15" t="s">
        <v>711</v>
      </c>
      <c r="D211" s="15" t="s">
        <v>653</v>
      </c>
      <c r="E211" s="15">
        <v>4302</v>
      </c>
      <c r="F211" s="15" t="s">
        <v>601</v>
      </c>
      <c r="G211" s="15" t="s">
        <v>563</v>
      </c>
      <c r="H211" s="15">
        <v>175</v>
      </c>
      <c r="I211" s="15" t="s">
        <v>405</v>
      </c>
      <c r="J211" s="16" t="s">
        <v>155</v>
      </c>
      <c r="K211" s="17" t="s">
        <v>848</v>
      </c>
      <c r="L211" s="15" t="s">
        <v>1043</v>
      </c>
      <c r="M211" s="18" t="s">
        <v>27</v>
      </c>
      <c r="N211" s="19">
        <v>228</v>
      </c>
      <c r="O211" s="19">
        <v>2023</v>
      </c>
      <c r="P211" s="19" t="s">
        <v>44</v>
      </c>
      <c r="Q211" s="332">
        <v>220</v>
      </c>
      <c r="R211" s="19">
        <v>235</v>
      </c>
      <c r="S211" s="21">
        <v>292</v>
      </c>
      <c r="T211" s="22">
        <v>1.24</v>
      </c>
      <c r="U211" s="21">
        <v>810</v>
      </c>
      <c r="V211" s="22">
        <v>3.45</v>
      </c>
      <c r="W211" s="21">
        <v>182</v>
      </c>
      <c r="X211" s="21">
        <v>0</v>
      </c>
      <c r="Y211" s="21">
        <v>0</v>
      </c>
      <c r="Z211" s="21">
        <v>0</v>
      </c>
      <c r="AA211" s="23">
        <v>182</v>
      </c>
      <c r="AB211" s="22">
        <v>0.77</v>
      </c>
      <c r="AC211" s="23">
        <v>992</v>
      </c>
      <c r="AD211" s="22">
        <v>0.83</v>
      </c>
      <c r="AE211" s="24">
        <v>4.2213000000000003</v>
      </c>
      <c r="AF211" s="25">
        <v>3322109000</v>
      </c>
      <c r="AG211" s="26" t="s">
        <v>1617</v>
      </c>
      <c r="AH211" s="27">
        <v>262010900</v>
      </c>
      <c r="AI211" s="24">
        <v>7.8899999999999998E-2</v>
      </c>
    </row>
    <row r="212" spans="1:35" ht="112" x14ac:dyDescent="0.2">
      <c r="A212" s="15" t="s">
        <v>44</v>
      </c>
      <c r="B212" s="15" t="s">
        <v>30</v>
      </c>
      <c r="C212" s="15" t="s">
        <v>711</v>
      </c>
      <c r="D212" s="15" t="s">
        <v>653</v>
      </c>
      <c r="E212" s="15">
        <v>4302</v>
      </c>
      <c r="F212" s="15" t="s">
        <v>601</v>
      </c>
      <c r="G212" s="15" t="s">
        <v>563</v>
      </c>
      <c r="H212" s="15">
        <v>176</v>
      </c>
      <c r="I212" s="15" t="s">
        <v>406</v>
      </c>
      <c r="J212" s="16" t="s">
        <v>155</v>
      </c>
      <c r="K212" s="17" t="s">
        <v>848</v>
      </c>
      <c r="L212" s="15" t="s">
        <v>1044</v>
      </c>
      <c r="M212" s="18" t="s">
        <v>27</v>
      </c>
      <c r="N212" s="19">
        <v>228</v>
      </c>
      <c r="O212" s="19">
        <v>2023</v>
      </c>
      <c r="P212" s="19" t="s">
        <v>44</v>
      </c>
      <c r="Q212" s="332">
        <v>220</v>
      </c>
      <c r="R212" s="19">
        <v>235</v>
      </c>
      <c r="S212" s="21">
        <v>292</v>
      </c>
      <c r="T212" s="22">
        <v>1.24</v>
      </c>
      <c r="U212" s="21">
        <v>491</v>
      </c>
      <c r="V212" s="22">
        <v>2.09</v>
      </c>
      <c r="W212" s="21">
        <v>182</v>
      </c>
      <c r="X212" s="21">
        <v>0</v>
      </c>
      <c r="Y212" s="21">
        <v>0</v>
      </c>
      <c r="Z212" s="21">
        <v>0</v>
      </c>
      <c r="AA212" s="23">
        <v>182</v>
      </c>
      <c r="AB212" s="22">
        <v>0.77</v>
      </c>
      <c r="AC212" s="23">
        <v>673</v>
      </c>
      <c r="AD212" s="22">
        <v>0.83</v>
      </c>
      <c r="AE212" s="24">
        <v>2.8637999999999999</v>
      </c>
      <c r="AF212" s="25">
        <v>132825168</v>
      </c>
      <c r="AG212" s="26" t="s">
        <v>1616</v>
      </c>
      <c r="AH212" s="27" t="s">
        <v>1283</v>
      </c>
      <c r="AI212" s="24">
        <v>0</v>
      </c>
    </row>
    <row r="213" spans="1:35" ht="112" x14ac:dyDescent="0.2">
      <c r="A213" s="15" t="s">
        <v>44</v>
      </c>
      <c r="B213" s="15" t="s">
        <v>30</v>
      </c>
      <c r="C213" s="15" t="s">
        <v>711</v>
      </c>
      <c r="D213" s="15" t="s">
        <v>653</v>
      </c>
      <c r="E213" s="15">
        <v>4302</v>
      </c>
      <c r="F213" s="15" t="s">
        <v>601</v>
      </c>
      <c r="G213" s="15" t="s">
        <v>563</v>
      </c>
      <c r="H213" s="15">
        <v>177</v>
      </c>
      <c r="I213" s="15" t="s">
        <v>407</v>
      </c>
      <c r="J213" s="16" t="s">
        <v>156</v>
      </c>
      <c r="K213" s="17" t="s">
        <v>849</v>
      </c>
      <c r="L213" s="15" t="s">
        <v>1045</v>
      </c>
      <c r="M213" s="18" t="s">
        <v>27</v>
      </c>
      <c r="N213" s="19">
        <v>16</v>
      </c>
      <c r="O213" s="19">
        <v>2023</v>
      </c>
      <c r="P213" s="19" t="s">
        <v>44</v>
      </c>
      <c r="Q213" s="332">
        <v>32</v>
      </c>
      <c r="R213" s="19">
        <v>118</v>
      </c>
      <c r="S213" s="21">
        <v>124</v>
      </c>
      <c r="T213" s="22">
        <v>1.05</v>
      </c>
      <c r="U213" s="21">
        <v>595</v>
      </c>
      <c r="V213" s="22">
        <v>5.04</v>
      </c>
      <c r="W213" s="21">
        <v>285</v>
      </c>
      <c r="X213" s="21">
        <v>0</v>
      </c>
      <c r="Y213" s="21">
        <v>0</v>
      </c>
      <c r="Z213" s="21">
        <v>0</v>
      </c>
      <c r="AA213" s="23">
        <v>285</v>
      </c>
      <c r="AB213" s="22">
        <v>2.42</v>
      </c>
      <c r="AC213" s="23">
        <v>880</v>
      </c>
      <c r="AD213" s="22">
        <v>8.91</v>
      </c>
      <c r="AE213" s="24">
        <v>7.4576000000000002</v>
      </c>
      <c r="AF213" s="25">
        <v>59618596</v>
      </c>
      <c r="AG213" s="26" t="s">
        <v>1616</v>
      </c>
      <c r="AH213" s="27" t="s">
        <v>1283</v>
      </c>
      <c r="AI213" s="24">
        <v>0</v>
      </c>
    </row>
    <row r="214" spans="1:35" ht="96" x14ac:dyDescent="0.2">
      <c r="A214" s="15" t="s">
        <v>44</v>
      </c>
      <c r="B214" s="15" t="s">
        <v>30</v>
      </c>
      <c r="C214" s="15" t="s">
        <v>711</v>
      </c>
      <c r="D214" s="15" t="s">
        <v>653</v>
      </c>
      <c r="E214" s="15">
        <v>4302</v>
      </c>
      <c r="F214" s="15" t="s">
        <v>601</v>
      </c>
      <c r="G214" s="15" t="s">
        <v>563</v>
      </c>
      <c r="H214" s="15">
        <v>178</v>
      </c>
      <c r="I214" s="15" t="s">
        <v>408</v>
      </c>
      <c r="J214" s="16" t="s">
        <v>157</v>
      </c>
      <c r="K214" s="17" t="s">
        <v>850</v>
      </c>
      <c r="L214" s="15" t="s">
        <v>1046</v>
      </c>
      <c r="M214" s="18" t="s">
        <v>27</v>
      </c>
      <c r="N214" s="19">
        <v>37</v>
      </c>
      <c r="O214" s="19">
        <v>2023</v>
      </c>
      <c r="P214" s="19" t="s">
        <v>44</v>
      </c>
      <c r="Q214" s="332">
        <v>37</v>
      </c>
      <c r="R214" s="19">
        <v>151</v>
      </c>
      <c r="S214" s="21">
        <v>21</v>
      </c>
      <c r="T214" s="22">
        <v>0.14000000000000001</v>
      </c>
      <c r="U214" s="21">
        <v>32</v>
      </c>
      <c r="V214" s="22">
        <v>0.21</v>
      </c>
      <c r="W214" s="21">
        <v>0</v>
      </c>
      <c r="X214" s="21">
        <v>0</v>
      </c>
      <c r="Y214" s="21">
        <v>0</v>
      </c>
      <c r="Z214" s="21">
        <v>0</v>
      </c>
      <c r="AA214" s="23">
        <v>0</v>
      </c>
      <c r="AB214" s="22">
        <v>0</v>
      </c>
      <c r="AC214" s="23">
        <v>32</v>
      </c>
      <c r="AD214" s="22">
        <v>0</v>
      </c>
      <c r="AE214" s="24">
        <v>0.21190000000000001</v>
      </c>
      <c r="AF214" s="25">
        <v>373000000</v>
      </c>
      <c r="AG214" s="26" t="s">
        <v>1616</v>
      </c>
      <c r="AH214" s="27">
        <v>20000000</v>
      </c>
      <c r="AI214" s="24">
        <v>5.3600000000000002E-2</v>
      </c>
    </row>
    <row r="215" spans="1:35" ht="96" x14ac:dyDescent="0.2">
      <c r="A215" s="15" t="s">
        <v>44</v>
      </c>
      <c r="B215" s="15" t="s">
        <v>30</v>
      </c>
      <c r="C215" s="15" t="s">
        <v>711</v>
      </c>
      <c r="D215" s="15" t="s">
        <v>653</v>
      </c>
      <c r="E215" s="15">
        <v>4302</v>
      </c>
      <c r="F215" s="15" t="s">
        <v>601</v>
      </c>
      <c r="G215" s="15" t="s">
        <v>563</v>
      </c>
      <c r="H215" s="15">
        <v>179</v>
      </c>
      <c r="I215" s="15" t="s">
        <v>408</v>
      </c>
      <c r="J215" s="16" t="s">
        <v>157</v>
      </c>
      <c r="K215" s="17" t="s">
        <v>850</v>
      </c>
      <c r="L215" s="15" t="s">
        <v>1047</v>
      </c>
      <c r="M215" s="18" t="s">
        <v>27</v>
      </c>
      <c r="N215" s="19">
        <v>21</v>
      </c>
      <c r="O215" s="19">
        <v>2023</v>
      </c>
      <c r="P215" s="19" t="s">
        <v>44</v>
      </c>
      <c r="Q215" s="332">
        <v>8</v>
      </c>
      <c r="R215" s="19">
        <v>25</v>
      </c>
      <c r="S215" s="21">
        <v>22</v>
      </c>
      <c r="T215" s="22">
        <v>0.88</v>
      </c>
      <c r="U215" s="21">
        <v>32</v>
      </c>
      <c r="V215" s="22">
        <v>1.28</v>
      </c>
      <c r="W215" s="21">
        <v>0</v>
      </c>
      <c r="X215" s="21">
        <v>0</v>
      </c>
      <c r="Y215" s="21">
        <v>0</v>
      </c>
      <c r="Z215" s="21">
        <v>0</v>
      </c>
      <c r="AA215" s="23">
        <v>0</v>
      </c>
      <c r="AB215" s="22">
        <v>0</v>
      </c>
      <c r="AC215" s="23">
        <v>32</v>
      </c>
      <c r="AD215" s="22">
        <v>0</v>
      </c>
      <c r="AE215" s="24">
        <v>1.28</v>
      </c>
      <c r="AF215" s="25">
        <v>52646207</v>
      </c>
      <c r="AG215" s="26" t="s">
        <v>1616</v>
      </c>
      <c r="AH215" s="27" t="s">
        <v>1283</v>
      </c>
      <c r="AI215" s="24">
        <v>0</v>
      </c>
    </row>
    <row r="216" spans="1:35" ht="112" x14ac:dyDescent="0.2">
      <c r="A216" s="15" t="s">
        <v>44</v>
      </c>
      <c r="B216" s="15" t="s">
        <v>30</v>
      </c>
      <c r="C216" s="15" t="s">
        <v>711</v>
      </c>
      <c r="D216" s="15" t="s">
        <v>653</v>
      </c>
      <c r="E216" s="15">
        <v>4302</v>
      </c>
      <c r="F216" s="15" t="s">
        <v>601</v>
      </c>
      <c r="G216" s="15" t="s">
        <v>563</v>
      </c>
      <c r="H216" s="15">
        <v>180</v>
      </c>
      <c r="I216" s="15" t="s">
        <v>409</v>
      </c>
      <c r="J216" s="16" t="s">
        <v>158</v>
      </c>
      <c r="K216" s="17" t="s">
        <v>851</v>
      </c>
      <c r="L216" s="15" t="s">
        <v>1048</v>
      </c>
      <c r="M216" s="18" t="s">
        <v>27</v>
      </c>
      <c r="N216" s="19">
        <v>826</v>
      </c>
      <c r="O216" s="19">
        <v>2023</v>
      </c>
      <c r="P216" s="19" t="s">
        <v>44</v>
      </c>
      <c r="Q216" s="332">
        <v>909</v>
      </c>
      <c r="R216" s="19">
        <v>848</v>
      </c>
      <c r="S216" s="21">
        <v>390</v>
      </c>
      <c r="T216" s="22">
        <v>0.46</v>
      </c>
      <c r="U216" s="21">
        <v>573</v>
      </c>
      <c r="V216" s="22">
        <v>0.68</v>
      </c>
      <c r="W216" s="21">
        <v>30</v>
      </c>
      <c r="X216" s="21">
        <v>0</v>
      </c>
      <c r="Y216" s="21">
        <v>0</v>
      </c>
      <c r="Z216" s="21">
        <v>0</v>
      </c>
      <c r="AA216" s="23">
        <v>30</v>
      </c>
      <c r="AB216" s="22">
        <v>0.04</v>
      </c>
      <c r="AC216" s="23">
        <v>603</v>
      </c>
      <c r="AD216" s="22">
        <v>0.03</v>
      </c>
      <c r="AE216" s="24">
        <v>0.71109999999999995</v>
      </c>
      <c r="AF216" s="25">
        <v>120885150</v>
      </c>
      <c r="AG216" s="26" t="s">
        <v>1616</v>
      </c>
      <c r="AH216" s="27" t="s">
        <v>1283</v>
      </c>
      <c r="AI216" s="24">
        <v>0</v>
      </c>
    </row>
    <row r="217" spans="1:35" ht="208" x14ac:dyDescent="0.2">
      <c r="A217" s="15" t="s">
        <v>44</v>
      </c>
      <c r="B217" s="15" t="s">
        <v>30</v>
      </c>
      <c r="C217" s="15" t="s">
        <v>711</v>
      </c>
      <c r="D217" s="15" t="s">
        <v>653</v>
      </c>
      <c r="E217" s="15">
        <v>4302</v>
      </c>
      <c r="F217" s="15" t="s">
        <v>602</v>
      </c>
      <c r="G217" s="15" t="s">
        <v>563</v>
      </c>
      <c r="H217" s="15">
        <v>181</v>
      </c>
      <c r="I217" s="15" t="s">
        <v>410</v>
      </c>
      <c r="J217" s="16" t="s">
        <v>159</v>
      </c>
      <c r="K217" s="17" t="s">
        <v>852</v>
      </c>
      <c r="L217" s="15" t="s">
        <v>1049</v>
      </c>
      <c r="M217" s="18" t="s">
        <v>27</v>
      </c>
      <c r="N217" s="19">
        <v>826</v>
      </c>
      <c r="O217" s="19">
        <v>2023</v>
      </c>
      <c r="P217" s="19" t="s">
        <v>44</v>
      </c>
      <c r="Q217" s="332">
        <v>350</v>
      </c>
      <c r="R217" s="19">
        <v>2076</v>
      </c>
      <c r="S217" s="21">
        <v>239</v>
      </c>
      <c r="T217" s="22">
        <v>0.12</v>
      </c>
      <c r="U217" s="21">
        <v>24</v>
      </c>
      <c r="V217" s="22">
        <v>0.01</v>
      </c>
      <c r="W217" s="21">
        <v>1</v>
      </c>
      <c r="X217" s="21">
        <v>0</v>
      </c>
      <c r="Y217" s="21">
        <v>0</v>
      </c>
      <c r="Z217" s="21">
        <v>0</v>
      </c>
      <c r="AA217" s="23">
        <v>1</v>
      </c>
      <c r="AB217" s="22">
        <v>0</v>
      </c>
      <c r="AC217" s="23">
        <v>25</v>
      </c>
      <c r="AD217" s="22">
        <v>0</v>
      </c>
      <c r="AE217" s="24">
        <v>1.2E-2</v>
      </c>
      <c r="AF217" s="25">
        <v>900199998</v>
      </c>
      <c r="AG217" s="26" t="s">
        <v>1616</v>
      </c>
      <c r="AH217" s="27">
        <v>900000000</v>
      </c>
      <c r="AI217" s="24">
        <v>0.99980000000000002</v>
      </c>
    </row>
    <row r="218" spans="1:35" ht="192" x14ac:dyDescent="0.2">
      <c r="A218" s="15" t="s">
        <v>44</v>
      </c>
      <c r="B218" s="15" t="s">
        <v>30</v>
      </c>
      <c r="C218" s="15" t="s">
        <v>711</v>
      </c>
      <c r="D218" s="15" t="s">
        <v>654</v>
      </c>
      <c r="E218" s="15">
        <v>4301</v>
      </c>
      <c r="F218" s="15" t="s">
        <v>601</v>
      </c>
      <c r="G218" s="15" t="s">
        <v>563</v>
      </c>
      <c r="H218" s="15">
        <v>182</v>
      </c>
      <c r="I218" s="15" t="s">
        <v>411</v>
      </c>
      <c r="J218" s="16" t="s">
        <v>160</v>
      </c>
      <c r="K218" s="17" t="s">
        <v>853</v>
      </c>
      <c r="L218" s="15" t="s">
        <v>1050</v>
      </c>
      <c r="M218" s="18" t="s">
        <v>27</v>
      </c>
      <c r="N218" s="19">
        <v>1</v>
      </c>
      <c r="O218" s="19">
        <v>2023</v>
      </c>
      <c r="P218" s="19" t="s">
        <v>44</v>
      </c>
      <c r="Q218" s="332">
        <v>1</v>
      </c>
      <c r="R218" s="19">
        <v>2</v>
      </c>
      <c r="S218" s="21">
        <v>2</v>
      </c>
      <c r="T218" s="22">
        <v>1</v>
      </c>
      <c r="U218" s="21">
        <v>1</v>
      </c>
      <c r="V218" s="22">
        <v>0.5</v>
      </c>
      <c r="W218" s="21">
        <v>1</v>
      </c>
      <c r="X218" s="21">
        <v>0</v>
      </c>
      <c r="Y218" s="21">
        <v>0</v>
      </c>
      <c r="Z218" s="21">
        <v>0</v>
      </c>
      <c r="AA218" s="23">
        <v>1</v>
      </c>
      <c r="AB218" s="22">
        <v>0.5</v>
      </c>
      <c r="AC218" s="23">
        <v>2</v>
      </c>
      <c r="AD218" s="22">
        <v>1</v>
      </c>
      <c r="AE218" s="24">
        <v>1</v>
      </c>
      <c r="AF218" s="25">
        <v>400000000</v>
      </c>
      <c r="AG218" s="26" t="s">
        <v>1616</v>
      </c>
      <c r="AH218" s="27">
        <v>100000000</v>
      </c>
      <c r="AI218" s="24">
        <v>0.25</v>
      </c>
    </row>
    <row r="219" spans="1:35" ht="208" x14ac:dyDescent="0.2">
      <c r="A219" s="15" t="s">
        <v>44</v>
      </c>
      <c r="B219" s="15" t="s">
        <v>30</v>
      </c>
      <c r="C219" s="15" t="s">
        <v>711</v>
      </c>
      <c r="D219" s="15" t="s">
        <v>654</v>
      </c>
      <c r="E219" s="15">
        <v>4302</v>
      </c>
      <c r="F219" s="15" t="s">
        <v>601</v>
      </c>
      <c r="G219" s="15" t="s">
        <v>563</v>
      </c>
      <c r="H219" s="15">
        <v>184</v>
      </c>
      <c r="I219" s="15" t="s">
        <v>412</v>
      </c>
      <c r="J219" s="16" t="s">
        <v>161</v>
      </c>
      <c r="K219" s="17" t="s">
        <v>853</v>
      </c>
      <c r="L219" s="15" t="s">
        <v>1051</v>
      </c>
      <c r="M219" s="18" t="s">
        <v>27</v>
      </c>
      <c r="N219" s="19">
        <v>0</v>
      </c>
      <c r="O219" s="19">
        <v>2023</v>
      </c>
      <c r="P219" s="19" t="s">
        <v>44</v>
      </c>
      <c r="Q219" s="332">
        <v>1</v>
      </c>
      <c r="R219" s="19">
        <v>1</v>
      </c>
      <c r="S219" s="21">
        <v>0</v>
      </c>
      <c r="T219" s="22">
        <v>0</v>
      </c>
      <c r="U219" s="21">
        <v>0</v>
      </c>
      <c r="V219" s="22">
        <v>0</v>
      </c>
      <c r="W219" s="21">
        <v>0</v>
      </c>
      <c r="X219" s="21">
        <v>0</v>
      </c>
      <c r="Y219" s="21">
        <v>0</v>
      </c>
      <c r="Z219" s="21">
        <v>0</v>
      </c>
      <c r="AA219" s="23">
        <v>0</v>
      </c>
      <c r="AB219" s="22">
        <v>0</v>
      </c>
      <c r="AC219" s="23">
        <v>0</v>
      </c>
      <c r="AD219" s="22">
        <v>0</v>
      </c>
      <c r="AE219" s="24">
        <v>0</v>
      </c>
      <c r="AF219" s="25">
        <v>300000000</v>
      </c>
      <c r="AG219" s="26" t="s">
        <v>1616</v>
      </c>
      <c r="AH219" s="27">
        <v>0</v>
      </c>
      <c r="AI219" s="24">
        <v>0</v>
      </c>
    </row>
    <row r="220" spans="1:35" ht="208" x14ac:dyDescent="0.2">
      <c r="A220" s="15" t="s">
        <v>44</v>
      </c>
      <c r="B220" s="15" t="s">
        <v>30</v>
      </c>
      <c r="C220" s="15" t="s">
        <v>711</v>
      </c>
      <c r="D220" s="15" t="s">
        <v>654</v>
      </c>
      <c r="E220" s="15">
        <v>4301</v>
      </c>
      <c r="F220" s="15" t="s">
        <v>602</v>
      </c>
      <c r="G220" s="15" t="s">
        <v>563</v>
      </c>
      <c r="H220" s="15">
        <v>185</v>
      </c>
      <c r="I220" s="15" t="s">
        <v>412</v>
      </c>
      <c r="J220" s="16" t="s">
        <v>160</v>
      </c>
      <c r="K220" s="17" t="s">
        <v>853</v>
      </c>
      <c r="L220" s="15" t="s">
        <v>1052</v>
      </c>
      <c r="M220" s="18" t="s">
        <v>27</v>
      </c>
      <c r="N220" s="19">
        <v>5</v>
      </c>
      <c r="O220" s="19">
        <v>2023</v>
      </c>
      <c r="P220" s="19" t="s">
        <v>44</v>
      </c>
      <c r="Q220" s="332">
        <v>7</v>
      </c>
      <c r="R220" s="19">
        <v>23</v>
      </c>
      <c r="S220" s="21">
        <v>2</v>
      </c>
      <c r="T220" s="22">
        <v>0.09</v>
      </c>
      <c r="U220" s="21">
        <v>16</v>
      </c>
      <c r="V220" s="22">
        <v>0.7</v>
      </c>
      <c r="W220" s="21">
        <v>0</v>
      </c>
      <c r="X220" s="21">
        <v>0</v>
      </c>
      <c r="Y220" s="21">
        <v>0</v>
      </c>
      <c r="Z220" s="21">
        <v>0</v>
      </c>
      <c r="AA220" s="23">
        <v>0</v>
      </c>
      <c r="AB220" s="22">
        <v>0</v>
      </c>
      <c r="AC220" s="23">
        <v>16</v>
      </c>
      <c r="AD220" s="22">
        <v>0</v>
      </c>
      <c r="AE220" s="24">
        <v>0.69569999999999999</v>
      </c>
      <c r="AF220" s="25">
        <v>8300000000</v>
      </c>
      <c r="AG220" s="26" t="s">
        <v>1616</v>
      </c>
      <c r="AH220" s="27">
        <v>0</v>
      </c>
      <c r="AI220" s="24">
        <v>0</v>
      </c>
    </row>
    <row r="221" spans="1:35" ht="96" x14ac:dyDescent="0.2">
      <c r="A221" s="15" t="s">
        <v>44</v>
      </c>
      <c r="B221" s="15" t="s">
        <v>30</v>
      </c>
      <c r="C221" s="15" t="s">
        <v>711</v>
      </c>
      <c r="D221" s="15" t="s">
        <v>655</v>
      </c>
      <c r="E221" s="15">
        <v>4301</v>
      </c>
      <c r="F221" s="15" t="s">
        <v>602</v>
      </c>
      <c r="G221" s="15" t="s">
        <v>563</v>
      </c>
      <c r="H221" s="15">
        <v>186</v>
      </c>
      <c r="I221" s="15" t="s">
        <v>413</v>
      </c>
      <c r="J221" s="16" t="s">
        <v>162</v>
      </c>
      <c r="K221" s="17" t="s">
        <v>854</v>
      </c>
      <c r="L221" s="15" t="s">
        <v>1618</v>
      </c>
      <c r="M221" s="18" t="s">
        <v>27</v>
      </c>
      <c r="N221" s="19">
        <v>200</v>
      </c>
      <c r="O221" s="19">
        <v>2023</v>
      </c>
      <c r="P221" s="19" t="s">
        <v>44</v>
      </c>
      <c r="Q221" s="332">
        <v>280</v>
      </c>
      <c r="R221" s="19">
        <v>1040</v>
      </c>
      <c r="S221" s="21">
        <v>200</v>
      </c>
      <c r="T221" s="22">
        <v>0.19</v>
      </c>
      <c r="U221" s="21">
        <v>0</v>
      </c>
      <c r="V221" s="22">
        <v>0</v>
      </c>
      <c r="W221" s="21">
        <v>0</v>
      </c>
      <c r="X221" s="21">
        <v>0</v>
      </c>
      <c r="Y221" s="21">
        <v>0</v>
      </c>
      <c r="Z221" s="21">
        <v>0</v>
      </c>
      <c r="AA221" s="23">
        <v>0</v>
      </c>
      <c r="AB221" s="22">
        <v>0</v>
      </c>
      <c r="AC221" s="23">
        <v>0</v>
      </c>
      <c r="AD221" s="22">
        <v>0</v>
      </c>
      <c r="AE221" s="24">
        <v>0</v>
      </c>
      <c r="AF221" s="25">
        <v>390000000</v>
      </c>
      <c r="AG221" s="26" t="s">
        <v>1616</v>
      </c>
      <c r="AH221" s="27">
        <v>0</v>
      </c>
      <c r="AI221" s="24">
        <v>0</v>
      </c>
    </row>
    <row r="222" spans="1:35" ht="176" x14ac:dyDescent="0.2">
      <c r="A222" s="15" t="s">
        <v>44</v>
      </c>
      <c r="B222" s="15" t="s">
        <v>30</v>
      </c>
      <c r="C222" s="15" t="s">
        <v>711</v>
      </c>
      <c r="D222" s="15" t="s">
        <v>655</v>
      </c>
      <c r="E222" s="15">
        <v>4301</v>
      </c>
      <c r="F222" s="15" t="s">
        <v>602</v>
      </c>
      <c r="G222" s="15" t="s">
        <v>563</v>
      </c>
      <c r="H222" s="15">
        <v>187</v>
      </c>
      <c r="I222" s="15" t="s">
        <v>414</v>
      </c>
      <c r="J222" s="16" t="s">
        <v>162</v>
      </c>
      <c r="K222" s="17" t="s">
        <v>854</v>
      </c>
      <c r="L222" s="15" t="s">
        <v>1054</v>
      </c>
      <c r="M222" s="18" t="s">
        <v>27</v>
      </c>
      <c r="N222" s="19">
        <v>12</v>
      </c>
      <c r="O222" s="19">
        <v>2023</v>
      </c>
      <c r="P222" s="19" t="s">
        <v>44</v>
      </c>
      <c r="Q222" s="332">
        <v>24</v>
      </c>
      <c r="R222" s="19">
        <v>22</v>
      </c>
      <c r="S222" s="21">
        <v>5</v>
      </c>
      <c r="T222" s="22">
        <v>0.23</v>
      </c>
      <c r="U222" s="21">
        <v>0</v>
      </c>
      <c r="V222" s="22">
        <v>0</v>
      </c>
      <c r="W222" s="21">
        <v>0</v>
      </c>
      <c r="X222" s="21">
        <v>0</v>
      </c>
      <c r="Y222" s="21">
        <v>0</v>
      </c>
      <c r="Z222" s="21">
        <v>0</v>
      </c>
      <c r="AA222" s="23">
        <v>0</v>
      </c>
      <c r="AB222" s="22">
        <v>0</v>
      </c>
      <c r="AC222" s="23">
        <v>0</v>
      </c>
      <c r="AD222" s="22">
        <v>0</v>
      </c>
      <c r="AE222" s="24">
        <v>0</v>
      </c>
      <c r="AF222" s="25"/>
      <c r="AG222" s="26"/>
      <c r="AH222" s="27">
        <v>0</v>
      </c>
      <c r="AI222" s="24" t="e">
        <v>#DIV/0!</v>
      </c>
    </row>
    <row r="223" spans="1:35" ht="144" x14ac:dyDescent="0.2">
      <c r="A223" s="15" t="s">
        <v>44</v>
      </c>
      <c r="B223" s="15" t="s">
        <v>30</v>
      </c>
      <c r="C223" s="15" t="s">
        <v>711</v>
      </c>
      <c r="D223" s="15" t="s">
        <v>655</v>
      </c>
      <c r="E223" s="15">
        <v>4301</v>
      </c>
      <c r="F223" s="15" t="s">
        <v>602</v>
      </c>
      <c r="G223" s="15" t="s">
        <v>563</v>
      </c>
      <c r="H223" s="15">
        <v>188</v>
      </c>
      <c r="I223" s="15" t="s">
        <v>415</v>
      </c>
      <c r="J223" s="16" t="s">
        <v>162</v>
      </c>
      <c r="K223" s="17" t="s">
        <v>854</v>
      </c>
      <c r="L223" s="15" t="s">
        <v>1055</v>
      </c>
      <c r="M223" s="18" t="s">
        <v>27</v>
      </c>
      <c r="N223" s="19">
        <v>0</v>
      </c>
      <c r="O223" s="19">
        <v>2023</v>
      </c>
      <c r="P223" s="19" t="s">
        <v>44</v>
      </c>
      <c r="Q223" s="332">
        <v>5</v>
      </c>
      <c r="R223" s="19">
        <v>5</v>
      </c>
      <c r="S223" s="21">
        <v>2</v>
      </c>
      <c r="T223" s="22">
        <v>0.4</v>
      </c>
      <c r="U223" s="21">
        <v>0</v>
      </c>
      <c r="V223" s="22">
        <v>0</v>
      </c>
      <c r="W223" s="21">
        <v>0</v>
      </c>
      <c r="X223" s="21">
        <v>0</v>
      </c>
      <c r="Y223" s="21">
        <v>0</v>
      </c>
      <c r="Z223" s="21">
        <v>0</v>
      </c>
      <c r="AA223" s="23">
        <v>0</v>
      </c>
      <c r="AB223" s="22">
        <v>0</v>
      </c>
      <c r="AC223" s="23">
        <v>0</v>
      </c>
      <c r="AD223" s="22">
        <v>0</v>
      </c>
      <c r="AE223" s="24">
        <v>0</v>
      </c>
      <c r="AF223" s="25"/>
      <c r="AG223" s="26"/>
      <c r="AH223" s="27">
        <v>0</v>
      </c>
      <c r="AI223" s="24" t="e">
        <v>#DIV/0!</v>
      </c>
    </row>
    <row r="224" spans="1:35" ht="80" x14ac:dyDescent="0.2">
      <c r="A224" s="15" t="s">
        <v>44</v>
      </c>
      <c r="B224" s="15" t="s">
        <v>30</v>
      </c>
      <c r="C224" s="15" t="s">
        <v>711</v>
      </c>
      <c r="D224" s="15" t="s">
        <v>655</v>
      </c>
      <c r="E224" s="15">
        <v>4301</v>
      </c>
      <c r="F224" s="15" t="s">
        <v>602</v>
      </c>
      <c r="G224" s="15" t="s">
        <v>563</v>
      </c>
      <c r="H224" s="15">
        <v>189</v>
      </c>
      <c r="I224" s="15" t="s">
        <v>416</v>
      </c>
      <c r="J224" s="16" t="s">
        <v>163</v>
      </c>
      <c r="K224" s="17" t="s">
        <v>855</v>
      </c>
      <c r="L224" s="15" t="s">
        <v>1056</v>
      </c>
      <c r="M224" s="18" t="s">
        <v>27</v>
      </c>
      <c r="N224" s="19">
        <v>484</v>
      </c>
      <c r="O224" s="19">
        <v>2023</v>
      </c>
      <c r="P224" s="19" t="s">
        <v>44</v>
      </c>
      <c r="Q224" s="332">
        <v>760</v>
      </c>
      <c r="R224" s="19">
        <v>3186</v>
      </c>
      <c r="S224" s="21">
        <v>2000</v>
      </c>
      <c r="T224" s="22">
        <v>0.63</v>
      </c>
      <c r="U224" s="21">
        <v>500</v>
      </c>
      <c r="V224" s="22">
        <v>0.16</v>
      </c>
      <c r="W224" s="21">
        <v>0</v>
      </c>
      <c r="X224" s="21">
        <v>0</v>
      </c>
      <c r="Y224" s="21">
        <v>0</v>
      </c>
      <c r="Z224" s="21">
        <v>0</v>
      </c>
      <c r="AA224" s="23">
        <v>0</v>
      </c>
      <c r="AB224" s="22">
        <v>0</v>
      </c>
      <c r="AC224" s="23">
        <v>500</v>
      </c>
      <c r="AD224" s="22">
        <v>0</v>
      </c>
      <c r="AE224" s="24">
        <v>0.15690000000000001</v>
      </c>
      <c r="AF224" s="25">
        <v>910000000</v>
      </c>
      <c r="AG224" s="26" t="s">
        <v>1616</v>
      </c>
      <c r="AH224" s="27">
        <v>0</v>
      </c>
      <c r="AI224" s="24">
        <v>0</v>
      </c>
    </row>
    <row r="225" spans="1:35" ht="80" x14ac:dyDescent="0.2">
      <c r="A225" s="15" t="s">
        <v>44</v>
      </c>
      <c r="B225" s="15" t="s">
        <v>30</v>
      </c>
      <c r="C225" s="15" t="s">
        <v>711</v>
      </c>
      <c r="D225" s="15" t="s">
        <v>655</v>
      </c>
      <c r="E225" s="15">
        <v>4301</v>
      </c>
      <c r="F225" s="15" t="s">
        <v>602</v>
      </c>
      <c r="G225" s="15" t="s">
        <v>563</v>
      </c>
      <c r="H225" s="15">
        <v>190</v>
      </c>
      <c r="I225" s="15" t="s">
        <v>417</v>
      </c>
      <c r="J225" s="16" t="s">
        <v>164</v>
      </c>
      <c r="K225" s="17" t="s">
        <v>856</v>
      </c>
      <c r="L225" s="15" t="s">
        <v>991</v>
      </c>
      <c r="M225" s="18" t="s">
        <v>27</v>
      </c>
      <c r="N225" s="19">
        <v>0</v>
      </c>
      <c r="O225" s="19">
        <v>2023</v>
      </c>
      <c r="P225" s="19" t="s">
        <v>44</v>
      </c>
      <c r="Q225" s="332">
        <v>400</v>
      </c>
      <c r="R225" s="19">
        <v>1600</v>
      </c>
      <c r="S225" s="21">
        <v>0</v>
      </c>
      <c r="T225" s="22">
        <v>0</v>
      </c>
      <c r="U225" s="21">
        <v>410</v>
      </c>
      <c r="V225" s="22">
        <v>0.26</v>
      </c>
      <c r="W225" s="21">
        <v>0</v>
      </c>
      <c r="X225" s="21">
        <v>0</v>
      </c>
      <c r="Y225" s="21">
        <v>0</v>
      </c>
      <c r="Z225" s="21">
        <v>0</v>
      </c>
      <c r="AA225" s="23">
        <v>0</v>
      </c>
      <c r="AB225" s="22">
        <v>0</v>
      </c>
      <c r="AC225" s="23">
        <v>410</v>
      </c>
      <c r="AD225" s="22">
        <v>0</v>
      </c>
      <c r="AE225" s="24">
        <v>0.25629999999999997</v>
      </c>
      <c r="AF225" s="25"/>
      <c r="AG225" s="26"/>
      <c r="AH225" s="27">
        <v>0</v>
      </c>
      <c r="AI225" s="24" t="e">
        <v>#DIV/0!</v>
      </c>
    </row>
    <row r="226" spans="1:35" ht="80" x14ac:dyDescent="0.2">
      <c r="A226" s="15" t="s">
        <v>44</v>
      </c>
      <c r="B226" s="15" t="s">
        <v>30</v>
      </c>
      <c r="C226" s="15" t="s">
        <v>711</v>
      </c>
      <c r="D226" s="15" t="s">
        <v>655</v>
      </c>
      <c r="E226" s="15">
        <v>4301</v>
      </c>
      <c r="F226" s="15" t="s">
        <v>602</v>
      </c>
      <c r="G226" s="15" t="s">
        <v>563</v>
      </c>
      <c r="H226" s="15">
        <v>191</v>
      </c>
      <c r="I226" s="15" t="s">
        <v>417</v>
      </c>
      <c r="J226" s="16" t="s">
        <v>164</v>
      </c>
      <c r="K226" s="17" t="s">
        <v>856</v>
      </c>
      <c r="L226" s="15" t="s">
        <v>1057</v>
      </c>
      <c r="M226" s="18" t="s">
        <v>27</v>
      </c>
      <c r="N226" s="19">
        <v>0</v>
      </c>
      <c r="O226" s="19">
        <v>2023</v>
      </c>
      <c r="P226" s="19" t="s">
        <v>44</v>
      </c>
      <c r="Q226" s="332">
        <v>4</v>
      </c>
      <c r="R226" s="19">
        <v>16</v>
      </c>
      <c r="S226" s="21">
        <v>0</v>
      </c>
      <c r="T226" s="22">
        <v>0</v>
      </c>
      <c r="U226" s="21">
        <v>8</v>
      </c>
      <c r="V226" s="22">
        <v>0.5</v>
      </c>
      <c r="W226" s="21">
        <v>0</v>
      </c>
      <c r="X226" s="21">
        <v>0</v>
      </c>
      <c r="Y226" s="21">
        <v>0</v>
      </c>
      <c r="Z226" s="21">
        <v>0</v>
      </c>
      <c r="AA226" s="23">
        <v>0</v>
      </c>
      <c r="AB226" s="22">
        <v>0</v>
      </c>
      <c r="AC226" s="23">
        <v>8</v>
      </c>
      <c r="AD226" s="22">
        <v>0</v>
      </c>
      <c r="AE226" s="24">
        <v>0.5</v>
      </c>
      <c r="AF226" s="25"/>
      <c r="AG226" s="26"/>
      <c r="AH226" s="27">
        <v>0</v>
      </c>
      <c r="AI226" s="24" t="e">
        <v>#DIV/0!</v>
      </c>
    </row>
    <row r="227" spans="1:35" ht="272" x14ac:dyDescent="0.2">
      <c r="A227" s="15" t="s">
        <v>44</v>
      </c>
      <c r="B227" s="15" t="s">
        <v>30</v>
      </c>
      <c r="C227" s="15" t="s">
        <v>711</v>
      </c>
      <c r="D227" s="15" t="s">
        <v>655</v>
      </c>
      <c r="E227" s="15">
        <v>4301</v>
      </c>
      <c r="F227" s="15" t="s">
        <v>602</v>
      </c>
      <c r="G227" s="15" t="s">
        <v>563</v>
      </c>
      <c r="H227" s="15">
        <v>192</v>
      </c>
      <c r="I227" s="15" t="s">
        <v>418</v>
      </c>
      <c r="J227" s="16" t="s">
        <v>165</v>
      </c>
      <c r="K227" s="17" t="s">
        <v>857</v>
      </c>
      <c r="L227" s="15" t="s">
        <v>1058</v>
      </c>
      <c r="M227" s="18" t="s">
        <v>27</v>
      </c>
      <c r="N227" s="19">
        <v>36</v>
      </c>
      <c r="O227" s="19">
        <v>2023</v>
      </c>
      <c r="P227" s="19" t="s">
        <v>44</v>
      </c>
      <c r="Q227" s="332">
        <v>23</v>
      </c>
      <c r="R227" s="19">
        <v>23</v>
      </c>
      <c r="S227" s="21">
        <v>41</v>
      </c>
      <c r="T227" s="22">
        <v>1.78</v>
      </c>
      <c r="U227" s="21">
        <v>78</v>
      </c>
      <c r="V227" s="22">
        <v>3.39</v>
      </c>
      <c r="W227" s="21">
        <v>24</v>
      </c>
      <c r="X227" s="21">
        <v>0</v>
      </c>
      <c r="Y227" s="21">
        <v>0</v>
      </c>
      <c r="Z227" s="21">
        <v>0</v>
      </c>
      <c r="AA227" s="23">
        <v>24</v>
      </c>
      <c r="AB227" s="22">
        <v>1.04</v>
      </c>
      <c r="AC227" s="23">
        <v>102</v>
      </c>
      <c r="AD227" s="22">
        <v>1.04</v>
      </c>
      <c r="AE227" s="24">
        <v>4.4348000000000001</v>
      </c>
      <c r="AF227" s="25">
        <v>680000000</v>
      </c>
      <c r="AG227" s="26" t="s">
        <v>1616</v>
      </c>
      <c r="AH227" s="27">
        <v>0</v>
      </c>
      <c r="AI227" s="24">
        <v>0</v>
      </c>
    </row>
    <row r="228" spans="1:35" ht="208" x14ac:dyDescent="0.2">
      <c r="A228" s="15" t="s">
        <v>44</v>
      </c>
      <c r="B228" s="15" t="s">
        <v>30</v>
      </c>
      <c r="C228" s="15" t="s">
        <v>711</v>
      </c>
      <c r="D228" s="15" t="s">
        <v>655</v>
      </c>
      <c r="E228" s="15">
        <v>4301</v>
      </c>
      <c r="F228" s="15" t="s">
        <v>602</v>
      </c>
      <c r="G228" s="15" t="s">
        <v>563</v>
      </c>
      <c r="H228" s="15">
        <v>193</v>
      </c>
      <c r="I228" s="15" t="s">
        <v>419</v>
      </c>
      <c r="J228" s="16" t="s">
        <v>165</v>
      </c>
      <c r="K228" s="17" t="s">
        <v>857</v>
      </c>
      <c r="L228" s="15" t="s">
        <v>1059</v>
      </c>
      <c r="M228" s="18" t="s">
        <v>27</v>
      </c>
      <c r="N228" s="19">
        <v>352</v>
      </c>
      <c r="O228" s="19">
        <v>2023</v>
      </c>
      <c r="P228" s="19" t="s">
        <v>44</v>
      </c>
      <c r="Q228" s="332">
        <v>420</v>
      </c>
      <c r="R228" s="19">
        <v>420</v>
      </c>
      <c r="S228" s="21">
        <v>305</v>
      </c>
      <c r="T228" s="22">
        <v>0.73</v>
      </c>
      <c r="U228" s="21">
        <v>452</v>
      </c>
      <c r="V228" s="22">
        <v>1.08</v>
      </c>
      <c r="W228" s="21">
        <v>59</v>
      </c>
      <c r="X228" s="21">
        <v>0</v>
      </c>
      <c r="Y228" s="21">
        <v>0</v>
      </c>
      <c r="Z228" s="21">
        <v>0</v>
      </c>
      <c r="AA228" s="23">
        <v>59</v>
      </c>
      <c r="AB228" s="22">
        <v>0.14000000000000001</v>
      </c>
      <c r="AC228" s="23">
        <v>511</v>
      </c>
      <c r="AD228" s="22">
        <v>0.14000000000000001</v>
      </c>
      <c r="AE228" s="24">
        <v>1.2166999999999999</v>
      </c>
      <c r="AF228" s="25"/>
      <c r="AG228" s="26"/>
      <c r="AH228" s="27">
        <v>0</v>
      </c>
      <c r="AI228" s="24" t="e">
        <v>#DIV/0!</v>
      </c>
    </row>
    <row r="229" spans="1:35" ht="208" x14ac:dyDescent="0.2">
      <c r="A229" s="15" t="s">
        <v>44</v>
      </c>
      <c r="B229" s="15" t="s">
        <v>30</v>
      </c>
      <c r="C229" s="15" t="s">
        <v>711</v>
      </c>
      <c r="D229" s="15" t="s">
        <v>655</v>
      </c>
      <c r="E229" s="15">
        <v>4301</v>
      </c>
      <c r="F229" s="15" t="s">
        <v>602</v>
      </c>
      <c r="G229" s="15" t="s">
        <v>563</v>
      </c>
      <c r="H229" s="15">
        <v>194</v>
      </c>
      <c r="I229" s="15" t="s">
        <v>419</v>
      </c>
      <c r="J229" s="16" t="s">
        <v>165</v>
      </c>
      <c r="K229" s="17" t="s">
        <v>857</v>
      </c>
      <c r="L229" s="15" t="s">
        <v>1060</v>
      </c>
      <c r="M229" s="18" t="s">
        <v>27</v>
      </c>
      <c r="N229" s="19">
        <v>3000</v>
      </c>
      <c r="O229" s="19">
        <v>2023</v>
      </c>
      <c r="P229" s="19" t="s">
        <v>44</v>
      </c>
      <c r="Q229" s="332">
        <v>1750</v>
      </c>
      <c r="R229" s="19">
        <v>7000</v>
      </c>
      <c r="S229" s="21">
        <v>0</v>
      </c>
      <c r="T229" s="22">
        <v>0</v>
      </c>
      <c r="U229" s="21">
        <v>8237</v>
      </c>
      <c r="V229" s="22">
        <v>1.18</v>
      </c>
      <c r="W229" s="21">
        <v>0</v>
      </c>
      <c r="X229" s="21">
        <v>0</v>
      </c>
      <c r="Y229" s="21">
        <v>0</v>
      </c>
      <c r="Z229" s="21">
        <v>0</v>
      </c>
      <c r="AA229" s="23">
        <v>0</v>
      </c>
      <c r="AB229" s="22">
        <v>0</v>
      </c>
      <c r="AC229" s="23">
        <v>8237</v>
      </c>
      <c r="AD229" s="22">
        <v>0</v>
      </c>
      <c r="AE229" s="24">
        <v>1.1767000000000001</v>
      </c>
      <c r="AF229" s="25"/>
      <c r="AG229" s="26"/>
      <c r="AH229" s="27">
        <v>0</v>
      </c>
      <c r="AI229" s="24" t="e">
        <v>#DIV/0!</v>
      </c>
    </row>
    <row r="230" spans="1:35" ht="208" x14ac:dyDescent="0.2">
      <c r="A230" s="15" t="s">
        <v>44</v>
      </c>
      <c r="B230" s="15" t="s">
        <v>30</v>
      </c>
      <c r="C230" s="15" t="s">
        <v>711</v>
      </c>
      <c r="D230" s="15" t="s">
        <v>655</v>
      </c>
      <c r="E230" s="15">
        <v>4301</v>
      </c>
      <c r="F230" s="15" t="s">
        <v>602</v>
      </c>
      <c r="G230" s="15" t="s">
        <v>563</v>
      </c>
      <c r="H230" s="15">
        <v>195</v>
      </c>
      <c r="I230" s="15" t="s">
        <v>419</v>
      </c>
      <c r="J230" s="16" t="s">
        <v>165</v>
      </c>
      <c r="K230" s="17" t="s">
        <v>857</v>
      </c>
      <c r="L230" s="15" t="s">
        <v>1061</v>
      </c>
      <c r="M230" s="18" t="s">
        <v>27</v>
      </c>
      <c r="N230" s="19">
        <v>0</v>
      </c>
      <c r="O230" s="19">
        <v>2023</v>
      </c>
      <c r="P230" s="19" t="s">
        <v>44</v>
      </c>
      <c r="Q230" s="332">
        <v>6</v>
      </c>
      <c r="R230" s="19">
        <v>25</v>
      </c>
      <c r="S230" s="21">
        <v>3</v>
      </c>
      <c r="T230" s="22">
        <v>0.12</v>
      </c>
      <c r="U230" s="21">
        <v>18</v>
      </c>
      <c r="V230" s="22">
        <v>0.72</v>
      </c>
      <c r="W230" s="21">
        <v>0</v>
      </c>
      <c r="X230" s="21">
        <v>0</v>
      </c>
      <c r="Y230" s="21">
        <v>0</v>
      </c>
      <c r="Z230" s="21">
        <v>0</v>
      </c>
      <c r="AA230" s="23">
        <v>0</v>
      </c>
      <c r="AB230" s="22">
        <v>0</v>
      </c>
      <c r="AC230" s="23">
        <v>18</v>
      </c>
      <c r="AD230" s="22">
        <v>0</v>
      </c>
      <c r="AE230" s="24">
        <v>0.72</v>
      </c>
      <c r="AF230" s="25"/>
      <c r="AG230" s="26"/>
      <c r="AH230" s="27">
        <v>0</v>
      </c>
      <c r="AI230" s="24" t="e">
        <v>#DIV/0!</v>
      </c>
    </row>
    <row r="231" spans="1:35" ht="208" x14ac:dyDescent="0.2">
      <c r="A231" s="15" t="s">
        <v>44</v>
      </c>
      <c r="B231" s="15" t="s">
        <v>30</v>
      </c>
      <c r="C231" s="15" t="s">
        <v>711</v>
      </c>
      <c r="D231" s="15" t="s">
        <v>655</v>
      </c>
      <c r="E231" s="15">
        <v>4301</v>
      </c>
      <c r="F231" s="15" t="s">
        <v>602</v>
      </c>
      <c r="G231" s="15" t="s">
        <v>563</v>
      </c>
      <c r="H231" s="15">
        <v>196</v>
      </c>
      <c r="I231" s="15" t="s">
        <v>419</v>
      </c>
      <c r="J231" s="16" t="s">
        <v>165</v>
      </c>
      <c r="K231" s="17" t="s">
        <v>857</v>
      </c>
      <c r="L231" s="15" t="s">
        <v>1062</v>
      </c>
      <c r="M231" s="18" t="s">
        <v>27</v>
      </c>
      <c r="N231" s="19">
        <v>0</v>
      </c>
      <c r="O231" s="19" t="s">
        <v>208</v>
      </c>
      <c r="P231" s="19" t="s">
        <v>44</v>
      </c>
      <c r="Q231" s="332">
        <v>1</v>
      </c>
      <c r="R231" s="19">
        <v>2</v>
      </c>
      <c r="S231" s="21">
        <v>0</v>
      </c>
      <c r="T231" s="22">
        <v>0</v>
      </c>
      <c r="U231" s="21">
        <v>8</v>
      </c>
      <c r="V231" s="22">
        <v>4</v>
      </c>
      <c r="W231" s="21">
        <v>0</v>
      </c>
      <c r="X231" s="21">
        <v>0</v>
      </c>
      <c r="Y231" s="21">
        <v>0</v>
      </c>
      <c r="Z231" s="21">
        <v>0</v>
      </c>
      <c r="AA231" s="23">
        <v>0</v>
      </c>
      <c r="AB231" s="22">
        <v>0</v>
      </c>
      <c r="AC231" s="23">
        <v>8</v>
      </c>
      <c r="AD231" s="22">
        <v>0</v>
      </c>
      <c r="AE231" s="24">
        <v>4</v>
      </c>
      <c r="AF231" s="25"/>
      <c r="AG231" s="26"/>
      <c r="AH231" s="27">
        <v>0</v>
      </c>
      <c r="AI231" s="24" t="e">
        <v>#DIV/0!</v>
      </c>
    </row>
    <row r="232" spans="1:35" ht="80" x14ac:dyDescent="0.2">
      <c r="A232" s="15" t="s">
        <v>44</v>
      </c>
      <c r="B232" s="15" t="s">
        <v>30</v>
      </c>
      <c r="C232" s="15" t="s">
        <v>711</v>
      </c>
      <c r="D232" s="15" t="s">
        <v>655</v>
      </c>
      <c r="E232" s="15">
        <v>4301</v>
      </c>
      <c r="F232" s="15" t="s">
        <v>602</v>
      </c>
      <c r="G232" s="15" t="s">
        <v>563</v>
      </c>
      <c r="H232" s="15">
        <v>197</v>
      </c>
      <c r="I232" s="15" t="s">
        <v>420</v>
      </c>
      <c r="J232" s="16" t="s">
        <v>166</v>
      </c>
      <c r="K232" s="17" t="s">
        <v>858</v>
      </c>
      <c r="L232" s="15" t="s">
        <v>1063</v>
      </c>
      <c r="M232" s="18" t="s">
        <v>27</v>
      </c>
      <c r="N232" s="19">
        <v>6</v>
      </c>
      <c r="O232" s="19">
        <v>2023</v>
      </c>
      <c r="P232" s="19" t="s">
        <v>44</v>
      </c>
      <c r="Q232" s="332">
        <v>3</v>
      </c>
      <c r="R232" s="19">
        <v>12</v>
      </c>
      <c r="S232" s="21">
        <v>0</v>
      </c>
      <c r="T232" s="22">
        <v>0</v>
      </c>
      <c r="U232" s="21">
        <v>6</v>
      </c>
      <c r="V232" s="22">
        <v>0.5</v>
      </c>
      <c r="W232" s="21">
        <v>0</v>
      </c>
      <c r="X232" s="21">
        <v>0</v>
      </c>
      <c r="Y232" s="21">
        <v>0</v>
      </c>
      <c r="Z232" s="21">
        <v>0</v>
      </c>
      <c r="AA232" s="23">
        <v>0</v>
      </c>
      <c r="AB232" s="22">
        <v>0</v>
      </c>
      <c r="AC232" s="23">
        <v>6</v>
      </c>
      <c r="AD232" s="22">
        <v>0</v>
      </c>
      <c r="AE232" s="24">
        <v>0.5</v>
      </c>
      <c r="AF232" s="25"/>
      <c r="AG232" s="26"/>
      <c r="AH232" s="27">
        <v>0</v>
      </c>
      <c r="AI232" s="24" t="e">
        <v>#DIV/0!</v>
      </c>
    </row>
    <row r="233" spans="1:35" ht="208" x14ac:dyDescent="0.2">
      <c r="A233" s="15" t="s">
        <v>44</v>
      </c>
      <c r="B233" s="15" t="s">
        <v>30</v>
      </c>
      <c r="C233" s="15" t="s">
        <v>711</v>
      </c>
      <c r="D233" s="15" t="s">
        <v>655</v>
      </c>
      <c r="E233" s="15">
        <v>4301</v>
      </c>
      <c r="F233" s="15" t="s">
        <v>602</v>
      </c>
      <c r="G233" s="15" t="s">
        <v>563</v>
      </c>
      <c r="H233" s="15">
        <v>198</v>
      </c>
      <c r="I233" s="15" t="s">
        <v>419</v>
      </c>
      <c r="J233" s="16" t="s">
        <v>165</v>
      </c>
      <c r="K233" s="17" t="s">
        <v>857</v>
      </c>
      <c r="L233" s="15" t="s">
        <v>1064</v>
      </c>
      <c r="M233" s="18" t="s">
        <v>27</v>
      </c>
      <c r="N233" s="19">
        <v>170</v>
      </c>
      <c r="O233" s="19">
        <v>2023</v>
      </c>
      <c r="P233" s="19" t="s">
        <v>44</v>
      </c>
      <c r="Q233" s="332">
        <v>350</v>
      </c>
      <c r="R233" s="19">
        <v>1100</v>
      </c>
      <c r="S233" s="21">
        <v>0</v>
      </c>
      <c r="T233" s="22">
        <v>0</v>
      </c>
      <c r="U233" s="21">
        <v>1831</v>
      </c>
      <c r="V233" s="22">
        <v>1.66</v>
      </c>
      <c r="W233" s="21">
        <v>0</v>
      </c>
      <c r="X233" s="21">
        <v>0</v>
      </c>
      <c r="Y233" s="21">
        <v>0</v>
      </c>
      <c r="Z233" s="21">
        <v>0</v>
      </c>
      <c r="AA233" s="23">
        <v>0</v>
      </c>
      <c r="AB233" s="22">
        <v>0</v>
      </c>
      <c r="AC233" s="23">
        <v>1831</v>
      </c>
      <c r="AD233" s="22">
        <v>0</v>
      </c>
      <c r="AE233" s="24">
        <v>1.6645000000000001</v>
      </c>
      <c r="AF233" s="25"/>
      <c r="AG233" s="26"/>
      <c r="AH233" s="27">
        <v>0</v>
      </c>
      <c r="AI233" s="24" t="e">
        <v>#DIV/0!</v>
      </c>
    </row>
    <row r="234" spans="1:35" ht="80" x14ac:dyDescent="0.2">
      <c r="A234" s="15" t="s">
        <v>44</v>
      </c>
      <c r="B234" s="15" t="s">
        <v>30</v>
      </c>
      <c r="C234" s="15" t="s">
        <v>711</v>
      </c>
      <c r="D234" s="15" t="s">
        <v>655</v>
      </c>
      <c r="E234" s="15">
        <v>4301</v>
      </c>
      <c r="F234" s="15" t="s">
        <v>602</v>
      </c>
      <c r="G234" s="15" t="s">
        <v>563</v>
      </c>
      <c r="H234" s="15">
        <v>199</v>
      </c>
      <c r="I234" s="15" t="s">
        <v>420</v>
      </c>
      <c r="J234" s="16" t="s">
        <v>166</v>
      </c>
      <c r="K234" s="17" t="s">
        <v>858</v>
      </c>
      <c r="L234" s="15" t="s">
        <v>1063</v>
      </c>
      <c r="M234" s="18" t="s">
        <v>27</v>
      </c>
      <c r="N234" s="19">
        <v>0</v>
      </c>
      <c r="O234" s="19">
        <v>2023</v>
      </c>
      <c r="P234" s="19" t="s">
        <v>44</v>
      </c>
      <c r="Q234" s="332">
        <v>1</v>
      </c>
      <c r="R234" s="19">
        <v>4</v>
      </c>
      <c r="S234" s="21">
        <v>0</v>
      </c>
      <c r="T234" s="22">
        <v>0</v>
      </c>
      <c r="U234" s="21">
        <v>2</v>
      </c>
      <c r="V234" s="22">
        <v>0.5</v>
      </c>
      <c r="W234" s="21">
        <v>0</v>
      </c>
      <c r="X234" s="21">
        <v>0</v>
      </c>
      <c r="Y234" s="21">
        <v>0</v>
      </c>
      <c r="Z234" s="21">
        <v>0</v>
      </c>
      <c r="AA234" s="23">
        <v>0</v>
      </c>
      <c r="AB234" s="22">
        <v>0</v>
      </c>
      <c r="AC234" s="23">
        <v>2</v>
      </c>
      <c r="AD234" s="22">
        <v>0</v>
      </c>
      <c r="AE234" s="24">
        <v>0.5</v>
      </c>
      <c r="AF234" s="25">
        <v>320000000</v>
      </c>
      <c r="AG234" s="26" t="s">
        <v>1616</v>
      </c>
      <c r="AH234" s="27">
        <v>0</v>
      </c>
      <c r="AI234" s="24">
        <v>0</v>
      </c>
    </row>
    <row r="235" spans="1:35" ht="48" x14ac:dyDescent="0.2">
      <c r="A235" s="15" t="s">
        <v>44</v>
      </c>
      <c r="B235" s="15" t="s">
        <v>30</v>
      </c>
      <c r="C235" s="15" t="s">
        <v>711</v>
      </c>
      <c r="D235" s="15" t="s">
        <v>656</v>
      </c>
      <c r="E235" s="15">
        <v>4302</v>
      </c>
      <c r="F235" s="15" t="s">
        <v>601</v>
      </c>
      <c r="G235" s="15" t="s">
        <v>563</v>
      </c>
      <c r="H235" s="15">
        <v>200</v>
      </c>
      <c r="I235" s="15" t="s">
        <v>421</v>
      </c>
      <c r="J235" s="16" t="s">
        <v>167</v>
      </c>
      <c r="K235" s="17" t="s">
        <v>800</v>
      </c>
      <c r="L235" s="15" t="s">
        <v>1065</v>
      </c>
      <c r="M235" s="18" t="s">
        <v>27</v>
      </c>
      <c r="N235" s="19">
        <v>4</v>
      </c>
      <c r="O235" s="19">
        <v>2023</v>
      </c>
      <c r="P235" s="19" t="s">
        <v>44</v>
      </c>
      <c r="Q235" s="332">
        <v>2</v>
      </c>
      <c r="R235" s="19">
        <v>8</v>
      </c>
      <c r="S235" s="21">
        <v>0</v>
      </c>
      <c r="T235" s="22">
        <v>0</v>
      </c>
      <c r="U235" s="21">
        <v>3</v>
      </c>
      <c r="V235" s="22">
        <v>0.38</v>
      </c>
      <c r="W235" s="21">
        <v>0</v>
      </c>
      <c r="X235" s="21">
        <v>0</v>
      </c>
      <c r="Y235" s="21">
        <v>0</v>
      </c>
      <c r="Z235" s="21">
        <v>0</v>
      </c>
      <c r="AA235" s="23">
        <v>0</v>
      </c>
      <c r="AB235" s="22">
        <v>0</v>
      </c>
      <c r="AC235" s="23">
        <v>3</v>
      </c>
      <c r="AD235" s="22">
        <v>0</v>
      </c>
      <c r="AE235" s="24">
        <v>0.375</v>
      </c>
      <c r="AF235" s="25">
        <v>12896386</v>
      </c>
      <c r="AG235" s="26" t="s">
        <v>1616</v>
      </c>
      <c r="AH235" s="27">
        <v>0</v>
      </c>
      <c r="AI235" s="24">
        <v>0</v>
      </c>
    </row>
    <row r="236" spans="1:35" ht="48" x14ac:dyDescent="0.2">
      <c r="A236" s="15" t="s">
        <v>44</v>
      </c>
      <c r="B236" s="15" t="s">
        <v>30</v>
      </c>
      <c r="C236" s="15" t="s">
        <v>711</v>
      </c>
      <c r="D236" s="15" t="s">
        <v>656</v>
      </c>
      <c r="E236" s="15">
        <v>4302</v>
      </c>
      <c r="F236" s="15" t="s">
        <v>601</v>
      </c>
      <c r="G236" s="15" t="s">
        <v>563</v>
      </c>
      <c r="H236" s="15">
        <v>201</v>
      </c>
      <c r="I236" s="15" t="s">
        <v>421</v>
      </c>
      <c r="J236" s="16" t="s">
        <v>167</v>
      </c>
      <c r="K236" s="17" t="s">
        <v>800</v>
      </c>
      <c r="L236" s="15" t="s">
        <v>991</v>
      </c>
      <c r="M236" s="18" t="s">
        <v>27</v>
      </c>
      <c r="N236" s="19">
        <v>600</v>
      </c>
      <c r="O236" s="19">
        <v>2023</v>
      </c>
      <c r="P236" s="19" t="s">
        <v>44</v>
      </c>
      <c r="Q236" s="332">
        <v>200</v>
      </c>
      <c r="R236" s="19">
        <v>850</v>
      </c>
      <c r="S236" s="21">
        <v>0</v>
      </c>
      <c r="T236" s="22">
        <v>0</v>
      </c>
      <c r="U236" s="21">
        <v>1256</v>
      </c>
      <c r="V236" s="22">
        <v>1.48</v>
      </c>
      <c r="W236" s="21">
        <v>0</v>
      </c>
      <c r="X236" s="21">
        <v>0</v>
      </c>
      <c r="Y236" s="21">
        <v>0</v>
      </c>
      <c r="Z236" s="21">
        <v>0</v>
      </c>
      <c r="AA236" s="23">
        <v>0</v>
      </c>
      <c r="AB236" s="22">
        <v>0</v>
      </c>
      <c r="AC236" s="23">
        <v>1256</v>
      </c>
      <c r="AD236" s="22">
        <v>0</v>
      </c>
      <c r="AE236" s="24">
        <v>1.4776</v>
      </c>
      <c r="AF236" s="25"/>
      <c r="AG236" s="26"/>
      <c r="AH236" s="27">
        <v>0</v>
      </c>
      <c r="AI236" s="24" t="e">
        <v>#DIV/0!</v>
      </c>
    </row>
    <row r="237" spans="1:35" ht="208" x14ac:dyDescent="0.2">
      <c r="A237" s="15" t="s">
        <v>44</v>
      </c>
      <c r="B237" s="15" t="s">
        <v>30</v>
      </c>
      <c r="C237" s="15" t="s">
        <v>711</v>
      </c>
      <c r="D237" s="15" t="s">
        <v>656</v>
      </c>
      <c r="E237" s="15">
        <v>4301</v>
      </c>
      <c r="F237" s="15" t="s">
        <v>601</v>
      </c>
      <c r="G237" s="15" t="s">
        <v>563</v>
      </c>
      <c r="H237" s="15">
        <v>202</v>
      </c>
      <c r="I237" s="15" t="s">
        <v>419</v>
      </c>
      <c r="J237" s="16" t="s">
        <v>165</v>
      </c>
      <c r="K237" s="17" t="s">
        <v>857</v>
      </c>
      <c r="L237" s="15" t="s">
        <v>1060</v>
      </c>
      <c r="M237" s="18" t="s">
        <v>27</v>
      </c>
      <c r="N237" s="19">
        <v>1350</v>
      </c>
      <c r="O237" s="19">
        <v>2023</v>
      </c>
      <c r="P237" s="19" t="s">
        <v>44</v>
      </c>
      <c r="Q237" s="332">
        <v>950</v>
      </c>
      <c r="R237" s="19">
        <v>4000</v>
      </c>
      <c r="S237" s="21">
        <v>1112</v>
      </c>
      <c r="T237" s="22">
        <v>0.28000000000000003</v>
      </c>
      <c r="U237" s="21">
        <v>7401</v>
      </c>
      <c r="V237" s="22">
        <v>1.85</v>
      </c>
      <c r="W237" s="21">
        <v>500</v>
      </c>
      <c r="X237" s="21">
        <v>0</v>
      </c>
      <c r="Y237" s="21">
        <v>0</v>
      </c>
      <c r="Z237" s="21">
        <v>0</v>
      </c>
      <c r="AA237" s="23">
        <v>500</v>
      </c>
      <c r="AB237" s="22">
        <v>0.13</v>
      </c>
      <c r="AC237" s="23">
        <v>7901</v>
      </c>
      <c r="AD237" s="22">
        <v>0.53</v>
      </c>
      <c r="AE237" s="24">
        <v>1.9753000000000001</v>
      </c>
      <c r="AF237" s="25">
        <v>350000000</v>
      </c>
      <c r="AG237" s="26" t="s">
        <v>1616</v>
      </c>
      <c r="AH237" s="27">
        <v>0</v>
      </c>
      <c r="AI237" s="24">
        <v>0.04</v>
      </c>
    </row>
    <row r="238" spans="1:35" ht="80" x14ac:dyDescent="0.2">
      <c r="A238" s="15" t="s">
        <v>44</v>
      </c>
      <c r="B238" s="15" t="s">
        <v>30</v>
      </c>
      <c r="C238" s="15" t="s">
        <v>711</v>
      </c>
      <c r="D238" s="15" t="s">
        <v>656</v>
      </c>
      <c r="E238" s="15">
        <v>4301</v>
      </c>
      <c r="F238" s="15" t="s">
        <v>602</v>
      </c>
      <c r="G238" s="15" t="s">
        <v>563</v>
      </c>
      <c r="H238" s="15">
        <v>203</v>
      </c>
      <c r="I238" s="15" t="s">
        <v>420</v>
      </c>
      <c r="J238" s="16" t="s">
        <v>166</v>
      </c>
      <c r="K238" s="17" t="s">
        <v>858</v>
      </c>
      <c r="L238" s="15" t="s">
        <v>1063</v>
      </c>
      <c r="M238" s="18" t="s">
        <v>27</v>
      </c>
      <c r="N238" s="19">
        <v>7</v>
      </c>
      <c r="O238" s="19">
        <v>2023</v>
      </c>
      <c r="P238" s="19" t="s">
        <v>44</v>
      </c>
      <c r="Q238" s="332">
        <v>7</v>
      </c>
      <c r="R238" s="19">
        <v>28</v>
      </c>
      <c r="S238" s="21">
        <v>3</v>
      </c>
      <c r="T238" s="22">
        <v>0.11</v>
      </c>
      <c r="U238" s="21">
        <v>15</v>
      </c>
      <c r="V238" s="22">
        <v>0.54</v>
      </c>
      <c r="W238" s="21">
        <v>5</v>
      </c>
      <c r="X238" s="21">
        <v>0</v>
      </c>
      <c r="Y238" s="21">
        <v>0</v>
      </c>
      <c r="Z238" s="21">
        <v>0</v>
      </c>
      <c r="AA238" s="23">
        <v>5</v>
      </c>
      <c r="AB238" s="22">
        <v>0.18</v>
      </c>
      <c r="AC238" s="23">
        <v>20</v>
      </c>
      <c r="AD238" s="22">
        <v>0.71</v>
      </c>
      <c r="AE238" s="24">
        <v>0.71430000000000005</v>
      </c>
      <c r="AF238" s="25">
        <v>150000000</v>
      </c>
      <c r="AG238" s="26" t="s">
        <v>1616</v>
      </c>
      <c r="AH238" s="27">
        <v>0</v>
      </c>
      <c r="AI238" s="24">
        <v>9.3299999999999994E-2</v>
      </c>
    </row>
    <row r="239" spans="1:35" ht="176" x14ac:dyDescent="0.2">
      <c r="A239" s="15" t="s">
        <v>44</v>
      </c>
      <c r="B239" s="15" t="s">
        <v>30</v>
      </c>
      <c r="C239" s="15" t="s">
        <v>711</v>
      </c>
      <c r="D239" s="15" t="s">
        <v>656</v>
      </c>
      <c r="E239" s="15">
        <v>4301</v>
      </c>
      <c r="F239" s="15" t="s">
        <v>602</v>
      </c>
      <c r="G239" s="15" t="s">
        <v>563</v>
      </c>
      <c r="H239" s="15">
        <v>204</v>
      </c>
      <c r="I239" s="15" t="s">
        <v>422</v>
      </c>
      <c r="J239" s="16" t="s">
        <v>165</v>
      </c>
      <c r="K239" s="17" t="s">
        <v>857</v>
      </c>
      <c r="L239" s="15" t="s">
        <v>1061</v>
      </c>
      <c r="M239" s="18" t="s">
        <v>27</v>
      </c>
      <c r="N239" s="19">
        <v>12</v>
      </c>
      <c r="O239" s="19">
        <v>2023</v>
      </c>
      <c r="P239" s="19" t="s">
        <v>44</v>
      </c>
      <c r="Q239" s="332">
        <v>18</v>
      </c>
      <c r="R239" s="19">
        <v>18</v>
      </c>
      <c r="S239" s="21">
        <v>6</v>
      </c>
      <c r="T239" s="22">
        <v>0.33</v>
      </c>
      <c r="U239" s="21">
        <v>15</v>
      </c>
      <c r="V239" s="22">
        <v>0.83</v>
      </c>
      <c r="W239" s="21">
        <v>3</v>
      </c>
      <c r="X239" s="21">
        <v>0</v>
      </c>
      <c r="Y239" s="21">
        <v>0</v>
      </c>
      <c r="Z239" s="21">
        <v>0</v>
      </c>
      <c r="AA239" s="23">
        <v>3</v>
      </c>
      <c r="AB239" s="22">
        <v>0.17</v>
      </c>
      <c r="AC239" s="23">
        <v>18</v>
      </c>
      <c r="AD239" s="22">
        <v>0.17</v>
      </c>
      <c r="AE239" s="24">
        <v>1</v>
      </c>
      <c r="AF239" s="25">
        <v>150211777</v>
      </c>
      <c r="AG239" s="26" t="s">
        <v>1616</v>
      </c>
      <c r="AH239" s="27">
        <v>0</v>
      </c>
      <c r="AI239" s="24">
        <v>9.3200000000000005E-2</v>
      </c>
    </row>
  </sheetData>
  <autoFilter ref="A1:AI239"/>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workbookViewId="0">
      <selection activeCell="Q1" sqref="A1:XFD1"/>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76" customHeight="1" x14ac:dyDescent="0.2">
      <c r="A3" s="48" t="s">
        <v>735</v>
      </c>
      <c r="B3" s="50" t="s">
        <v>30</v>
      </c>
      <c r="C3" s="50" t="s">
        <v>698</v>
      </c>
      <c r="D3" s="50" t="s">
        <v>637</v>
      </c>
      <c r="E3" s="50">
        <v>4003</v>
      </c>
      <c r="F3" s="50" t="s">
        <v>579</v>
      </c>
      <c r="G3" s="50" t="s">
        <v>559</v>
      </c>
      <c r="H3" s="56">
        <v>31</v>
      </c>
      <c r="I3" s="50" t="s">
        <v>296</v>
      </c>
      <c r="J3" s="54">
        <v>4003042</v>
      </c>
      <c r="K3" s="48" t="s">
        <v>769</v>
      </c>
      <c r="L3" s="48" t="s">
        <v>959</v>
      </c>
      <c r="M3" s="48" t="s">
        <v>1161</v>
      </c>
      <c r="N3" s="48">
        <v>0</v>
      </c>
      <c r="O3" s="48">
        <v>2026</v>
      </c>
      <c r="P3" s="52" t="s">
        <v>1280</v>
      </c>
      <c r="Q3" s="50">
        <v>1</v>
      </c>
      <c r="R3" s="48">
        <v>2</v>
      </c>
      <c r="S3" s="46">
        <v>0</v>
      </c>
      <c r="T3" s="42">
        <v>0</v>
      </c>
      <c r="U3" s="46">
        <v>1</v>
      </c>
      <c r="V3" s="42">
        <v>0.5</v>
      </c>
      <c r="W3" s="46">
        <v>0</v>
      </c>
      <c r="X3" s="46">
        <v>0</v>
      </c>
      <c r="Y3" s="46">
        <v>0</v>
      </c>
      <c r="Z3" s="46">
        <v>0</v>
      </c>
      <c r="AA3" s="44">
        <v>0</v>
      </c>
      <c r="AB3" s="42">
        <v>0</v>
      </c>
      <c r="AC3" s="44">
        <v>1</v>
      </c>
      <c r="AD3" s="42">
        <v>0</v>
      </c>
      <c r="AE3" s="36">
        <v>0.5</v>
      </c>
      <c r="AF3" s="40">
        <v>300000000</v>
      </c>
      <c r="AG3" s="34" t="s">
        <v>1281</v>
      </c>
      <c r="AH3" s="38" t="s">
        <v>1283</v>
      </c>
      <c r="AI3" s="36">
        <v>0</v>
      </c>
    </row>
    <row r="4" spans="1:35" ht="32" x14ac:dyDescent="0.2">
      <c r="A4" s="49"/>
      <c r="B4" s="51"/>
      <c r="C4" s="51"/>
      <c r="D4" s="51"/>
      <c r="E4" s="51"/>
      <c r="F4" s="51"/>
      <c r="G4" s="51"/>
      <c r="H4" s="57"/>
      <c r="I4" s="51"/>
      <c r="J4" s="55"/>
      <c r="K4" s="49"/>
      <c r="L4" s="49"/>
      <c r="M4" s="49"/>
      <c r="N4" s="49"/>
      <c r="O4" s="49"/>
      <c r="P4" s="53"/>
      <c r="Q4" s="51"/>
      <c r="R4" s="49"/>
      <c r="S4" s="47"/>
      <c r="T4" s="43"/>
      <c r="U4" s="47"/>
      <c r="V4" s="43"/>
      <c r="W4" s="47"/>
      <c r="X4" s="47"/>
      <c r="Y4" s="47"/>
      <c r="Z4" s="47"/>
      <c r="AA4" s="45"/>
      <c r="AB4" s="43"/>
      <c r="AC4" s="45"/>
      <c r="AD4" s="43"/>
      <c r="AE4" s="37"/>
      <c r="AF4" s="41"/>
      <c r="AG4" s="35" t="s">
        <v>1282</v>
      </c>
      <c r="AH4" s="39"/>
      <c r="AI4" s="37"/>
    </row>
    <row r="5" spans="1:35" ht="76" customHeight="1" x14ac:dyDescent="0.2">
      <c r="A5" s="48" t="s">
        <v>735</v>
      </c>
      <c r="B5" s="50" t="s">
        <v>30</v>
      </c>
      <c r="C5" s="50" t="s">
        <v>698</v>
      </c>
      <c r="D5" s="50" t="s">
        <v>637</v>
      </c>
      <c r="E5" s="50">
        <v>4003</v>
      </c>
      <c r="F5" s="50" t="s">
        <v>579</v>
      </c>
      <c r="G5" s="50" t="s">
        <v>559</v>
      </c>
      <c r="H5" s="56">
        <v>32</v>
      </c>
      <c r="I5" s="50" t="s">
        <v>297</v>
      </c>
      <c r="J5" s="54" t="s">
        <v>127</v>
      </c>
      <c r="K5" s="48" t="s">
        <v>770</v>
      </c>
      <c r="L5" s="48" t="s">
        <v>770</v>
      </c>
      <c r="M5" s="48" t="s">
        <v>1161</v>
      </c>
      <c r="N5" s="48">
        <v>1</v>
      </c>
      <c r="O5" s="48">
        <v>2026</v>
      </c>
      <c r="P5" s="52" t="s">
        <v>1280</v>
      </c>
      <c r="Q5" s="50">
        <v>1</v>
      </c>
      <c r="R5" s="48">
        <v>4</v>
      </c>
      <c r="S5" s="46">
        <v>1</v>
      </c>
      <c r="T5" s="42">
        <v>0.25</v>
      </c>
      <c r="U5" s="46">
        <v>1</v>
      </c>
      <c r="V5" s="42">
        <v>0.25</v>
      </c>
      <c r="W5" s="46">
        <v>0</v>
      </c>
      <c r="X5" s="46">
        <v>0</v>
      </c>
      <c r="Y5" s="46">
        <v>0</v>
      </c>
      <c r="Z5" s="46">
        <v>0</v>
      </c>
      <c r="AA5" s="44">
        <v>0</v>
      </c>
      <c r="AB5" s="42">
        <v>0</v>
      </c>
      <c r="AC5" s="44">
        <v>2</v>
      </c>
      <c r="AD5" s="42">
        <v>0</v>
      </c>
      <c r="AE5" s="36">
        <v>0.5</v>
      </c>
      <c r="AF5" s="40">
        <v>8260126146</v>
      </c>
      <c r="AG5" s="34" t="s">
        <v>1281</v>
      </c>
      <c r="AH5" s="38" t="s">
        <v>1283</v>
      </c>
      <c r="AI5" s="36">
        <v>0</v>
      </c>
    </row>
    <row r="6" spans="1:35" ht="32" x14ac:dyDescent="0.2">
      <c r="A6" s="49"/>
      <c r="B6" s="51"/>
      <c r="C6" s="51"/>
      <c r="D6" s="51"/>
      <c r="E6" s="51"/>
      <c r="F6" s="51"/>
      <c r="G6" s="51"/>
      <c r="H6" s="57"/>
      <c r="I6" s="51"/>
      <c r="J6" s="55"/>
      <c r="K6" s="49"/>
      <c r="L6" s="49"/>
      <c r="M6" s="49"/>
      <c r="N6" s="49"/>
      <c r="O6" s="49"/>
      <c r="P6" s="53"/>
      <c r="Q6" s="51"/>
      <c r="R6" s="49"/>
      <c r="S6" s="47"/>
      <c r="T6" s="43"/>
      <c r="U6" s="47"/>
      <c r="V6" s="43"/>
      <c r="W6" s="47"/>
      <c r="X6" s="47"/>
      <c r="Y6" s="47"/>
      <c r="Z6" s="47"/>
      <c r="AA6" s="45"/>
      <c r="AB6" s="43"/>
      <c r="AC6" s="45"/>
      <c r="AD6" s="43"/>
      <c r="AE6" s="37"/>
      <c r="AF6" s="41"/>
      <c r="AG6" s="35" t="s">
        <v>1282</v>
      </c>
      <c r="AH6" s="39"/>
      <c r="AI6" s="37"/>
    </row>
    <row r="7" spans="1:35" ht="76" customHeight="1" x14ac:dyDescent="0.2">
      <c r="A7" s="48" t="s">
        <v>735</v>
      </c>
      <c r="B7" s="50" t="s">
        <v>30</v>
      </c>
      <c r="C7" s="50" t="s">
        <v>698</v>
      </c>
      <c r="D7" s="50" t="s">
        <v>638</v>
      </c>
      <c r="E7" s="50">
        <v>4003</v>
      </c>
      <c r="F7" s="50" t="s">
        <v>579</v>
      </c>
      <c r="G7" s="50" t="s">
        <v>559</v>
      </c>
      <c r="H7" s="56">
        <v>35</v>
      </c>
      <c r="I7" s="50" t="s">
        <v>298</v>
      </c>
      <c r="J7" s="54">
        <v>4003042</v>
      </c>
      <c r="K7" s="48" t="s">
        <v>769</v>
      </c>
      <c r="L7" s="48" t="s">
        <v>959</v>
      </c>
      <c r="M7" s="48" t="s">
        <v>1161</v>
      </c>
      <c r="N7" s="48">
        <v>0</v>
      </c>
      <c r="O7" s="48">
        <v>2026</v>
      </c>
      <c r="P7" s="52" t="s">
        <v>1280</v>
      </c>
      <c r="Q7" s="50">
        <v>1</v>
      </c>
      <c r="R7" s="48">
        <v>2</v>
      </c>
      <c r="S7" s="46">
        <v>0</v>
      </c>
      <c r="T7" s="42">
        <v>0</v>
      </c>
      <c r="U7" s="46">
        <v>1</v>
      </c>
      <c r="V7" s="42">
        <v>0.5</v>
      </c>
      <c r="W7" s="46">
        <v>0</v>
      </c>
      <c r="X7" s="46">
        <v>0</v>
      </c>
      <c r="Y7" s="46">
        <v>0</v>
      </c>
      <c r="Z7" s="46">
        <v>0</v>
      </c>
      <c r="AA7" s="44">
        <v>0</v>
      </c>
      <c r="AB7" s="42">
        <v>0</v>
      </c>
      <c r="AC7" s="44">
        <v>1</v>
      </c>
      <c r="AD7" s="42">
        <v>0</v>
      </c>
      <c r="AE7" s="36">
        <v>0.5</v>
      </c>
      <c r="AF7" s="40">
        <v>200000000</v>
      </c>
      <c r="AG7" s="34" t="s">
        <v>1281</v>
      </c>
      <c r="AH7" s="38" t="s">
        <v>1283</v>
      </c>
      <c r="AI7" s="36">
        <v>0</v>
      </c>
    </row>
    <row r="8" spans="1:35" ht="32" x14ac:dyDescent="0.2">
      <c r="A8" s="49"/>
      <c r="B8" s="51"/>
      <c r="C8" s="51"/>
      <c r="D8" s="51"/>
      <c r="E8" s="51"/>
      <c r="F8" s="51"/>
      <c r="G8" s="51"/>
      <c r="H8" s="57"/>
      <c r="I8" s="51"/>
      <c r="J8" s="55"/>
      <c r="K8" s="49"/>
      <c r="L8" s="49"/>
      <c r="M8" s="49"/>
      <c r="N8" s="49"/>
      <c r="O8" s="49"/>
      <c r="P8" s="53"/>
      <c r="Q8" s="51"/>
      <c r="R8" s="49"/>
      <c r="S8" s="47"/>
      <c r="T8" s="43"/>
      <c r="U8" s="47"/>
      <c r="V8" s="43"/>
      <c r="W8" s="47"/>
      <c r="X8" s="47"/>
      <c r="Y8" s="47"/>
      <c r="Z8" s="47"/>
      <c r="AA8" s="45"/>
      <c r="AB8" s="43"/>
      <c r="AC8" s="45"/>
      <c r="AD8" s="43"/>
      <c r="AE8" s="37"/>
      <c r="AF8" s="41"/>
      <c r="AG8" s="35" t="s">
        <v>1282</v>
      </c>
      <c r="AH8" s="39"/>
      <c r="AI8" s="37"/>
    </row>
    <row r="9" spans="1:35" ht="76" customHeight="1" x14ac:dyDescent="0.2">
      <c r="A9" s="48" t="s">
        <v>735</v>
      </c>
      <c r="B9" s="50" t="s">
        <v>30</v>
      </c>
      <c r="C9" s="50" t="s">
        <v>698</v>
      </c>
      <c r="D9" s="50" t="s">
        <v>638</v>
      </c>
      <c r="E9" s="50">
        <v>4003</v>
      </c>
      <c r="F9" s="50" t="s">
        <v>579</v>
      </c>
      <c r="G9" s="50" t="s">
        <v>559</v>
      </c>
      <c r="H9" s="56">
        <v>36</v>
      </c>
      <c r="I9" s="50" t="s">
        <v>298</v>
      </c>
      <c r="J9" s="54" t="s">
        <v>128</v>
      </c>
      <c r="K9" s="48" t="s">
        <v>771</v>
      </c>
      <c r="L9" s="48" t="s">
        <v>960</v>
      </c>
      <c r="M9" s="48" t="s">
        <v>1161</v>
      </c>
      <c r="N9" s="48">
        <v>1</v>
      </c>
      <c r="O9" s="48">
        <v>2026</v>
      </c>
      <c r="P9" s="52" t="s">
        <v>1280</v>
      </c>
      <c r="Q9" s="50">
        <v>1</v>
      </c>
      <c r="R9" s="48">
        <v>4</v>
      </c>
      <c r="S9" s="46">
        <v>1</v>
      </c>
      <c r="T9" s="42">
        <v>0.25</v>
      </c>
      <c r="U9" s="46">
        <v>1</v>
      </c>
      <c r="V9" s="42">
        <v>0.25</v>
      </c>
      <c r="W9" s="46">
        <v>0</v>
      </c>
      <c r="X9" s="46">
        <v>0</v>
      </c>
      <c r="Y9" s="46">
        <v>0</v>
      </c>
      <c r="Z9" s="46">
        <v>0</v>
      </c>
      <c r="AA9" s="44">
        <v>0</v>
      </c>
      <c r="AB9" s="42">
        <v>0</v>
      </c>
      <c r="AC9" s="44">
        <v>2</v>
      </c>
      <c r="AD9" s="42">
        <v>0</v>
      </c>
      <c r="AE9" s="36">
        <v>0.5</v>
      </c>
      <c r="AF9" s="40">
        <v>5442837428</v>
      </c>
      <c r="AG9" s="34" t="s">
        <v>1281</v>
      </c>
      <c r="AH9" s="38" t="s">
        <v>1283</v>
      </c>
      <c r="AI9" s="36">
        <v>0</v>
      </c>
    </row>
    <row r="10" spans="1:35" ht="32" x14ac:dyDescent="0.2">
      <c r="A10" s="49"/>
      <c r="B10" s="51"/>
      <c r="C10" s="51"/>
      <c r="D10" s="51"/>
      <c r="E10" s="51"/>
      <c r="F10" s="51"/>
      <c r="G10" s="51"/>
      <c r="H10" s="57"/>
      <c r="I10" s="51"/>
      <c r="J10" s="55"/>
      <c r="K10" s="49"/>
      <c r="L10" s="49"/>
      <c r="M10" s="49"/>
      <c r="N10" s="49"/>
      <c r="O10" s="49"/>
      <c r="P10" s="53"/>
      <c r="Q10" s="51"/>
      <c r="R10" s="49"/>
      <c r="S10" s="47"/>
      <c r="T10" s="43"/>
      <c r="U10" s="47"/>
      <c r="V10" s="43"/>
      <c r="W10" s="47"/>
      <c r="X10" s="47"/>
      <c r="Y10" s="47"/>
      <c r="Z10" s="47"/>
      <c r="AA10" s="45"/>
      <c r="AB10" s="43"/>
      <c r="AC10" s="45"/>
      <c r="AD10" s="43"/>
      <c r="AE10" s="37"/>
      <c r="AF10" s="41"/>
      <c r="AG10" s="35" t="s">
        <v>1282</v>
      </c>
      <c r="AH10" s="39"/>
      <c r="AI10" s="37"/>
    </row>
  </sheetData>
  <mergeCells count="167">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D3:D4"/>
    <mergeCell ref="C3:C4"/>
    <mergeCell ref="B3:B4"/>
    <mergeCell ref="A3:A4"/>
    <mergeCell ref="AH1:AH2"/>
    <mergeCell ref="AG1:AG2"/>
    <mergeCell ref="AF1:AF2"/>
    <mergeCell ref="AE1:AE2"/>
    <mergeCell ref="AD1:AD2"/>
    <mergeCell ref="AB1:AB2"/>
    <mergeCell ref="J3:J4"/>
    <mergeCell ref="I3:I4"/>
    <mergeCell ref="H3:H4"/>
    <mergeCell ref="G3:G4"/>
    <mergeCell ref="F3:F4"/>
    <mergeCell ref="E3:E4"/>
    <mergeCell ref="P3:P4"/>
    <mergeCell ref="O3:O4"/>
    <mergeCell ref="N3:N4"/>
    <mergeCell ref="M3:M4"/>
    <mergeCell ref="L3:L4"/>
    <mergeCell ref="K3:K4"/>
    <mergeCell ref="V3:V4"/>
    <mergeCell ref="U3:U4"/>
    <mergeCell ref="T3:T4"/>
    <mergeCell ref="S3:S4"/>
    <mergeCell ref="R3:R4"/>
    <mergeCell ref="Q3:Q4"/>
    <mergeCell ref="AB3:AB4"/>
    <mergeCell ref="AA3:AA4"/>
    <mergeCell ref="Z3:Z4"/>
    <mergeCell ref="Y3:Y4"/>
    <mergeCell ref="X3:X4"/>
    <mergeCell ref="W3:W4"/>
    <mergeCell ref="D5:D6"/>
    <mergeCell ref="C5:C6"/>
    <mergeCell ref="B5:B6"/>
    <mergeCell ref="A5:A6"/>
    <mergeCell ref="AI3:AI4"/>
    <mergeCell ref="AH3:AH4"/>
    <mergeCell ref="AF3:AF4"/>
    <mergeCell ref="AE3:AE4"/>
    <mergeCell ref="AD3:AD4"/>
    <mergeCell ref="AC3:AC4"/>
    <mergeCell ref="J5:J6"/>
    <mergeCell ref="I5:I6"/>
    <mergeCell ref="H5:H6"/>
    <mergeCell ref="G5:G6"/>
    <mergeCell ref="F5:F6"/>
    <mergeCell ref="E5:E6"/>
    <mergeCell ref="P5:P6"/>
    <mergeCell ref="O5:O6"/>
    <mergeCell ref="N5:N6"/>
    <mergeCell ref="M5:M6"/>
    <mergeCell ref="L5:L6"/>
    <mergeCell ref="K5:K6"/>
    <mergeCell ref="V5:V6"/>
    <mergeCell ref="U5:U6"/>
    <mergeCell ref="T5:T6"/>
    <mergeCell ref="S5:S6"/>
    <mergeCell ref="R5:R6"/>
    <mergeCell ref="Q5:Q6"/>
    <mergeCell ref="AB5:AB6"/>
    <mergeCell ref="AA5:AA6"/>
    <mergeCell ref="Z5:Z6"/>
    <mergeCell ref="Y5:Y6"/>
    <mergeCell ref="X5:X6"/>
    <mergeCell ref="W5:W6"/>
    <mergeCell ref="D7:D8"/>
    <mergeCell ref="C7:C8"/>
    <mergeCell ref="B7:B8"/>
    <mergeCell ref="A7:A8"/>
    <mergeCell ref="AI5:AI6"/>
    <mergeCell ref="AH5:AH6"/>
    <mergeCell ref="AF5:AF6"/>
    <mergeCell ref="AE5:AE6"/>
    <mergeCell ref="AD5:AD6"/>
    <mergeCell ref="AC5:AC6"/>
    <mergeCell ref="J7:J8"/>
    <mergeCell ref="I7:I8"/>
    <mergeCell ref="H7:H8"/>
    <mergeCell ref="G7:G8"/>
    <mergeCell ref="F7:F8"/>
    <mergeCell ref="E7:E8"/>
    <mergeCell ref="P7:P8"/>
    <mergeCell ref="O7:O8"/>
    <mergeCell ref="N7:N8"/>
    <mergeCell ref="M7:M8"/>
    <mergeCell ref="L7:L8"/>
    <mergeCell ref="K7:K8"/>
    <mergeCell ref="V7:V8"/>
    <mergeCell ref="U7:U8"/>
    <mergeCell ref="T7:T8"/>
    <mergeCell ref="S7:S8"/>
    <mergeCell ref="R7:R8"/>
    <mergeCell ref="Q7:Q8"/>
    <mergeCell ref="AB7:AB8"/>
    <mergeCell ref="AA7:AA8"/>
    <mergeCell ref="Z7:Z8"/>
    <mergeCell ref="Y7:Y8"/>
    <mergeCell ref="X7:X8"/>
    <mergeCell ref="W7:W8"/>
    <mergeCell ref="D9:D10"/>
    <mergeCell ref="C9:C10"/>
    <mergeCell ref="B9:B10"/>
    <mergeCell ref="A9:A10"/>
    <mergeCell ref="AI7:AI8"/>
    <mergeCell ref="AH7:AH8"/>
    <mergeCell ref="AF7:AF8"/>
    <mergeCell ref="AE7:AE8"/>
    <mergeCell ref="AD7:AD8"/>
    <mergeCell ref="AC7:AC8"/>
    <mergeCell ref="J9:J10"/>
    <mergeCell ref="I9:I10"/>
    <mergeCell ref="H9:H10"/>
    <mergeCell ref="G9:G10"/>
    <mergeCell ref="F9:F10"/>
    <mergeCell ref="E9:E10"/>
    <mergeCell ref="P9:P10"/>
    <mergeCell ref="O9:O10"/>
    <mergeCell ref="N9:N10"/>
    <mergeCell ref="M9:M10"/>
    <mergeCell ref="L9:L10"/>
    <mergeCell ref="K9:K10"/>
    <mergeCell ref="V9:V10"/>
    <mergeCell ref="U9:U10"/>
    <mergeCell ref="T9:T10"/>
    <mergeCell ref="S9:S10"/>
    <mergeCell ref="R9:R10"/>
    <mergeCell ref="Q9:Q10"/>
    <mergeCell ref="AB9:AB10"/>
    <mergeCell ref="AA9:AA10"/>
    <mergeCell ref="Z9:Z10"/>
    <mergeCell ref="Y9:Y10"/>
    <mergeCell ref="X9:X10"/>
    <mergeCell ref="W9:W10"/>
    <mergeCell ref="AI9:AI10"/>
    <mergeCell ref="AH9:AH10"/>
    <mergeCell ref="AF9:AF10"/>
    <mergeCell ref="AE9:AE10"/>
    <mergeCell ref="AD9:AD10"/>
    <mergeCell ref="AC9:AC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
  <sheetViews>
    <sheetView workbookViewId="0">
      <selection sqref="A1:AI14"/>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32" x14ac:dyDescent="0.2">
      <c r="A3" s="62" t="s">
        <v>734</v>
      </c>
      <c r="B3" s="63" t="s">
        <v>31</v>
      </c>
      <c r="C3" s="63" t="s">
        <v>697</v>
      </c>
      <c r="D3" s="63" t="s">
        <v>635</v>
      </c>
      <c r="E3" s="63">
        <v>4599</v>
      </c>
      <c r="F3" s="63" t="s">
        <v>571</v>
      </c>
      <c r="G3" s="63" t="s">
        <v>558</v>
      </c>
      <c r="H3" s="63">
        <v>22</v>
      </c>
      <c r="I3" s="63" t="s">
        <v>1284</v>
      </c>
      <c r="J3" s="64" t="s">
        <v>125</v>
      </c>
      <c r="K3" s="63" t="s">
        <v>765</v>
      </c>
      <c r="L3" s="63" t="s">
        <v>955</v>
      </c>
      <c r="M3" s="63" t="s">
        <v>1161</v>
      </c>
      <c r="N3" s="65">
        <v>0</v>
      </c>
      <c r="O3" s="65" t="s">
        <v>29</v>
      </c>
      <c r="P3" s="65" t="s">
        <v>29</v>
      </c>
      <c r="Q3" s="63">
        <v>2</v>
      </c>
      <c r="R3" s="65">
        <v>8</v>
      </c>
      <c r="S3" s="66">
        <v>3</v>
      </c>
      <c r="T3" s="67">
        <v>0.38</v>
      </c>
      <c r="U3" s="66">
        <v>6</v>
      </c>
      <c r="V3" s="67">
        <v>0.75</v>
      </c>
      <c r="W3" s="66">
        <v>0</v>
      </c>
      <c r="X3" s="66"/>
      <c r="Y3" s="66"/>
      <c r="Z3" s="66"/>
      <c r="AA3" s="68">
        <v>0</v>
      </c>
      <c r="AB3" s="67">
        <v>0</v>
      </c>
      <c r="AC3" s="69">
        <v>9</v>
      </c>
      <c r="AD3" s="67">
        <v>0</v>
      </c>
      <c r="AE3" s="70">
        <v>1.125</v>
      </c>
      <c r="AF3" s="71" t="s">
        <v>1283</v>
      </c>
      <c r="AG3" s="72" t="s">
        <v>1285</v>
      </c>
      <c r="AH3" s="73" t="s">
        <v>1283</v>
      </c>
      <c r="AI3" s="70" t="e">
        <v>#DIV/0!</v>
      </c>
    </row>
    <row r="4" spans="1:35" ht="144" x14ac:dyDescent="0.2">
      <c r="A4" s="62" t="s">
        <v>734</v>
      </c>
      <c r="B4" s="63" t="s">
        <v>31</v>
      </c>
      <c r="C4" s="63" t="s">
        <v>697</v>
      </c>
      <c r="D4" s="63" t="s">
        <v>629</v>
      </c>
      <c r="E4" s="63">
        <v>4599</v>
      </c>
      <c r="F4" s="63" t="s">
        <v>571</v>
      </c>
      <c r="G4" s="63" t="s">
        <v>558</v>
      </c>
      <c r="H4" s="63">
        <v>24</v>
      </c>
      <c r="I4" s="63" t="s">
        <v>293</v>
      </c>
      <c r="J4" s="64" t="s">
        <v>1286</v>
      </c>
      <c r="K4" s="63" t="s">
        <v>766</v>
      </c>
      <c r="L4" s="63" t="s">
        <v>956</v>
      </c>
      <c r="M4" s="63" t="s">
        <v>1163</v>
      </c>
      <c r="N4" s="65">
        <v>3</v>
      </c>
      <c r="O4" s="65">
        <v>2023</v>
      </c>
      <c r="P4" s="65" t="s">
        <v>215</v>
      </c>
      <c r="Q4" s="63">
        <v>1</v>
      </c>
      <c r="R4" s="65">
        <v>5</v>
      </c>
      <c r="S4" s="66">
        <v>1</v>
      </c>
      <c r="T4" s="67">
        <v>0.2</v>
      </c>
      <c r="U4" s="66">
        <v>1</v>
      </c>
      <c r="V4" s="67">
        <v>0.2</v>
      </c>
      <c r="W4" s="74">
        <v>0.25</v>
      </c>
      <c r="X4" s="66"/>
      <c r="Y4" s="66"/>
      <c r="Z4" s="66"/>
      <c r="AA4" s="69">
        <v>0.25</v>
      </c>
      <c r="AB4" s="70">
        <v>0.05</v>
      </c>
      <c r="AC4" s="69">
        <v>2.25</v>
      </c>
      <c r="AD4" s="67">
        <v>0.25</v>
      </c>
      <c r="AE4" s="70">
        <v>0.45</v>
      </c>
      <c r="AF4" s="71">
        <v>2099993000</v>
      </c>
      <c r="AG4" s="72" t="s">
        <v>1285</v>
      </c>
      <c r="AH4" s="73">
        <v>1545200000</v>
      </c>
      <c r="AI4" s="70">
        <v>0.73580000000000001</v>
      </c>
    </row>
    <row r="5" spans="1:35" ht="240" x14ac:dyDescent="0.2">
      <c r="A5" s="62" t="s">
        <v>734</v>
      </c>
      <c r="B5" s="63" t="s">
        <v>31</v>
      </c>
      <c r="C5" s="63" t="s">
        <v>697</v>
      </c>
      <c r="D5" s="63" t="s">
        <v>629</v>
      </c>
      <c r="E5" s="63">
        <v>4599</v>
      </c>
      <c r="F5" s="63" t="s">
        <v>578</v>
      </c>
      <c r="G5" s="63" t="s">
        <v>558</v>
      </c>
      <c r="H5" s="63">
        <v>29</v>
      </c>
      <c r="I5" s="63" t="s">
        <v>294</v>
      </c>
      <c r="J5" s="64" t="s">
        <v>1287</v>
      </c>
      <c r="K5" s="63" t="s">
        <v>767</v>
      </c>
      <c r="L5" s="63" t="s">
        <v>957</v>
      </c>
      <c r="M5" s="63" t="s">
        <v>1163</v>
      </c>
      <c r="N5" s="65">
        <v>0</v>
      </c>
      <c r="O5" s="65">
        <v>2023</v>
      </c>
      <c r="P5" s="65" t="s">
        <v>215</v>
      </c>
      <c r="Q5" s="63">
        <v>1</v>
      </c>
      <c r="R5" s="65">
        <v>4</v>
      </c>
      <c r="S5" s="66">
        <v>1</v>
      </c>
      <c r="T5" s="67">
        <v>0.25</v>
      </c>
      <c r="U5" s="66">
        <v>1</v>
      </c>
      <c r="V5" s="67">
        <v>0.25</v>
      </c>
      <c r="W5" s="74">
        <v>0.25</v>
      </c>
      <c r="X5" s="74"/>
      <c r="Y5" s="74"/>
      <c r="Z5" s="74"/>
      <c r="AA5" s="69">
        <v>0.25</v>
      </c>
      <c r="AB5" s="70">
        <v>6.25E-2</v>
      </c>
      <c r="AC5" s="69">
        <v>2.25</v>
      </c>
      <c r="AD5" s="67">
        <v>0.25</v>
      </c>
      <c r="AE5" s="70">
        <v>0.5625</v>
      </c>
      <c r="AF5" s="71">
        <v>3500000000</v>
      </c>
      <c r="AG5" s="72" t="s">
        <v>1285</v>
      </c>
      <c r="AH5" s="73">
        <v>2900000000</v>
      </c>
      <c r="AI5" s="70">
        <v>0.8286</v>
      </c>
    </row>
    <row r="6" spans="1:35" ht="192" x14ac:dyDescent="0.2">
      <c r="A6" s="62" t="s">
        <v>734</v>
      </c>
      <c r="B6" s="63" t="s">
        <v>31</v>
      </c>
      <c r="C6" s="63" t="s">
        <v>697</v>
      </c>
      <c r="D6" s="63" t="s">
        <v>636</v>
      </c>
      <c r="E6" s="63">
        <v>4599</v>
      </c>
      <c r="F6" s="63" t="s">
        <v>571</v>
      </c>
      <c r="G6" s="63" t="s">
        <v>558</v>
      </c>
      <c r="H6" s="63">
        <v>30</v>
      </c>
      <c r="I6" s="63" t="s">
        <v>295</v>
      </c>
      <c r="J6" s="64" t="s">
        <v>126</v>
      </c>
      <c r="K6" s="63" t="s">
        <v>768</v>
      </c>
      <c r="L6" s="63" t="s">
        <v>958</v>
      </c>
      <c r="M6" s="63" t="s">
        <v>1161</v>
      </c>
      <c r="N6" s="65">
        <v>0</v>
      </c>
      <c r="O6" s="65" t="s">
        <v>29</v>
      </c>
      <c r="P6" s="65" t="s">
        <v>216</v>
      </c>
      <c r="Q6" s="63">
        <v>50</v>
      </c>
      <c r="R6" s="65">
        <v>120</v>
      </c>
      <c r="S6" s="66">
        <v>0</v>
      </c>
      <c r="T6" s="67">
        <v>0</v>
      </c>
      <c r="U6" s="66">
        <v>0</v>
      </c>
      <c r="V6" s="67">
        <v>0</v>
      </c>
      <c r="W6" s="66">
        <v>0</v>
      </c>
      <c r="X6" s="66"/>
      <c r="Y6" s="66"/>
      <c r="Z6" s="66"/>
      <c r="AA6" s="68">
        <v>0</v>
      </c>
      <c r="AB6" s="67">
        <v>0</v>
      </c>
      <c r="AC6" s="69">
        <v>0</v>
      </c>
      <c r="AD6" s="67">
        <v>0</v>
      </c>
      <c r="AE6" s="70">
        <v>0</v>
      </c>
      <c r="AF6" s="71" t="s">
        <v>1283</v>
      </c>
      <c r="AG6" s="72"/>
      <c r="AH6" s="73" t="s">
        <v>1283</v>
      </c>
      <c r="AI6" s="70" t="e">
        <v>#DIV/0!</v>
      </c>
    </row>
    <row r="7" spans="1:35" ht="68" customHeight="1" x14ac:dyDescent="0.2">
      <c r="A7" s="107" t="s">
        <v>734</v>
      </c>
      <c r="B7" s="107" t="s">
        <v>31</v>
      </c>
      <c r="C7" s="107" t="s">
        <v>1288</v>
      </c>
      <c r="D7" s="107" t="s">
        <v>1289</v>
      </c>
      <c r="E7" s="107">
        <v>4599</v>
      </c>
      <c r="F7" s="75" t="s">
        <v>1290</v>
      </c>
      <c r="G7" s="107" t="s">
        <v>565</v>
      </c>
      <c r="H7" s="107">
        <v>21</v>
      </c>
      <c r="I7" s="107" t="s">
        <v>1294</v>
      </c>
      <c r="J7" s="101">
        <v>4599025</v>
      </c>
      <c r="K7" s="107" t="s">
        <v>755</v>
      </c>
      <c r="L7" s="107" t="s">
        <v>943</v>
      </c>
      <c r="M7" s="107" t="s">
        <v>27</v>
      </c>
      <c r="N7" s="104">
        <v>0</v>
      </c>
      <c r="O7" s="104" t="s">
        <v>29</v>
      </c>
      <c r="P7" s="104" t="s">
        <v>29</v>
      </c>
      <c r="Q7" s="107">
        <v>1</v>
      </c>
      <c r="R7" s="104">
        <v>1</v>
      </c>
      <c r="S7" s="104">
        <v>0</v>
      </c>
      <c r="T7" s="98">
        <v>0</v>
      </c>
      <c r="U7" s="104">
        <v>1</v>
      </c>
      <c r="V7" s="89">
        <v>1</v>
      </c>
      <c r="W7" s="104">
        <v>0</v>
      </c>
      <c r="X7" s="86"/>
      <c r="Y7" s="86"/>
      <c r="Z7" s="86"/>
      <c r="AA7" s="95">
        <v>0</v>
      </c>
      <c r="AB7" s="89">
        <v>0</v>
      </c>
      <c r="AC7" s="92">
        <v>1</v>
      </c>
      <c r="AD7" s="89">
        <v>0</v>
      </c>
      <c r="AE7" s="80">
        <v>1</v>
      </c>
      <c r="AF7" s="83">
        <v>500000000</v>
      </c>
      <c r="AG7" s="86" t="s">
        <v>1295</v>
      </c>
      <c r="AH7" s="83" t="s">
        <v>1283</v>
      </c>
      <c r="AI7" s="80">
        <v>0</v>
      </c>
    </row>
    <row r="8" spans="1:35" ht="24" x14ac:dyDescent="0.2">
      <c r="A8" s="108"/>
      <c r="B8" s="108"/>
      <c r="C8" s="108"/>
      <c r="D8" s="108"/>
      <c r="E8" s="108"/>
      <c r="F8" s="76" t="s">
        <v>1291</v>
      </c>
      <c r="G8" s="108"/>
      <c r="H8" s="108"/>
      <c r="I8" s="108"/>
      <c r="J8" s="102"/>
      <c r="K8" s="108"/>
      <c r="L8" s="108"/>
      <c r="M8" s="108"/>
      <c r="N8" s="105"/>
      <c r="O8" s="105"/>
      <c r="P8" s="105"/>
      <c r="Q8" s="108"/>
      <c r="R8" s="105"/>
      <c r="S8" s="105"/>
      <c r="T8" s="99"/>
      <c r="U8" s="105"/>
      <c r="V8" s="90"/>
      <c r="W8" s="105"/>
      <c r="X8" s="87"/>
      <c r="Y8" s="87"/>
      <c r="Z8" s="87"/>
      <c r="AA8" s="96"/>
      <c r="AB8" s="90"/>
      <c r="AC8" s="93"/>
      <c r="AD8" s="90"/>
      <c r="AE8" s="81"/>
      <c r="AF8" s="84"/>
      <c r="AG8" s="87"/>
      <c r="AH8" s="84"/>
      <c r="AI8" s="81"/>
    </row>
    <row r="9" spans="1:35" ht="24" x14ac:dyDescent="0.2">
      <c r="A9" s="108"/>
      <c r="B9" s="108"/>
      <c r="C9" s="108"/>
      <c r="D9" s="108"/>
      <c r="E9" s="108"/>
      <c r="F9" s="76" t="s">
        <v>1292</v>
      </c>
      <c r="G9" s="108"/>
      <c r="H9" s="108"/>
      <c r="I9" s="108"/>
      <c r="J9" s="102"/>
      <c r="K9" s="108"/>
      <c r="L9" s="108"/>
      <c r="M9" s="108"/>
      <c r="N9" s="105"/>
      <c r="O9" s="105"/>
      <c r="P9" s="105"/>
      <c r="Q9" s="108"/>
      <c r="R9" s="105"/>
      <c r="S9" s="105"/>
      <c r="T9" s="99"/>
      <c r="U9" s="105"/>
      <c r="V9" s="90"/>
      <c r="W9" s="105"/>
      <c r="X9" s="87"/>
      <c r="Y9" s="87"/>
      <c r="Z9" s="87"/>
      <c r="AA9" s="96"/>
      <c r="AB9" s="90"/>
      <c r="AC9" s="93"/>
      <c r="AD9" s="90"/>
      <c r="AE9" s="81"/>
      <c r="AF9" s="84"/>
      <c r="AG9" s="87"/>
      <c r="AH9" s="84"/>
      <c r="AI9" s="81"/>
    </row>
    <row r="10" spans="1:35" x14ac:dyDescent="0.2">
      <c r="A10" s="109"/>
      <c r="B10" s="109"/>
      <c r="C10" s="109"/>
      <c r="D10" s="109"/>
      <c r="E10" s="109"/>
      <c r="F10" s="77" t="s">
        <v>1293</v>
      </c>
      <c r="G10" s="109"/>
      <c r="H10" s="109"/>
      <c r="I10" s="109"/>
      <c r="J10" s="103"/>
      <c r="K10" s="109"/>
      <c r="L10" s="109"/>
      <c r="M10" s="109"/>
      <c r="N10" s="106"/>
      <c r="O10" s="106"/>
      <c r="P10" s="106"/>
      <c r="Q10" s="109"/>
      <c r="R10" s="106"/>
      <c r="S10" s="106"/>
      <c r="T10" s="100"/>
      <c r="U10" s="106"/>
      <c r="V10" s="91"/>
      <c r="W10" s="106"/>
      <c r="X10" s="88"/>
      <c r="Y10" s="88"/>
      <c r="Z10" s="88"/>
      <c r="AA10" s="97"/>
      <c r="AB10" s="91"/>
      <c r="AC10" s="94"/>
      <c r="AD10" s="91"/>
      <c r="AE10" s="82"/>
      <c r="AF10" s="85"/>
      <c r="AG10" s="88"/>
      <c r="AH10" s="85"/>
      <c r="AI10" s="82"/>
    </row>
    <row r="11" spans="1:35" ht="36" x14ac:dyDescent="0.2">
      <c r="A11" s="107" t="s">
        <v>734</v>
      </c>
      <c r="B11" s="113" t="s">
        <v>1296</v>
      </c>
      <c r="C11" s="110" t="s">
        <v>1288</v>
      </c>
      <c r="D11" s="110" t="s">
        <v>1289</v>
      </c>
      <c r="E11" s="110">
        <v>4599</v>
      </c>
      <c r="F11" s="78" t="s">
        <v>1290</v>
      </c>
      <c r="G11" s="110" t="s">
        <v>558</v>
      </c>
      <c r="H11" s="110">
        <v>23</v>
      </c>
      <c r="I11" s="76" t="s">
        <v>1297</v>
      </c>
      <c r="J11" s="101">
        <v>4599017</v>
      </c>
      <c r="K11" s="113" t="s">
        <v>1300</v>
      </c>
      <c r="L11" s="76" t="s">
        <v>1301</v>
      </c>
      <c r="M11" s="110" t="s">
        <v>27</v>
      </c>
      <c r="N11" s="101">
        <v>0</v>
      </c>
      <c r="O11" s="101" t="s">
        <v>29</v>
      </c>
      <c r="P11" s="101" t="s">
        <v>29</v>
      </c>
      <c r="Q11" s="107">
        <v>1</v>
      </c>
      <c r="R11" s="104">
        <v>1</v>
      </c>
      <c r="S11" s="101">
        <v>0</v>
      </c>
      <c r="T11" s="98">
        <v>0</v>
      </c>
      <c r="U11" s="86">
        <v>1</v>
      </c>
      <c r="V11" s="89">
        <v>1</v>
      </c>
      <c r="W11" s="86">
        <v>0</v>
      </c>
      <c r="X11" s="86"/>
      <c r="Y11" s="86"/>
      <c r="Z11" s="86"/>
      <c r="AA11" s="95">
        <v>0</v>
      </c>
      <c r="AB11" s="89">
        <v>0</v>
      </c>
      <c r="AC11" s="92">
        <v>1</v>
      </c>
      <c r="AD11" s="89">
        <v>0</v>
      </c>
      <c r="AE11" s="80">
        <v>1</v>
      </c>
      <c r="AF11" s="83">
        <v>348000000</v>
      </c>
      <c r="AG11" s="86" t="s">
        <v>1295</v>
      </c>
      <c r="AH11" s="83" t="s">
        <v>1283</v>
      </c>
      <c r="AI11" s="80">
        <v>0</v>
      </c>
    </row>
    <row r="12" spans="1:35" ht="24" x14ac:dyDescent="0.2">
      <c r="A12" s="108"/>
      <c r="B12" s="114"/>
      <c r="C12" s="111"/>
      <c r="D12" s="111"/>
      <c r="E12" s="111"/>
      <c r="F12" s="78" t="s">
        <v>1291</v>
      </c>
      <c r="G12" s="111"/>
      <c r="H12" s="111"/>
      <c r="I12" s="76" t="s">
        <v>1298</v>
      </c>
      <c r="J12" s="102"/>
      <c r="K12" s="114"/>
      <c r="L12" s="76" t="s">
        <v>1302</v>
      </c>
      <c r="M12" s="111"/>
      <c r="N12" s="102"/>
      <c r="O12" s="102"/>
      <c r="P12" s="102"/>
      <c r="Q12" s="108"/>
      <c r="R12" s="105"/>
      <c r="S12" s="102"/>
      <c r="T12" s="99"/>
      <c r="U12" s="87"/>
      <c r="V12" s="90"/>
      <c r="W12" s="87"/>
      <c r="X12" s="87"/>
      <c r="Y12" s="87"/>
      <c r="Z12" s="87"/>
      <c r="AA12" s="96"/>
      <c r="AB12" s="90"/>
      <c r="AC12" s="93"/>
      <c r="AD12" s="90"/>
      <c r="AE12" s="81"/>
      <c r="AF12" s="84"/>
      <c r="AG12" s="87"/>
      <c r="AH12" s="84"/>
      <c r="AI12" s="81"/>
    </row>
    <row r="13" spans="1:35" ht="24" x14ac:dyDescent="0.2">
      <c r="A13" s="108"/>
      <c r="B13" s="114"/>
      <c r="C13" s="111"/>
      <c r="D13" s="111"/>
      <c r="E13" s="111"/>
      <c r="F13" s="78" t="s">
        <v>1292</v>
      </c>
      <c r="G13" s="111"/>
      <c r="H13" s="111"/>
      <c r="I13" s="76" t="s">
        <v>1299</v>
      </c>
      <c r="J13" s="102"/>
      <c r="K13" s="114"/>
      <c r="L13" s="76" t="s">
        <v>1303</v>
      </c>
      <c r="M13" s="111"/>
      <c r="N13" s="102"/>
      <c r="O13" s="102"/>
      <c r="P13" s="102"/>
      <c r="Q13" s="108"/>
      <c r="R13" s="105"/>
      <c r="S13" s="102"/>
      <c r="T13" s="99"/>
      <c r="U13" s="87"/>
      <c r="V13" s="90"/>
      <c r="W13" s="87"/>
      <c r="X13" s="87"/>
      <c r="Y13" s="87"/>
      <c r="Z13" s="87"/>
      <c r="AA13" s="96"/>
      <c r="AB13" s="90"/>
      <c r="AC13" s="93"/>
      <c r="AD13" s="90"/>
      <c r="AE13" s="81"/>
      <c r="AF13" s="84"/>
      <c r="AG13" s="87"/>
      <c r="AH13" s="84"/>
      <c r="AI13" s="81"/>
    </row>
    <row r="14" spans="1:35" x14ac:dyDescent="0.2">
      <c r="A14" s="109"/>
      <c r="B14" s="115"/>
      <c r="C14" s="112"/>
      <c r="D14" s="112"/>
      <c r="E14" s="112"/>
      <c r="F14" s="79" t="s">
        <v>1293</v>
      </c>
      <c r="G14" s="112"/>
      <c r="H14" s="112"/>
      <c r="I14" s="77"/>
      <c r="J14" s="103"/>
      <c r="K14" s="115"/>
      <c r="L14" s="77"/>
      <c r="M14" s="112"/>
      <c r="N14" s="103"/>
      <c r="O14" s="103"/>
      <c r="P14" s="103"/>
      <c r="Q14" s="109"/>
      <c r="R14" s="106"/>
      <c r="S14" s="103"/>
      <c r="T14" s="100"/>
      <c r="U14" s="88"/>
      <c r="V14" s="91"/>
      <c r="W14" s="88"/>
      <c r="X14" s="88"/>
      <c r="Y14" s="88"/>
      <c r="Z14" s="88"/>
      <c r="AA14" s="97"/>
      <c r="AB14" s="91"/>
      <c r="AC14" s="94"/>
      <c r="AD14" s="91"/>
      <c r="AE14" s="82"/>
      <c r="AF14" s="85"/>
      <c r="AG14" s="88"/>
      <c r="AH14" s="85"/>
      <c r="AI14" s="82"/>
    </row>
  </sheetData>
  <mergeCells count="97">
    <mergeCell ref="E1:E2"/>
    <mergeCell ref="D1:D2"/>
    <mergeCell ref="C1:C2"/>
    <mergeCell ref="B1:B2"/>
    <mergeCell ref="A1:A2"/>
    <mergeCell ref="K1:K2"/>
    <mergeCell ref="J1:J2"/>
    <mergeCell ref="I1:I2"/>
    <mergeCell ref="H1:H2"/>
    <mergeCell ref="G1:G2"/>
    <mergeCell ref="F1:F2"/>
    <mergeCell ref="R1:R2"/>
    <mergeCell ref="P1:P2"/>
    <mergeCell ref="O1:O2"/>
    <mergeCell ref="N1:N2"/>
    <mergeCell ref="M1:M2"/>
    <mergeCell ref="L1:L2"/>
    <mergeCell ref="X1:X2"/>
    <mergeCell ref="W1:W2"/>
    <mergeCell ref="V1:V2"/>
    <mergeCell ref="U1:U2"/>
    <mergeCell ref="T1:T2"/>
    <mergeCell ref="S1:S2"/>
    <mergeCell ref="B7:B10"/>
    <mergeCell ref="A7:A10"/>
    <mergeCell ref="AH1:AH2"/>
    <mergeCell ref="AG1:AG2"/>
    <mergeCell ref="AF1:AF2"/>
    <mergeCell ref="AE1:AE2"/>
    <mergeCell ref="AD1:AD2"/>
    <mergeCell ref="AB1:AB2"/>
    <mergeCell ref="Z1:Z2"/>
    <mergeCell ref="Y1:Y2"/>
    <mergeCell ref="I7:I10"/>
    <mergeCell ref="H7:H10"/>
    <mergeCell ref="G7:G10"/>
    <mergeCell ref="E7:E10"/>
    <mergeCell ref="D7:D10"/>
    <mergeCell ref="C7:C10"/>
    <mergeCell ref="O7:O10"/>
    <mergeCell ref="N7:N10"/>
    <mergeCell ref="M7:M10"/>
    <mergeCell ref="L7:L10"/>
    <mergeCell ref="K7:K10"/>
    <mergeCell ref="J7:J10"/>
    <mergeCell ref="U7:U10"/>
    <mergeCell ref="T7:T10"/>
    <mergeCell ref="S7:S10"/>
    <mergeCell ref="R7:R10"/>
    <mergeCell ref="Q7:Q10"/>
    <mergeCell ref="P7:P10"/>
    <mergeCell ref="AA7:AA10"/>
    <mergeCell ref="Z7:Z10"/>
    <mergeCell ref="Y7:Y10"/>
    <mergeCell ref="X7:X10"/>
    <mergeCell ref="W7:W10"/>
    <mergeCell ref="V7:V10"/>
    <mergeCell ref="B11:B14"/>
    <mergeCell ref="A11:A14"/>
    <mergeCell ref="AI7:AI10"/>
    <mergeCell ref="AH7:AH10"/>
    <mergeCell ref="AG7:AG10"/>
    <mergeCell ref="AF7:AF10"/>
    <mergeCell ref="AE7:AE10"/>
    <mergeCell ref="AD7:AD10"/>
    <mergeCell ref="AC7:AC10"/>
    <mergeCell ref="AB7:AB10"/>
    <mergeCell ref="J11:J14"/>
    <mergeCell ref="H11:H14"/>
    <mergeCell ref="G11:G14"/>
    <mergeCell ref="E11:E14"/>
    <mergeCell ref="D11:D14"/>
    <mergeCell ref="C11:C14"/>
    <mergeCell ref="Q11:Q14"/>
    <mergeCell ref="P11:P14"/>
    <mergeCell ref="O11:O14"/>
    <mergeCell ref="N11:N14"/>
    <mergeCell ref="M11:M14"/>
    <mergeCell ref="K11:K14"/>
    <mergeCell ref="W11:W14"/>
    <mergeCell ref="V11:V14"/>
    <mergeCell ref="U11:U14"/>
    <mergeCell ref="T11:T14"/>
    <mergeCell ref="S11:S14"/>
    <mergeCell ref="R11:R14"/>
    <mergeCell ref="AC11:AC14"/>
    <mergeCell ref="AB11:AB14"/>
    <mergeCell ref="AA11:AA14"/>
    <mergeCell ref="Z11:Z14"/>
    <mergeCell ref="Y11:Y14"/>
    <mergeCell ref="X11:X14"/>
    <mergeCell ref="AI11:AI14"/>
    <mergeCell ref="AH11:AH14"/>
    <mergeCell ref="AG11:AG14"/>
    <mergeCell ref="AF11:AF14"/>
    <mergeCell ref="AE11:AE14"/>
    <mergeCell ref="AD11:AD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workbookViewId="0">
      <selection sqref="A1:AF33"/>
    </sheetView>
  </sheetViews>
  <sheetFormatPr baseColWidth="10" defaultRowHeight="16" x14ac:dyDescent="0.2"/>
  <sheetData>
    <row r="1" spans="1:32" ht="42" x14ac:dyDescent="0.2">
      <c r="A1" s="58" t="s">
        <v>0</v>
      </c>
      <c r="B1" s="58" t="s">
        <v>1</v>
      </c>
      <c r="C1" s="58" t="s">
        <v>2</v>
      </c>
      <c r="D1" s="58"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31" t="s">
        <v>1275</v>
      </c>
      <c r="Y1" s="58" t="s">
        <v>1194</v>
      </c>
      <c r="Z1" s="31" t="s">
        <v>1277</v>
      </c>
      <c r="AA1" s="58" t="s">
        <v>1195</v>
      </c>
      <c r="AB1" s="58" t="s">
        <v>21</v>
      </c>
      <c r="AC1" s="58" t="s">
        <v>1213</v>
      </c>
      <c r="AD1" s="58" t="s">
        <v>22</v>
      </c>
      <c r="AE1" s="58" t="s">
        <v>1214</v>
      </c>
      <c r="AF1" s="31" t="s">
        <v>1304</v>
      </c>
    </row>
    <row r="2" spans="1:32" ht="112" x14ac:dyDescent="0.2">
      <c r="A2" s="59"/>
      <c r="B2" s="59"/>
      <c r="C2" s="59"/>
      <c r="D2" s="59"/>
      <c r="E2" s="59"/>
      <c r="F2" s="59"/>
      <c r="G2" s="59"/>
      <c r="H2" s="59"/>
      <c r="I2" s="59"/>
      <c r="J2" s="59"/>
      <c r="K2" s="59"/>
      <c r="L2" s="59"/>
      <c r="M2" s="59"/>
      <c r="N2" s="59"/>
      <c r="O2" s="59"/>
      <c r="P2" s="59"/>
      <c r="Q2" s="32">
        <v>2026</v>
      </c>
      <c r="R2" s="59"/>
      <c r="S2" s="59"/>
      <c r="T2" s="59"/>
      <c r="U2" s="59"/>
      <c r="V2" s="59"/>
      <c r="W2" s="59"/>
      <c r="X2" s="32" t="s">
        <v>1276</v>
      </c>
      <c r="Y2" s="59"/>
      <c r="Z2" s="32" t="s">
        <v>1276</v>
      </c>
      <c r="AA2" s="59"/>
      <c r="AB2" s="59"/>
      <c r="AC2" s="59"/>
      <c r="AD2" s="59"/>
      <c r="AE2" s="59"/>
      <c r="AF2" s="32" t="s">
        <v>1279</v>
      </c>
    </row>
    <row r="3" spans="1:32" ht="126" x14ac:dyDescent="0.2">
      <c r="A3" s="116" t="s">
        <v>1305</v>
      </c>
      <c r="B3" s="117" t="s">
        <v>1228</v>
      </c>
      <c r="C3" s="118" t="s">
        <v>1306</v>
      </c>
      <c r="D3" s="118" t="s">
        <v>1307</v>
      </c>
      <c r="E3" s="118" t="s">
        <v>1308</v>
      </c>
      <c r="F3" s="118" t="s">
        <v>1309</v>
      </c>
      <c r="G3" s="117" t="s">
        <v>81</v>
      </c>
      <c r="H3" s="118">
        <v>396</v>
      </c>
      <c r="I3" s="119" t="s">
        <v>1310</v>
      </c>
      <c r="J3" s="118">
        <v>4103052</v>
      </c>
      <c r="K3" s="118" t="s">
        <v>1311</v>
      </c>
      <c r="L3" s="118" t="s">
        <v>1312</v>
      </c>
      <c r="M3" s="118" t="s">
        <v>27</v>
      </c>
      <c r="N3" s="120">
        <v>0</v>
      </c>
      <c r="O3" s="120" t="s">
        <v>29</v>
      </c>
      <c r="P3" s="120" t="s">
        <v>29</v>
      </c>
      <c r="Q3" s="121">
        <v>100</v>
      </c>
      <c r="R3" s="120">
        <v>400</v>
      </c>
      <c r="S3" s="122">
        <v>80</v>
      </c>
      <c r="T3" s="123">
        <v>0.2</v>
      </c>
      <c r="U3" s="124">
        <v>330</v>
      </c>
      <c r="V3" s="125">
        <v>0.83</v>
      </c>
      <c r="W3" s="126">
        <v>100</v>
      </c>
      <c r="X3" s="126">
        <v>100</v>
      </c>
      <c r="Y3" s="127">
        <v>0.25</v>
      </c>
      <c r="Z3" s="128">
        <v>510</v>
      </c>
      <c r="AA3" s="129">
        <v>1</v>
      </c>
      <c r="AB3" s="130">
        <v>1.2749999999999999</v>
      </c>
      <c r="AC3" s="131">
        <v>96000000</v>
      </c>
      <c r="AD3" s="132" t="s">
        <v>1313</v>
      </c>
      <c r="AE3" s="133">
        <v>85050000</v>
      </c>
      <c r="AF3" s="129">
        <v>0.89</v>
      </c>
    </row>
    <row r="4" spans="1:32" ht="126" x14ac:dyDescent="0.2">
      <c r="A4" s="116" t="s">
        <v>1305</v>
      </c>
      <c r="B4" s="117" t="s">
        <v>1228</v>
      </c>
      <c r="C4" s="118" t="s">
        <v>1306</v>
      </c>
      <c r="D4" s="118" t="s">
        <v>1307</v>
      </c>
      <c r="E4" s="118" t="s">
        <v>1308</v>
      </c>
      <c r="F4" s="118" t="s">
        <v>1309</v>
      </c>
      <c r="G4" s="117" t="s">
        <v>81</v>
      </c>
      <c r="H4" s="118">
        <v>407</v>
      </c>
      <c r="I4" s="119" t="s">
        <v>1314</v>
      </c>
      <c r="J4" s="118">
        <v>4103057</v>
      </c>
      <c r="K4" s="118" t="s">
        <v>1315</v>
      </c>
      <c r="L4" s="118" t="s">
        <v>1314</v>
      </c>
      <c r="M4" s="118" t="s">
        <v>27</v>
      </c>
      <c r="N4" s="120">
        <v>0</v>
      </c>
      <c r="O4" s="120" t="s">
        <v>29</v>
      </c>
      <c r="P4" s="120" t="s">
        <v>29</v>
      </c>
      <c r="Q4" s="121">
        <v>4</v>
      </c>
      <c r="R4" s="120">
        <v>12</v>
      </c>
      <c r="S4" s="122">
        <v>19</v>
      </c>
      <c r="T4" s="123">
        <v>1.58</v>
      </c>
      <c r="U4" s="124">
        <v>28</v>
      </c>
      <c r="V4" s="125">
        <v>2.33</v>
      </c>
      <c r="W4" s="126">
        <v>4</v>
      </c>
      <c r="X4" s="126">
        <v>4</v>
      </c>
      <c r="Y4" s="127">
        <v>0.33</v>
      </c>
      <c r="Z4" s="128">
        <v>51</v>
      </c>
      <c r="AA4" s="129">
        <v>1</v>
      </c>
      <c r="AB4" s="130">
        <v>4.25</v>
      </c>
      <c r="AC4" s="134">
        <v>100000000</v>
      </c>
      <c r="AD4" s="132" t="s">
        <v>1313</v>
      </c>
      <c r="AE4" s="134">
        <v>100000000</v>
      </c>
      <c r="AF4" s="129">
        <v>1</v>
      </c>
    </row>
    <row r="5" spans="1:32" ht="126" x14ac:dyDescent="0.2">
      <c r="A5" s="116" t="s">
        <v>1305</v>
      </c>
      <c r="B5" s="117" t="s">
        <v>1228</v>
      </c>
      <c r="C5" s="118" t="s">
        <v>1306</v>
      </c>
      <c r="D5" s="118" t="s">
        <v>1316</v>
      </c>
      <c r="E5" s="118" t="s">
        <v>1317</v>
      </c>
      <c r="F5" s="118" t="s">
        <v>1309</v>
      </c>
      <c r="G5" s="117" t="s">
        <v>81</v>
      </c>
      <c r="H5" s="118">
        <v>408</v>
      </c>
      <c r="I5" s="119" t="s">
        <v>1318</v>
      </c>
      <c r="J5" s="118">
        <v>3702021</v>
      </c>
      <c r="K5" s="118" t="s">
        <v>1319</v>
      </c>
      <c r="L5" s="118" t="s">
        <v>1320</v>
      </c>
      <c r="M5" s="118" t="s">
        <v>27</v>
      </c>
      <c r="N5" s="120">
        <v>0</v>
      </c>
      <c r="O5" s="120" t="s">
        <v>29</v>
      </c>
      <c r="P5" s="120" t="s">
        <v>29</v>
      </c>
      <c r="Q5" s="121">
        <v>3</v>
      </c>
      <c r="R5" s="120">
        <v>12</v>
      </c>
      <c r="S5" s="122">
        <v>13</v>
      </c>
      <c r="T5" s="123">
        <v>1.08</v>
      </c>
      <c r="U5" s="124">
        <v>8</v>
      </c>
      <c r="V5" s="125">
        <v>0.67</v>
      </c>
      <c r="W5" s="126">
        <v>2</v>
      </c>
      <c r="X5" s="126">
        <v>2</v>
      </c>
      <c r="Y5" s="127">
        <v>0.17</v>
      </c>
      <c r="Z5" s="128">
        <v>23</v>
      </c>
      <c r="AA5" s="129">
        <v>0.67</v>
      </c>
      <c r="AB5" s="130">
        <v>1.9167000000000001</v>
      </c>
      <c r="AC5" s="134"/>
      <c r="AD5" s="132"/>
      <c r="AE5" s="133"/>
      <c r="AF5" s="129" t="e">
        <v>#DIV/0!</v>
      </c>
    </row>
    <row r="6" spans="1:32" ht="168" x14ac:dyDescent="0.2">
      <c r="A6" s="116" t="s">
        <v>1305</v>
      </c>
      <c r="B6" s="117" t="s">
        <v>1228</v>
      </c>
      <c r="C6" s="118" t="s">
        <v>1306</v>
      </c>
      <c r="D6" s="118" t="s">
        <v>1316</v>
      </c>
      <c r="E6" s="118" t="s">
        <v>1317</v>
      </c>
      <c r="F6" s="118" t="s">
        <v>1309</v>
      </c>
      <c r="G6" s="117" t="s">
        <v>81</v>
      </c>
      <c r="H6" s="118">
        <v>409</v>
      </c>
      <c r="I6" s="119" t="s">
        <v>1321</v>
      </c>
      <c r="J6" s="118">
        <v>204019</v>
      </c>
      <c r="K6" s="135" t="s">
        <v>1322</v>
      </c>
      <c r="L6" s="118" t="s">
        <v>1323</v>
      </c>
      <c r="M6" s="118" t="s">
        <v>27</v>
      </c>
      <c r="N6" s="120">
        <v>0</v>
      </c>
      <c r="O6" s="120" t="s">
        <v>29</v>
      </c>
      <c r="P6" s="120" t="s">
        <v>29</v>
      </c>
      <c r="Q6" s="121">
        <v>5</v>
      </c>
      <c r="R6" s="120">
        <v>12</v>
      </c>
      <c r="S6" s="122">
        <v>1</v>
      </c>
      <c r="T6" s="123">
        <v>0.08</v>
      </c>
      <c r="U6" s="124">
        <v>3</v>
      </c>
      <c r="V6" s="125">
        <v>0.25</v>
      </c>
      <c r="W6" s="126">
        <v>3</v>
      </c>
      <c r="X6" s="126">
        <v>3</v>
      </c>
      <c r="Y6" s="127">
        <v>0.25</v>
      </c>
      <c r="Z6" s="128">
        <v>7</v>
      </c>
      <c r="AA6" s="129">
        <v>0.6</v>
      </c>
      <c r="AB6" s="130">
        <v>0.58330000000000004</v>
      </c>
      <c r="AC6" s="134"/>
      <c r="AD6" s="132"/>
      <c r="AE6" s="133"/>
      <c r="AF6" s="129" t="e">
        <v>#DIV/0!</v>
      </c>
    </row>
    <row r="7" spans="1:32" ht="238" x14ac:dyDescent="0.2">
      <c r="A7" s="116" t="s">
        <v>1305</v>
      </c>
      <c r="B7" s="117" t="s">
        <v>1228</v>
      </c>
      <c r="C7" s="118" t="s">
        <v>1306</v>
      </c>
      <c r="D7" s="118" t="s">
        <v>1316</v>
      </c>
      <c r="E7" s="118" t="s">
        <v>1317</v>
      </c>
      <c r="F7" s="118" t="s">
        <v>1309</v>
      </c>
      <c r="G7" s="117" t="s">
        <v>81</v>
      </c>
      <c r="H7" s="118">
        <v>410</v>
      </c>
      <c r="I7" s="119" t="s">
        <v>1324</v>
      </c>
      <c r="J7" s="118">
        <v>204019</v>
      </c>
      <c r="K7" s="118" t="s">
        <v>1325</v>
      </c>
      <c r="L7" s="118" t="s">
        <v>1326</v>
      </c>
      <c r="M7" s="118" t="s">
        <v>27</v>
      </c>
      <c r="N7" s="120">
        <v>0</v>
      </c>
      <c r="O7" s="120" t="s">
        <v>29</v>
      </c>
      <c r="P7" s="120" t="s">
        <v>29</v>
      </c>
      <c r="Q7" s="121">
        <v>18</v>
      </c>
      <c r="R7" s="120">
        <v>60</v>
      </c>
      <c r="S7" s="122">
        <v>4</v>
      </c>
      <c r="T7" s="123">
        <v>7.0000000000000007E-2</v>
      </c>
      <c r="U7" s="124">
        <v>27</v>
      </c>
      <c r="V7" s="125">
        <v>0.45</v>
      </c>
      <c r="W7" s="126">
        <v>3</v>
      </c>
      <c r="X7" s="126">
        <v>3</v>
      </c>
      <c r="Y7" s="127">
        <v>0.05</v>
      </c>
      <c r="Z7" s="128">
        <v>34</v>
      </c>
      <c r="AA7" s="129">
        <v>0.17</v>
      </c>
      <c r="AB7" s="130">
        <v>0.56669999999999998</v>
      </c>
      <c r="AC7" s="134"/>
      <c r="AD7" s="132"/>
      <c r="AE7" s="133"/>
      <c r="AF7" s="129" t="e">
        <v>#DIV/0!</v>
      </c>
    </row>
    <row r="8" spans="1:32" ht="266" x14ac:dyDescent="0.2">
      <c r="A8" s="116" t="s">
        <v>1305</v>
      </c>
      <c r="B8" s="117" t="s">
        <v>1228</v>
      </c>
      <c r="C8" s="118" t="s">
        <v>1306</v>
      </c>
      <c r="D8" s="118" t="s">
        <v>1327</v>
      </c>
      <c r="E8" s="118" t="s">
        <v>1328</v>
      </c>
      <c r="F8" s="118" t="s">
        <v>1309</v>
      </c>
      <c r="G8" s="117" t="s">
        <v>81</v>
      </c>
      <c r="H8" s="118">
        <v>411</v>
      </c>
      <c r="I8" s="119" t="s">
        <v>1329</v>
      </c>
      <c r="J8" s="118">
        <v>4102043</v>
      </c>
      <c r="K8" s="118" t="s">
        <v>1330</v>
      </c>
      <c r="L8" s="118" t="s">
        <v>1331</v>
      </c>
      <c r="M8" s="118" t="s">
        <v>27</v>
      </c>
      <c r="N8" s="120">
        <v>0</v>
      </c>
      <c r="O8" s="120">
        <v>120</v>
      </c>
      <c r="P8" s="120" t="s">
        <v>29</v>
      </c>
      <c r="Q8" s="121">
        <v>120</v>
      </c>
      <c r="R8" s="120">
        <v>120</v>
      </c>
      <c r="S8" s="122">
        <v>120</v>
      </c>
      <c r="T8" s="123">
        <v>1</v>
      </c>
      <c r="U8" s="124">
        <v>450</v>
      </c>
      <c r="V8" s="125">
        <v>3.75</v>
      </c>
      <c r="W8" s="126">
        <v>0</v>
      </c>
      <c r="X8" s="126">
        <v>0</v>
      </c>
      <c r="Y8" s="127">
        <v>0</v>
      </c>
      <c r="Z8" s="128">
        <v>570</v>
      </c>
      <c r="AA8" s="129">
        <v>0</v>
      </c>
      <c r="AB8" s="130">
        <v>4.75</v>
      </c>
      <c r="AC8" s="134"/>
      <c r="AD8" s="132"/>
      <c r="AE8" s="133"/>
      <c r="AF8" s="129" t="e">
        <v>#DIV/0!</v>
      </c>
    </row>
    <row r="9" spans="1:32" ht="238" x14ac:dyDescent="0.2">
      <c r="A9" s="116" t="s">
        <v>1305</v>
      </c>
      <c r="B9" s="117" t="s">
        <v>1228</v>
      </c>
      <c r="C9" s="118" t="s">
        <v>1306</v>
      </c>
      <c r="D9" s="118" t="s">
        <v>1332</v>
      </c>
      <c r="E9" s="118" t="s">
        <v>1333</v>
      </c>
      <c r="F9" s="118" t="s">
        <v>1309</v>
      </c>
      <c r="G9" s="117" t="s">
        <v>81</v>
      </c>
      <c r="H9" s="118">
        <v>412</v>
      </c>
      <c r="I9" s="119" t="s">
        <v>1334</v>
      </c>
      <c r="J9" s="118">
        <v>2502002</v>
      </c>
      <c r="K9" s="118" t="s">
        <v>1335</v>
      </c>
      <c r="L9" s="118" t="s">
        <v>1336</v>
      </c>
      <c r="M9" s="118" t="s">
        <v>27</v>
      </c>
      <c r="N9" s="120">
        <v>0</v>
      </c>
      <c r="O9" s="120">
        <v>20</v>
      </c>
      <c r="P9" s="120" t="s">
        <v>29</v>
      </c>
      <c r="Q9" s="121">
        <v>5</v>
      </c>
      <c r="R9" s="120">
        <v>20</v>
      </c>
      <c r="S9" s="122">
        <v>9</v>
      </c>
      <c r="T9" s="123">
        <v>0.45</v>
      </c>
      <c r="U9" s="124">
        <v>13</v>
      </c>
      <c r="V9" s="125">
        <v>0.65</v>
      </c>
      <c r="W9" s="126">
        <v>2</v>
      </c>
      <c r="X9" s="126">
        <v>2</v>
      </c>
      <c r="Y9" s="127">
        <v>0.1</v>
      </c>
      <c r="Z9" s="128">
        <v>24</v>
      </c>
      <c r="AA9" s="129">
        <v>0.4</v>
      </c>
      <c r="AB9" s="130">
        <v>1.2</v>
      </c>
      <c r="AC9" s="134"/>
      <c r="AD9" s="132"/>
      <c r="AE9" s="133"/>
      <c r="AF9" s="129" t="e">
        <v>#DIV/0!</v>
      </c>
    </row>
    <row r="10" spans="1:32" ht="126" x14ac:dyDescent="0.2">
      <c r="A10" s="116" t="s">
        <v>1305</v>
      </c>
      <c r="B10" s="117" t="s">
        <v>1228</v>
      </c>
      <c r="C10" s="118" t="s">
        <v>1306</v>
      </c>
      <c r="D10" s="118" t="s">
        <v>1337</v>
      </c>
      <c r="E10" s="118" t="s">
        <v>1338</v>
      </c>
      <c r="F10" s="118" t="s">
        <v>1309</v>
      </c>
      <c r="G10" s="117" t="s">
        <v>81</v>
      </c>
      <c r="H10" s="118">
        <v>413</v>
      </c>
      <c r="I10" s="119" t="s">
        <v>1339</v>
      </c>
      <c r="J10" s="118">
        <v>4601012</v>
      </c>
      <c r="K10" s="118" t="s">
        <v>1319</v>
      </c>
      <c r="L10" s="118" t="s">
        <v>1340</v>
      </c>
      <c r="M10" s="118" t="s">
        <v>27</v>
      </c>
      <c r="N10" s="120">
        <v>0</v>
      </c>
      <c r="O10" s="120" t="s">
        <v>29</v>
      </c>
      <c r="P10" s="120" t="s">
        <v>29</v>
      </c>
      <c r="Q10" s="121">
        <v>11</v>
      </c>
      <c r="R10" s="120">
        <v>60</v>
      </c>
      <c r="S10" s="122">
        <v>24</v>
      </c>
      <c r="T10" s="123">
        <v>0.4</v>
      </c>
      <c r="U10" s="124">
        <v>33</v>
      </c>
      <c r="V10" s="125">
        <v>0.55000000000000004</v>
      </c>
      <c r="W10" s="126">
        <v>8</v>
      </c>
      <c r="X10" s="126">
        <v>8</v>
      </c>
      <c r="Y10" s="127">
        <v>0.13</v>
      </c>
      <c r="Z10" s="128">
        <v>65</v>
      </c>
      <c r="AA10" s="129">
        <v>0.73</v>
      </c>
      <c r="AB10" s="130">
        <v>1.0832999999999999</v>
      </c>
      <c r="AC10" s="134"/>
      <c r="AD10" s="132"/>
      <c r="AE10" s="133"/>
      <c r="AF10" s="129" t="e">
        <v>#DIV/0!</v>
      </c>
    </row>
    <row r="11" spans="1:32" ht="392" x14ac:dyDescent="0.2">
      <c r="A11" s="116" t="s">
        <v>1305</v>
      </c>
      <c r="B11" s="117" t="s">
        <v>1228</v>
      </c>
      <c r="C11" s="118" t="s">
        <v>1306</v>
      </c>
      <c r="D11" s="118" t="s">
        <v>1337</v>
      </c>
      <c r="E11" s="118" t="s">
        <v>1338</v>
      </c>
      <c r="F11" s="118" t="s">
        <v>1309</v>
      </c>
      <c r="G11" s="117" t="s">
        <v>81</v>
      </c>
      <c r="H11" s="118">
        <v>414</v>
      </c>
      <c r="I11" s="119" t="s">
        <v>1341</v>
      </c>
      <c r="J11" s="118">
        <v>4501007</v>
      </c>
      <c r="K11" s="118" t="s">
        <v>1342</v>
      </c>
      <c r="L11" s="118" t="s">
        <v>1343</v>
      </c>
      <c r="M11" s="118" t="s">
        <v>27</v>
      </c>
      <c r="N11" s="120">
        <v>0</v>
      </c>
      <c r="O11" s="120" t="s">
        <v>29</v>
      </c>
      <c r="P11" s="120" t="s">
        <v>29</v>
      </c>
      <c r="Q11" s="121">
        <v>1</v>
      </c>
      <c r="R11" s="120">
        <v>1</v>
      </c>
      <c r="S11" s="122">
        <v>0</v>
      </c>
      <c r="T11" s="123">
        <v>0</v>
      </c>
      <c r="U11" s="124">
        <v>0</v>
      </c>
      <c r="V11" s="125">
        <v>0</v>
      </c>
      <c r="W11" s="126">
        <v>0</v>
      </c>
      <c r="X11" s="126">
        <v>0</v>
      </c>
      <c r="Y11" s="127">
        <v>0</v>
      </c>
      <c r="Z11" s="128">
        <v>0</v>
      </c>
      <c r="AA11" s="129">
        <v>0</v>
      </c>
      <c r="AB11" s="130">
        <v>0</v>
      </c>
      <c r="AC11" s="134"/>
      <c r="AD11" s="132"/>
      <c r="AE11" s="133"/>
      <c r="AF11" s="129" t="e">
        <v>#DIV/0!</v>
      </c>
    </row>
    <row r="12" spans="1:32" ht="126" x14ac:dyDescent="0.2">
      <c r="A12" s="116" t="s">
        <v>1305</v>
      </c>
      <c r="B12" s="117" t="s">
        <v>1228</v>
      </c>
      <c r="C12" s="118" t="s">
        <v>1344</v>
      </c>
      <c r="D12" s="118" t="s">
        <v>1345</v>
      </c>
      <c r="E12" s="118">
        <v>301</v>
      </c>
      <c r="F12" s="118" t="s">
        <v>1309</v>
      </c>
      <c r="G12" s="117" t="s">
        <v>81</v>
      </c>
      <c r="H12" s="118">
        <v>400</v>
      </c>
      <c r="I12" s="118" t="s">
        <v>1346</v>
      </c>
      <c r="J12" s="118">
        <v>301011</v>
      </c>
      <c r="K12" s="118" t="s">
        <v>1347</v>
      </c>
      <c r="L12" s="118" t="s">
        <v>1348</v>
      </c>
      <c r="M12" s="118" t="s">
        <v>27</v>
      </c>
      <c r="N12" s="120">
        <v>1</v>
      </c>
      <c r="O12" s="120">
        <v>2010</v>
      </c>
      <c r="P12" s="120" t="s">
        <v>1349</v>
      </c>
      <c r="Q12" s="121">
        <v>1</v>
      </c>
      <c r="R12" s="120">
        <v>1</v>
      </c>
      <c r="S12" s="136" t="s">
        <v>1350</v>
      </c>
      <c r="T12" s="137" t="e">
        <v>#VALUE!</v>
      </c>
      <c r="U12" s="136" t="s">
        <v>1350</v>
      </c>
      <c r="V12" s="137" t="e">
        <v>#VALUE!</v>
      </c>
      <c r="W12" s="136" t="s">
        <v>1350</v>
      </c>
      <c r="X12" s="138" t="e">
        <v>#VALUE!</v>
      </c>
      <c r="Y12" s="137" t="e">
        <v>#VALUE!</v>
      </c>
      <c r="Z12" s="128" t="e">
        <v>#VALUE!</v>
      </c>
      <c r="AA12" s="129" t="e">
        <v>#VALUE!</v>
      </c>
      <c r="AB12" s="130" t="e">
        <v>#VALUE!</v>
      </c>
      <c r="AC12" s="134">
        <v>0</v>
      </c>
      <c r="AD12" s="139"/>
      <c r="AE12" s="133" t="s">
        <v>1351</v>
      </c>
      <c r="AF12" s="129" t="e">
        <v>#DIV/0!</v>
      </c>
    </row>
    <row r="13" spans="1:32" ht="126" x14ac:dyDescent="0.2">
      <c r="A13" s="116" t="s">
        <v>1305</v>
      </c>
      <c r="B13" s="117" t="s">
        <v>1228</v>
      </c>
      <c r="C13" s="118" t="s">
        <v>1352</v>
      </c>
      <c r="D13" s="118" t="s">
        <v>1353</v>
      </c>
      <c r="E13" s="118">
        <v>4502</v>
      </c>
      <c r="F13" s="118" t="s">
        <v>1309</v>
      </c>
      <c r="G13" s="117" t="s">
        <v>81</v>
      </c>
      <c r="H13" s="118">
        <v>402</v>
      </c>
      <c r="I13" s="140" t="s">
        <v>1354</v>
      </c>
      <c r="J13" s="118">
        <v>4502039</v>
      </c>
      <c r="K13" s="118" t="s">
        <v>1355</v>
      </c>
      <c r="L13" s="118" t="s">
        <v>1356</v>
      </c>
      <c r="M13" s="118" t="s">
        <v>27</v>
      </c>
      <c r="N13" s="120">
        <v>36.200000000000003</v>
      </c>
      <c r="O13" s="120">
        <v>2018</v>
      </c>
      <c r="P13" s="120" t="s">
        <v>1357</v>
      </c>
      <c r="Q13" s="121">
        <v>60</v>
      </c>
      <c r="R13" s="120">
        <v>240</v>
      </c>
      <c r="S13" s="138"/>
      <c r="T13" s="123">
        <v>0</v>
      </c>
      <c r="U13" s="124">
        <v>62</v>
      </c>
      <c r="V13" s="125">
        <v>0.26</v>
      </c>
      <c r="W13" s="126">
        <v>0</v>
      </c>
      <c r="X13" s="126">
        <v>0</v>
      </c>
      <c r="Y13" s="127">
        <v>0.5</v>
      </c>
      <c r="Z13" s="128">
        <v>62</v>
      </c>
      <c r="AA13" s="129">
        <v>0</v>
      </c>
      <c r="AB13" s="130">
        <v>0.25829999999999997</v>
      </c>
      <c r="AC13" s="134">
        <v>0</v>
      </c>
      <c r="AD13" s="139"/>
      <c r="AE13" s="133" t="s">
        <v>1351</v>
      </c>
      <c r="AF13" s="129" t="e">
        <v>#DIV/0!</v>
      </c>
    </row>
    <row r="14" spans="1:32" ht="154" x14ac:dyDescent="0.2">
      <c r="A14" s="116" t="s">
        <v>1305</v>
      </c>
      <c r="B14" s="117" t="s">
        <v>1228</v>
      </c>
      <c r="C14" s="118" t="s">
        <v>1352</v>
      </c>
      <c r="D14" s="118" t="s">
        <v>1358</v>
      </c>
      <c r="E14" s="118">
        <v>4102</v>
      </c>
      <c r="F14" s="118" t="s">
        <v>1309</v>
      </c>
      <c r="G14" s="117" t="s">
        <v>81</v>
      </c>
      <c r="H14" s="118">
        <v>403</v>
      </c>
      <c r="I14" s="140" t="s">
        <v>1359</v>
      </c>
      <c r="J14" s="118">
        <v>4102042</v>
      </c>
      <c r="K14" s="118" t="s">
        <v>1360</v>
      </c>
      <c r="L14" s="118" t="s">
        <v>1361</v>
      </c>
      <c r="M14" s="118" t="s">
        <v>27</v>
      </c>
      <c r="N14" s="120">
        <v>36.200000000000003</v>
      </c>
      <c r="O14" s="120">
        <v>2018</v>
      </c>
      <c r="P14" s="120" t="s">
        <v>1357</v>
      </c>
      <c r="Q14" s="121">
        <v>1</v>
      </c>
      <c r="R14" s="120">
        <v>4</v>
      </c>
      <c r="S14" s="138"/>
      <c r="T14" s="123">
        <v>0</v>
      </c>
      <c r="U14" s="124">
        <v>2</v>
      </c>
      <c r="V14" s="125">
        <v>0.5</v>
      </c>
      <c r="W14" s="126">
        <v>1</v>
      </c>
      <c r="X14" s="126">
        <v>1</v>
      </c>
      <c r="Y14" s="127">
        <v>0.5</v>
      </c>
      <c r="Z14" s="128">
        <v>3</v>
      </c>
      <c r="AA14" s="129">
        <v>1</v>
      </c>
      <c r="AB14" s="130">
        <v>0.75</v>
      </c>
      <c r="AC14" s="134">
        <v>0</v>
      </c>
      <c r="AD14" s="132" t="s">
        <v>1362</v>
      </c>
      <c r="AE14" s="133" t="s">
        <v>1351</v>
      </c>
      <c r="AF14" s="129" t="e">
        <v>#DIV/0!</v>
      </c>
    </row>
    <row r="15" spans="1:32" ht="126" x14ac:dyDescent="0.2">
      <c r="A15" s="116" t="s">
        <v>1305</v>
      </c>
      <c r="B15" s="117" t="s">
        <v>1228</v>
      </c>
      <c r="C15" s="118" t="s">
        <v>1352</v>
      </c>
      <c r="D15" s="118" t="s">
        <v>1363</v>
      </c>
      <c r="E15" s="118">
        <v>4101</v>
      </c>
      <c r="F15" s="118" t="s">
        <v>1309</v>
      </c>
      <c r="G15" s="117" t="s">
        <v>81</v>
      </c>
      <c r="H15" s="118">
        <v>404</v>
      </c>
      <c r="I15" s="140" t="s">
        <v>1364</v>
      </c>
      <c r="J15" s="118">
        <v>4102043</v>
      </c>
      <c r="K15" s="118" t="s">
        <v>1365</v>
      </c>
      <c r="L15" s="118" t="s">
        <v>1366</v>
      </c>
      <c r="M15" s="118" t="s">
        <v>27</v>
      </c>
      <c r="N15" s="120">
        <v>36.200000000000003</v>
      </c>
      <c r="O15" s="120">
        <v>2018</v>
      </c>
      <c r="P15" s="120" t="s">
        <v>1357</v>
      </c>
      <c r="Q15" s="121">
        <v>25</v>
      </c>
      <c r="R15" s="120">
        <v>100</v>
      </c>
      <c r="S15" s="138"/>
      <c r="T15" s="123">
        <v>0</v>
      </c>
      <c r="U15" s="124">
        <v>95</v>
      </c>
      <c r="V15" s="125">
        <v>0.95</v>
      </c>
      <c r="W15" s="126">
        <v>25</v>
      </c>
      <c r="X15" s="126">
        <v>25</v>
      </c>
      <c r="Y15" s="127">
        <v>0.25</v>
      </c>
      <c r="Z15" s="128">
        <v>120</v>
      </c>
      <c r="AA15" s="129">
        <v>1</v>
      </c>
      <c r="AB15" s="130">
        <v>1.2</v>
      </c>
      <c r="AC15" s="134">
        <v>200000000</v>
      </c>
      <c r="AD15" s="132" t="s">
        <v>1313</v>
      </c>
      <c r="AE15" s="133">
        <v>196000000</v>
      </c>
      <c r="AF15" s="129">
        <v>0.98</v>
      </c>
    </row>
    <row r="16" spans="1:32" ht="126" x14ac:dyDescent="0.2">
      <c r="A16" s="116" t="s">
        <v>1305</v>
      </c>
      <c r="B16" s="117" t="s">
        <v>1228</v>
      </c>
      <c r="C16" s="118" t="s">
        <v>1352</v>
      </c>
      <c r="D16" s="118" t="s">
        <v>1367</v>
      </c>
      <c r="E16" s="118">
        <v>4101</v>
      </c>
      <c r="F16" s="118" t="s">
        <v>1309</v>
      </c>
      <c r="G16" s="117" t="s">
        <v>81</v>
      </c>
      <c r="H16" s="118">
        <v>405</v>
      </c>
      <c r="I16" s="140" t="s">
        <v>1368</v>
      </c>
      <c r="J16" s="118">
        <v>4101025</v>
      </c>
      <c r="K16" s="118" t="s">
        <v>821</v>
      </c>
      <c r="L16" s="118" t="s">
        <v>1369</v>
      </c>
      <c r="M16" s="118" t="s">
        <v>27</v>
      </c>
      <c r="N16" s="120">
        <v>36.200000000000003</v>
      </c>
      <c r="O16" s="120">
        <v>2018</v>
      </c>
      <c r="P16" s="120" t="s">
        <v>1357</v>
      </c>
      <c r="Q16" s="121">
        <v>50</v>
      </c>
      <c r="R16" s="120">
        <v>200</v>
      </c>
      <c r="S16" s="138"/>
      <c r="T16" s="123">
        <v>0</v>
      </c>
      <c r="U16" s="124">
        <v>45</v>
      </c>
      <c r="V16" s="125">
        <v>0.23</v>
      </c>
      <c r="W16" s="126">
        <v>2</v>
      </c>
      <c r="X16" s="126">
        <v>2</v>
      </c>
      <c r="Y16" s="127">
        <v>0.01</v>
      </c>
      <c r="Z16" s="128">
        <v>47</v>
      </c>
      <c r="AA16" s="129">
        <v>0.04</v>
      </c>
      <c r="AB16" s="130">
        <v>0.23499999999999999</v>
      </c>
      <c r="AC16" s="134">
        <v>0</v>
      </c>
      <c r="AD16" s="132" t="s">
        <v>1362</v>
      </c>
      <c r="AE16" s="133" t="s">
        <v>1351</v>
      </c>
      <c r="AF16" s="129" t="e">
        <v>#DIV/0!</v>
      </c>
    </row>
    <row r="17" spans="1:32" ht="168" x14ac:dyDescent="0.2">
      <c r="A17" s="116" t="s">
        <v>1305</v>
      </c>
      <c r="B17" s="117" t="s">
        <v>1228</v>
      </c>
      <c r="C17" s="118" t="s">
        <v>1352</v>
      </c>
      <c r="D17" s="118" t="s">
        <v>1370</v>
      </c>
      <c r="E17" s="118">
        <v>2202</v>
      </c>
      <c r="F17" s="118" t="s">
        <v>1309</v>
      </c>
      <c r="G17" s="117" t="s">
        <v>81</v>
      </c>
      <c r="H17" s="118">
        <v>406</v>
      </c>
      <c r="I17" s="140" t="s">
        <v>1371</v>
      </c>
      <c r="J17" s="118">
        <v>503026</v>
      </c>
      <c r="K17" s="118" t="s">
        <v>1372</v>
      </c>
      <c r="L17" s="118" t="s">
        <v>1373</v>
      </c>
      <c r="M17" s="118" t="s">
        <v>27</v>
      </c>
      <c r="N17" s="120">
        <v>36.200000000000003</v>
      </c>
      <c r="O17" s="120">
        <v>2018</v>
      </c>
      <c r="P17" s="120" t="s">
        <v>1357</v>
      </c>
      <c r="Q17" s="120">
        <v>10</v>
      </c>
      <c r="R17" s="120">
        <v>30</v>
      </c>
      <c r="S17" s="138"/>
      <c r="T17" s="123">
        <v>0</v>
      </c>
      <c r="U17" s="124">
        <v>8</v>
      </c>
      <c r="V17" s="125">
        <v>0.27</v>
      </c>
      <c r="W17" s="126">
        <v>10</v>
      </c>
      <c r="X17" s="126">
        <v>10</v>
      </c>
      <c r="Y17" s="127">
        <v>0.33</v>
      </c>
      <c r="Z17" s="128">
        <v>18</v>
      </c>
      <c r="AA17" s="129">
        <v>1</v>
      </c>
      <c r="AB17" s="130">
        <v>0.6</v>
      </c>
      <c r="AC17" s="134">
        <v>0</v>
      </c>
      <c r="AD17" s="141" t="s">
        <v>1374</v>
      </c>
      <c r="AE17" s="133" t="s">
        <v>1351</v>
      </c>
      <c r="AF17" s="129" t="e">
        <v>#DIV/0!</v>
      </c>
    </row>
    <row r="18" spans="1:32" ht="56" x14ac:dyDescent="0.2">
      <c r="A18" s="173" t="s">
        <v>1305</v>
      </c>
      <c r="B18" s="52" t="s">
        <v>1228</v>
      </c>
      <c r="C18" s="176" t="s">
        <v>1375</v>
      </c>
      <c r="D18" s="176" t="s">
        <v>1376</v>
      </c>
      <c r="E18" s="176" t="s">
        <v>1377</v>
      </c>
      <c r="F18" s="176" t="s">
        <v>592</v>
      </c>
      <c r="G18" s="176" t="s">
        <v>1378</v>
      </c>
      <c r="H18" s="176" t="s">
        <v>1379</v>
      </c>
      <c r="I18" s="143" t="s">
        <v>1380</v>
      </c>
      <c r="J18" s="176">
        <v>4102046</v>
      </c>
      <c r="K18" s="142" t="s">
        <v>1383</v>
      </c>
      <c r="L18" s="142" t="s">
        <v>1389</v>
      </c>
      <c r="M18" s="176" t="s">
        <v>27</v>
      </c>
      <c r="N18" s="173">
        <v>0</v>
      </c>
      <c r="O18" s="173">
        <v>2025</v>
      </c>
      <c r="P18" s="173" t="s">
        <v>1357</v>
      </c>
      <c r="Q18" s="173">
        <v>4</v>
      </c>
      <c r="R18" s="173">
        <v>16</v>
      </c>
      <c r="S18" s="170"/>
      <c r="T18" s="167">
        <v>0</v>
      </c>
      <c r="U18" s="164">
        <v>4</v>
      </c>
      <c r="V18" s="161">
        <v>0.25</v>
      </c>
      <c r="W18" s="46">
        <v>1</v>
      </c>
      <c r="X18" s="46">
        <v>1</v>
      </c>
      <c r="Y18" s="157">
        <v>0.06</v>
      </c>
      <c r="Z18" s="44">
        <v>5</v>
      </c>
      <c r="AA18" s="42">
        <v>0.25</v>
      </c>
      <c r="AB18" s="36">
        <v>0.3125</v>
      </c>
      <c r="AC18" s="152">
        <v>0</v>
      </c>
      <c r="AD18" s="186" t="s">
        <v>1392</v>
      </c>
      <c r="AE18" s="146" t="s">
        <v>1351</v>
      </c>
      <c r="AF18" s="42" t="e">
        <v>#DIV/0!</v>
      </c>
    </row>
    <row r="19" spans="1:32" ht="42" x14ac:dyDescent="0.2">
      <c r="A19" s="174"/>
      <c r="B19" s="182"/>
      <c r="C19" s="177"/>
      <c r="D19" s="177"/>
      <c r="E19" s="177"/>
      <c r="F19" s="177"/>
      <c r="G19" s="177"/>
      <c r="H19" s="177"/>
      <c r="I19" s="143" t="s">
        <v>1381</v>
      </c>
      <c r="J19" s="177"/>
      <c r="K19" s="142" t="s">
        <v>1384</v>
      </c>
      <c r="L19" s="142" t="s">
        <v>1390</v>
      </c>
      <c r="M19" s="177"/>
      <c r="N19" s="174"/>
      <c r="O19" s="174"/>
      <c r="P19" s="174"/>
      <c r="Q19" s="174"/>
      <c r="R19" s="174"/>
      <c r="S19" s="171"/>
      <c r="T19" s="168"/>
      <c r="U19" s="165"/>
      <c r="V19" s="162"/>
      <c r="W19" s="160"/>
      <c r="X19" s="160"/>
      <c r="Y19" s="158"/>
      <c r="Z19" s="156"/>
      <c r="AA19" s="145"/>
      <c r="AB19" s="155"/>
      <c r="AC19" s="153"/>
      <c r="AD19" s="187"/>
      <c r="AE19" s="147"/>
      <c r="AF19" s="145"/>
    </row>
    <row r="20" spans="1:32" ht="28" x14ac:dyDescent="0.2">
      <c r="A20" s="174"/>
      <c r="B20" s="182"/>
      <c r="C20" s="177"/>
      <c r="D20" s="177"/>
      <c r="E20" s="177"/>
      <c r="F20" s="177"/>
      <c r="G20" s="177"/>
      <c r="H20" s="177"/>
      <c r="I20" s="143" t="s">
        <v>1382</v>
      </c>
      <c r="J20" s="177"/>
      <c r="K20" s="142" t="s">
        <v>1385</v>
      </c>
      <c r="L20" s="142" t="s">
        <v>1391</v>
      </c>
      <c r="M20" s="177"/>
      <c r="N20" s="174"/>
      <c r="O20" s="174"/>
      <c r="P20" s="174"/>
      <c r="Q20" s="174"/>
      <c r="R20" s="174"/>
      <c r="S20" s="171"/>
      <c r="T20" s="168"/>
      <c r="U20" s="165"/>
      <c r="V20" s="162"/>
      <c r="W20" s="160"/>
      <c r="X20" s="160"/>
      <c r="Y20" s="158"/>
      <c r="Z20" s="156"/>
      <c r="AA20" s="145"/>
      <c r="AB20" s="155"/>
      <c r="AC20" s="153"/>
      <c r="AD20" s="187"/>
      <c r="AE20" s="147"/>
      <c r="AF20" s="145"/>
    </row>
    <row r="21" spans="1:32" ht="28" x14ac:dyDescent="0.2">
      <c r="A21" s="174"/>
      <c r="B21" s="182"/>
      <c r="C21" s="177"/>
      <c r="D21" s="177"/>
      <c r="E21" s="177"/>
      <c r="F21" s="177"/>
      <c r="G21" s="177"/>
      <c r="H21" s="177"/>
      <c r="I21" s="143"/>
      <c r="J21" s="177"/>
      <c r="K21" s="142" t="s">
        <v>1386</v>
      </c>
      <c r="L21" s="142"/>
      <c r="M21" s="177"/>
      <c r="N21" s="174"/>
      <c r="O21" s="174"/>
      <c r="P21" s="174"/>
      <c r="Q21" s="174"/>
      <c r="R21" s="174"/>
      <c r="S21" s="171"/>
      <c r="T21" s="168"/>
      <c r="U21" s="165"/>
      <c r="V21" s="162"/>
      <c r="W21" s="160"/>
      <c r="X21" s="160"/>
      <c r="Y21" s="158"/>
      <c r="Z21" s="156"/>
      <c r="AA21" s="145"/>
      <c r="AB21" s="155"/>
      <c r="AC21" s="153"/>
      <c r="AD21" s="187"/>
      <c r="AE21" s="147"/>
      <c r="AF21" s="145"/>
    </row>
    <row r="22" spans="1:32" ht="28" x14ac:dyDescent="0.2">
      <c r="A22" s="174"/>
      <c r="B22" s="182"/>
      <c r="C22" s="177"/>
      <c r="D22" s="177"/>
      <c r="E22" s="177"/>
      <c r="F22" s="177"/>
      <c r="G22" s="177"/>
      <c r="H22" s="177"/>
      <c r="I22" s="143"/>
      <c r="J22" s="177"/>
      <c r="K22" s="142" t="s">
        <v>1387</v>
      </c>
      <c r="L22" s="142"/>
      <c r="M22" s="177"/>
      <c r="N22" s="174"/>
      <c r="O22" s="174"/>
      <c r="P22" s="174"/>
      <c r="Q22" s="174"/>
      <c r="R22" s="174"/>
      <c r="S22" s="171"/>
      <c r="T22" s="168"/>
      <c r="U22" s="165"/>
      <c r="V22" s="162"/>
      <c r="W22" s="160"/>
      <c r="X22" s="160"/>
      <c r="Y22" s="158"/>
      <c r="Z22" s="156"/>
      <c r="AA22" s="145"/>
      <c r="AB22" s="155"/>
      <c r="AC22" s="153"/>
      <c r="AD22" s="187"/>
      <c r="AE22" s="147"/>
      <c r="AF22" s="145"/>
    </row>
    <row r="23" spans="1:32" x14ac:dyDescent="0.2">
      <c r="A23" s="175"/>
      <c r="B23" s="53"/>
      <c r="C23" s="178"/>
      <c r="D23" s="178"/>
      <c r="E23" s="178"/>
      <c r="F23" s="178"/>
      <c r="G23" s="178"/>
      <c r="H23" s="178"/>
      <c r="I23" s="144"/>
      <c r="J23" s="178"/>
      <c r="K23" s="118" t="s">
        <v>1388</v>
      </c>
      <c r="L23" s="118"/>
      <c r="M23" s="178"/>
      <c r="N23" s="175"/>
      <c r="O23" s="175"/>
      <c r="P23" s="175"/>
      <c r="Q23" s="175"/>
      <c r="R23" s="175"/>
      <c r="S23" s="172"/>
      <c r="T23" s="169"/>
      <c r="U23" s="166"/>
      <c r="V23" s="163"/>
      <c r="W23" s="47"/>
      <c r="X23" s="47"/>
      <c r="Y23" s="159"/>
      <c r="Z23" s="45"/>
      <c r="AA23" s="43"/>
      <c r="AB23" s="37"/>
      <c r="AC23" s="154"/>
      <c r="AD23" s="188"/>
      <c r="AE23" s="148"/>
      <c r="AF23" s="43"/>
    </row>
    <row r="24" spans="1:32" ht="54" customHeight="1" x14ac:dyDescent="0.2">
      <c r="A24" s="173" t="s">
        <v>1305</v>
      </c>
      <c r="B24" s="52" t="s">
        <v>1228</v>
      </c>
      <c r="C24" s="176" t="s">
        <v>1375</v>
      </c>
      <c r="D24" s="142" t="s">
        <v>1393</v>
      </c>
      <c r="E24" s="176" t="s">
        <v>1377</v>
      </c>
      <c r="F24" s="142" t="s">
        <v>1395</v>
      </c>
      <c r="G24" s="176" t="s">
        <v>1378</v>
      </c>
      <c r="H24" s="176" t="s">
        <v>1399</v>
      </c>
      <c r="I24" s="143" t="s">
        <v>1400</v>
      </c>
      <c r="J24" s="176">
        <v>301008</v>
      </c>
      <c r="K24" s="142" t="s">
        <v>1402</v>
      </c>
      <c r="L24" s="142" t="s">
        <v>1405</v>
      </c>
      <c r="M24" s="176" t="s">
        <v>27</v>
      </c>
      <c r="N24" s="173">
        <v>0</v>
      </c>
      <c r="O24" s="173">
        <v>2025</v>
      </c>
      <c r="P24" s="173" t="s">
        <v>1357</v>
      </c>
      <c r="Q24" s="173">
        <v>1</v>
      </c>
      <c r="R24" s="173">
        <v>1</v>
      </c>
      <c r="S24" s="170"/>
      <c r="T24" s="167">
        <v>0</v>
      </c>
      <c r="U24" s="164">
        <v>1</v>
      </c>
      <c r="V24" s="161">
        <v>1</v>
      </c>
      <c r="W24" s="46">
        <v>1</v>
      </c>
      <c r="X24" s="46">
        <v>1</v>
      </c>
      <c r="Y24" s="157">
        <v>1</v>
      </c>
      <c r="Z24" s="44">
        <v>2</v>
      </c>
      <c r="AA24" s="42">
        <v>1</v>
      </c>
      <c r="AB24" s="36">
        <v>2</v>
      </c>
      <c r="AC24" s="183">
        <v>300000000</v>
      </c>
      <c r="AD24" s="149" t="s">
        <v>1313</v>
      </c>
      <c r="AE24" s="146">
        <v>300000000</v>
      </c>
      <c r="AF24" s="42">
        <v>1</v>
      </c>
    </row>
    <row r="25" spans="1:32" ht="28" x14ac:dyDescent="0.2">
      <c r="A25" s="174"/>
      <c r="B25" s="182"/>
      <c r="C25" s="177"/>
      <c r="D25" s="142" t="s">
        <v>1394</v>
      </c>
      <c r="E25" s="177"/>
      <c r="F25" s="142" t="s">
        <v>1396</v>
      </c>
      <c r="G25" s="177"/>
      <c r="H25" s="177"/>
      <c r="I25" s="143" t="s">
        <v>1401</v>
      </c>
      <c r="J25" s="177"/>
      <c r="K25" s="142" t="s">
        <v>1403</v>
      </c>
      <c r="L25" s="142" t="s">
        <v>1406</v>
      </c>
      <c r="M25" s="177"/>
      <c r="N25" s="174"/>
      <c r="O25" s="174"/>
      <c r="P25" s="174"/>
      <c r="Q25" s="174"/>
      <c r="R25" s="174"/>
      <c r="S25" s="171"/>
      <c r="T25" s="168"/>
      <c r="U25" s="165"/>
      <c r="V25" s="162"/>
      <c r="W25" s="160"/>
      <c r="X25" s="160"/>
      <c r="Y25" s="158"/>
      <c r="Z25" s="156"/>
      <c r="AA25" s="145"/>
      <c r="AB25" s="155"/>
      <c r="AC25" s="184"/>
      <c r="AD25" s="150"/>
      <c r="AE25" s="147"/>
      <c r="AF25" s="145"/>
    </row>
    <row r="26" spans="1:32" ht="28" x14ac:dyDescent="0.2">
      <c r="A26" s="174"/>
      <c r="B26" s="182"/>
      <c r="C26" s="177"/>
      <c r="D26" s="142"/>
      <c r="E26" s="177"/>
      <c r="F26" s="142" t="s">
        <v>1397</v>
      </c>
      <c r="G26" s="177"/>
      <c r="H26" s="177"/>
      <c r="I26" s="143"/>
      <c r="J26" s="177"/>
      <c r="K26" s="142" t="s">
        <v>1404</v>
      </c>
      <c r="L26" s="142" t="s">
        <v>1407</v>
      </c>
      <c r="M26" s="177"/>
      <c r="N26" s="174"/>
      <c r="O26" s="174"/>
      <c r="P26" s="174"/>
      <c r="Q26" s="174"/>
      <c r="R26" s="174"/>
      <c r="S26" s="171"/>
      <c r="T26" s="168"/>
      <c r="U26" s="165"/>
      <c r="V26" s="162"/>
      <c r="W26" s="160"/>
      <c r="X26" s="160"/>
      <c r="Y26" s="158"/>
      <c r="Z26" s="156"/>
      <c r="AA26" s="145"/>
      <c r="AB26" s="155"/>
      <c r="AC26" s="184"/>
      <c r="AD26" s="150"/>
      <c r="AE26" s="147"/>
      <c r="AF26" s="145"/>
    </row>
    <row r="27" spans="1:32" x14ac:dyDescent="0.2">
      <c r="A27" s="175"/>
      <c r="B27" s="53"/>
      <c r="C27" s="178"/>
      <c r="D27" s="118"/>
      <c r="E27" s="178"/>
      <c r="F27" s="118" t="s">
        <v>1398</v>
      </c>
      <c r="G27" s="178"/>
      <c r="H27" s="178"/>
      <c r="I27" s="144"/>
      <c r="J27" s="178"/>
      <c r="K27" s="118"/>
      <c r="L27" s="118" t="s">
        <v>1408</v>
      </c>
      <c r="M27" s="178"/>
      <c r="N27" s="175"/>
      <c r="O27" s="175"/>
      <c r="P27" s="175"/>
      <c r="Q27" s="175"/>
      <c r="R27" s="175"/>
      <c r="S27" s="172"/>
      <c r="T27" s="169"/>
      <c r="U27" s="166"/>
      <c r="V27" s="163"/>
      <c r="W27" s="47"/>
      <c r="X27" s="47"/>
      <c r="Y27" s="159"/>
      <c r="Z27" s="45"/>
      <c r="AA27" s="43"/>
      <c r="AB27" s="37"/>
      <c r="AC27" s="185"/>
      <c r="AD27" s="151"/>
      <c r="AE27" s="148"/>
      <c r="AF27" s="43"/>
    </row>
    <row r="28" spans="1:32" ht="42" customHeight="1" x14ac:dyDescent="0.2">
      <c r="A28" s="173" t="s">
        <v>1305</v>
      </c>
      <c r="B28" s="52" t="s">
        <v>1228</v>
      </c>
      <c r="C28" s="176" t="s">
        <v>1375</v>
      </c>
      <c r="D28" s="176" t="s">
        <v>1409</v>
      </c>
      <c r="E28" s="176" t="s">
        <v>1377</v>
      </c>
      <c r="F28" s="176" t="s">
        <v>591</v>
      </c>
      <c r="G28" s="176" t="s">
        <v>1378</v>
      </c>
      <c r="H28" s="176" t="s">
        <v>1410</v>
      </c>
      <c r="I28" s="179" t="s">
        <v>1411</v>
      </c>
      <c r="J28" s="176">
        <v>3603002</v>
      </c>
      <c r="K28" s="142" t="s">
        <v>1412</v>
      </c>
      <c r="L28" s="142" t="s">
        <v>1416</v>
      </c>
      <c r="M28" s="176" t="s">
        <v>27</v>
      </c>
      <c r="N28" s="173">
        <v>0</v>
      </c>
      <c r="O28" s="173">
        <v>2025</v>
      </c>
      <c r="P28" s="173" t="s">
        <v>1357</v>
      </c>
      <c r="Q28" s="173">
        <v>100</v>
      </c>
      <c r="R28" s="173">
        <v>400</v>
      </c>
      <c r="S28" s="170"/>
      <c r="T28" s="167">
        <v>0</v>
      </c>
      <c r="U28" s="164">
        <v>80</v>
      </c>
      <c r="V28" s="161">
        <v>0.2</v>
      </c>
      <c r="W28" s="46">
        <v>200</v>
      </c>
      <c r="X28" s="46">
        <v>200</v>
      </c>
      <c r="Y28" s="157">
        <v>0.5</v>
      </c>
      <c r="Z28" s="44">
        <v>280</v>
      </c>
      <c r="AA28" s="42">
        <v>2</v>
      </c>
      <c r="AB28" s="36">
        <v>0.7</v>
      </c>
      <c r="AC28" s="152">
        <v>0</v>
      </c>
      <c r="AD28" s="149" t="s">
        <v>1392</v>
      </c>
      <c r="AE28" s="146" t="s">
        <v>1351</v>
      </c>
      <c r="AF28" s="42" t="e">
        <v>#DIV/0!</v>
      </c>
    </row>
    <row r="29" spans="1:32" ht="28" x14ac:dyDescent="0.2">
      <c r="A29" s="174"/>
      <c r="B29" s="182"/>
      <c r="C29" s="177"/>
      <c r="D29" s="177"/>
      <c r="E29" s="177"/>
      <c r="F29" s="177"/>
      <c r="G29" s="177"/>
      <c r="H29" s="177"/>
      <c r="I29" s="180"/>
      <c r="J29" s="177"/>
      <c r="K29" s="142" t="s">
        <v>1413</v>
      </c>
      <c r="L29" s="142" t="s">
        <v>1417</v>
      </c>
      <c r="M29" s="177"/>
      <c r="N29" s="174"/>
      <c r="O29" s="174"/>
      <c r="P29" s="174"/>
      <c r="Q29" s="174"/>
      <c r="R29" s="174"/>
      <c r="S29" s="171"/>
      <c r="T29" s="168"/>
      <c r="U29" s="165"/>
      <c r="V29" s="162"/>
      <c r="W29" s="160"/>
      <c r="X29" s="160"/>
      <c r="Y29" s="158"/>
      <c r="Z29" s="156"/>
      <c r="AA29" s="145"/>
      <c r="AB29" s="155"/>
      <c r="AC29" s="153"/>
      <c r="AD29" s="150"/>
      <c r="AE29" s="147"/>
      <c r="AF29" s="145"/>
    </row>
    <row r="30" spans="1:32" ht="28" x14ac:dyDescent="0.2">
      <c r="A30" s="174"/>
      <c r="B30" s="182"/>
      <c r="C30" s="177"/>
      <c r="D30" s="177"/>
      <c r="E30" s="177"/>
      <c r="F30" s="177"/>
      <c r="G30" s="177"/>
      <c r="H30" s="177"/>
      <c r="I30" s="180"/>
      <c r="J30" s="177"/>
      <c r="K30" s="142" t="s">
        <v>1414</v>
      </c>
      <c r="L30" s="142"/>
      <c r="M30" s="177"/>
      <c r="N30" s="174"/>
      <c r="O30" s="174"/>
      <c r="P30" s="174"/>
      <c r="Q30" s="174"/>
      <c r="R30" s="174"/>
      <c r="S30" s="171"/>
      <c r="T30" s="168"/>
      <c r="U30" s="165"/>
      <c r="V30" s="162"/>
      <c r="W30" s="160"/>
      <c r="X30" s="160"/>
      <c r="Y30" s="158"/>
      <c r="Z30" s="156"/>
      <c r="AA30" s="145"/>
      <c r="AB30" s="155"/>
      <c r="AC30" s="153"/>
      <c r="AD30" s="150"/>
      <c r="AE30" s="147"/>
      <c r="AF30" s="145"/>
    </row>
    <row r="31" spans="1:32" ht="28" x14ac:dyDescent="0.2">
      <c r="A31" s="175"/>
      <c r="B31" s="53"/>
      <c r="C31" s="178"/>
      <c r="D31" s="178"/>
      <c r="E31" s="178"/>
      <c r="F31" s="178"/>
      <c r="G31" s="178"/>
      <c r="H31" s="178"/>
      <c r="I31" s="181"/>
      <c r="J31" s="178"/>
      <c r="K31" s="118" t="s">
        <v>1415</v>
      </c>
      <c r="L31" s="118"/>
      <c r="M31" s="178"/>
      <c r="N31" s="175"/>
      <c r="O31" s="175"/>
      <c r="P31" s="175"/>
      <c r="Q31" s="175"/>
      <c r="R31" s="175"/>
      <c r="S31" s="172"/>
      <c r="T31" s="169"/>
      <c r="U31" s="166"/>
      <c r="V31" s="163"/>
      <c r="W31" s="47"/>
      <c r="X31" s="47"/>
      <c r="Y31" s="159"/>
      <c r="Z31" s="45"/>
      <c r="AA31" s="43"/>
      <c r="AB31" s="37"/>
      <c r="AC31" s="154"/>
      <c r="AD31" s="151"/>
      <c r="AE31" s="148"/>
      <c r="AF31" s="43"/>
    </row>
    <row r="32" spans="1:32" ht="224" x14ac:dyDescent="0.2">
      <c r="A32" s="116" t="s">
        <v>1305</v>
      </c>
      <c r="B32" s="117" t="s">
        <v>1228</v>
      </c>
      <c r="C32" s="118" t="s">
        <v>1375</v>
      </c>
      <c r="D32" s="118" t="s">
        <v>1409</v>
      </c>
      <c r="E32" s="118" t="s">
        <v>1377</v>
      </c>
      <c r="F32" s="118" t="s">
        <v>591</v>
      </c>
      <c r="G32" s="118" t="s">
        <v>1378</v>
      </c>
      <c r="H32" s="118" t="s">
        <v>1418</v>
      </c>
      <c r="I32" s="144" t="s">
        <v>1419</v>
      </c>
      <c r="J32" s="118">
        <v>4103010</v>
      </c>
      <c r="K32" s="118" t="s">
        <v>829</v>
      </c>
      <c r="L32" s="118" t="s">
        <v>1420</v>
      </c>
      <c r="M32" s="118" t="s">
        <v>27</v>
      </c>
      <c r="N32" s="120">
        <v>0</v>
      </c>
      <c r="O32" s="120">
        <v>2025</v>
      </c>
      <c r="P32" s="120" t="s">
        <v>1357</v>
      </c>
      <c r="Q32" s="120">
        <v>200</v>
      </c>
      <c r="R32" s="120">
        <v>800</v>
      </c>
      <c r="S32" s="138"/>
      <c r="T32" s="123">
        <v>0</v>
      </c>
      <c r="U32" s="124">
        <v>80</v>
      </c>
      <c r="V32" s="125">
        <v>0.1</v>
      </c>
      <c r="W32" s="126">
        <v>0</v>
      </c>
      <c r="X32" s="126">
        <v>0</v>
      </c>
      <c r="Y32" s="127">
        <v>0</v>
      </c>
      <c r="Z32" s="128">
        <v>80</v>
      </c>
      <c r="AA32" s="129">
        <v>0</v>
      </c>
      <c r="AB32" s="130">
        <v>0.1</v>
      </c>
      <c r="AC32" s="134">
        <v>0</v>
      </c>
      <c r="AD32" s="132" t="s">
        <v>1392</v>
      </c>
      <c r="AE32" s="133" t="s">
        <v>1351</v>
      </c>
      <c r="AF32" s="129" t="e">
        <v>#DIV/0!</v>
      </c>
    </row>
    <row r="33" spans="1:32" ht="168" x14ac:dyDescent="0.2">
      <c r="A33" s="116" t="s">
        <v>1305</v>
      </c>
      <c r="B33" s="117" t="s">
        <v>1228</v>
      </c>
      <c r="C33" s="118" t="s">
        <v>1375</v>
      </c>
      <c r="D33" s="118" t="s">
        <v>1421</v>
      </c>
      <c r="E33" s="118" t="s">
        <v>1377</v>
      </c>
      <c r="F33" s="118" t="s">
        <v>591</v>
      </c>
      <c r="G33" s="118" t="s">
        <v>1422</v>
      </c>
      <c r="H33" s="118" t="s">
        <v>1423</v>
      </c>
      <c r="I33" s="144" t="s">
        <v>1424</v>
      </c>
      <c r="J33" s="118">
        <v>3602004</v>
      </c>
      <c r="K33" s="118" t="s">
        <v>1425</v>
      </c>
      <c r="L33" s="118" t="s">
        <v>1426</v>
      </c>
      <c r="M33" s="118" t="s">
        <v>27</v>
      </c>
      <c r="N33" s="120">
        <v>0</v>
      </c>
      <c r="O33" s="120">
        <v>2025</v>
      </c>
      <c r="P33" s="120" t="s">
        <v>1357</v>
      </c>
      <c r="Q33" s="120">
        <v>16</v>
      </c>
      <c r="R33" s="120">
        <v>65</v>
      </c>
      <c r="S33" s="138"/>
      <c r="T33" s="123">
        <v>0</v>
      </c>
      <c r="U33" s="124">
        <v>20</v>
      </c>
      <c r="V33" s="125">
        <v>0.31</v>
      </c>
      <c r="W33" s="126">
        <v>10</v>
      </c>
      <c r="X33" s="126">
        <v>10</v>
      </c>
      <c r="Y33" s="127">
        <v>0.15</v>
      </c>
      <c r="Z33" s="128">
        <v>30</v>
      </c>
      <c r="AA33" s="129">
        <v>0.63</v>
      </c>
      <c r="AB33" s="130">
        <v>0.46150000000000002</v>
      </c>
      <c r="AC33" s="134">
        <v>0</v>
      </c>
      <c r="AD33" s="141" t="s">
        <v>1427</v>
      </c>
      <c r="AE33" s="133" t="s">
        <v>1351</v>
      </c>
      <c r="AF33" s="129" t="e">
        <v>#DIV/0!</v>
      </c>
    </row>
  </sheetData>
  <mergeCells count="114">
    <mergeCell ref="D1:D2"/>
    <mergeCell ref="C1:C2"/>
    <mergeCell ref="B1:B2"/>
    <mergeCell ref="A1:A2"/>
    <mergeCell ref="J1:J2"/>
    <mergeCell ref="I1:I2"/>
    <mergeCell ref="H1:H2"/>
    <mergeCell ref="G1:G2"/>
    <mergeCell ref="F1:F2"/>
    <mergeCell ref="E1:E2"/>
    <mergeCell ref="P1:P2"/>
    <mergeCell ref="O1:O2"/>
    <mergeCell ref="N1:N2"/>
    <mergeCell ref="M1:M2"/>
    <mergeCell ref="L1:L2"/>
    <mergeCell ref="K1:K2"/>
    <mergeCell ref="W1:W2"/>
    <mergeCell ref="V1:V2"/>
    <mergeCell ref="U1:U2"/>
    <mergeCell ref="T1:T2"/>
    <mergeCell ref="S1:S2"/>
    <mergeCell ref="R1:R2"/>
    <mergeCell ref="D18:D23"/>
    <mergeCell ref="C18:C23"/>
    <mergeCell ref="B18:B23"/>
    <mergeCell ref="A18:A23"/>
    <mergeCell ref="AE1:AE2"/>
    <mergeCell ref="AD1:AD2"/>
    <mergeCell ref="AC1:AC2"/>
    <mergeCell ref="AB1:AB2"/>
    <mergeCell ref="AA1:AA2"/>
    <mergeCell ref="Y1:Y2"/>
    <mergeCell ref="M18:M23"/>
    <mergeCell ref="J18:J23"/>
    <mergeCell ref="H18:H23"/>
    <mergeCell ref="G18:G23"/>
    <mergeCell ref="F18:F23"/>
    <mergeCell ref="E18:E23"/>
    <mergeCell ref="S18:S23"/>
    <mergeCell ref="R18:R23"/>
    <mergeCell ref="Q18:Q23"/>
    <mergeCell ref="P18:P23"/>
    <mergeCell ref="O18:O23"/>
    <mergeCell ref="N18:N23"/>
    <mergeCell ref="Y18:Y23"/>
    <mergeCell ref="X18:X23"/>
    <mergeCell ref="W18:W23"/>
    <mergeCell ref="V18:V23"/>
    <mergeCell ref="U18:U23"/>
    <mergeCell ref="T18:T23"/>
    <mergeCell ref="C24:C27"/>
    <mergeCell ref="B24:B27"/>
    <mergeCell ref="A24:A27"/>
    <mergeCell ref="AF18:AF23"/>
    <mergeCell ref="AE18:AE23"/>
    <mergeCell ref="AD18:AD23"/>
    <mergeCell ref="AC18:AC23"/>
    <mergeCell ref="AB18:AB23"/>
    <mergeCell ref="AA18:AA23"/>
    <mergeCell ref="Z18:Z23"/>
    <mergeCell ref="N24:N27"/>
    <mergeCell ref="M24:M27"/>
    <mergeCell ref="J24:J27"/>
    <mergeCell ref="H24:H27"/>
    <mergeCell ref="G24:G27"/>
    <mergeCell ref="E24:E27"/>
    <mergeCell ref="T24:T27"/>
    <mergeCell ref="S24:S27"/>
    <mergeCell ref="R24:R27"/>
    <mergeCell ref="Q24:Q27"/>
    <mergeCell ref="P24:P27"/>
    <mergeCell ref="O24:O27"/>
    <mergeCell ref="Z24:Z27"/>
    <mergeCell ref="Y24:Y27"/>
    <mergeCell ref="X24:X27"/>
    <mergeCell ref="W24:W27"/>
    <mergeCell ref="V24:V27"/>
    <mergeCell ref="U24:U27"/>
    <mergeCell ref="AF24:AF27"/>
    <mergeCell ref="AE24:AE27"/>
    <mergeCell ref="AD24:AD27"/>
    <mergeCell ref="AC24:AC27"/>
    <mergeCell ref="AB24:AB27"/>
    <mergeCell ref="AA24:AA27"/>
    <mergeCell ref="F28:F31"/>
    <mergeCell ref="E28:E31"/>
    <mergeCell ref="D28:D31"/>
    <mergeCell ref="C28:C31"/>
    <mergeCell ref="B28:B31"/>
    <mergeCell ref="A28:A31"/>
    <mergeCell ref="N28:N31"/>
    <mergeCell ref="M28:M31"/>
    <mergeCell ref="J28:J31"/>
    <mergeCell ref="I28:I31"/>
    <mergeCell ref="H28:H31"/>
    <mergeCell ref="G28:G31"/>
    <mergeCell ref="T28:T31"/>
    <mergeCell ref="S28:S31"/>
    <mergeCell ref="R28:R31"/>
    <mergeCell ref="Q28:Q31"/>
    <mergeCell ref="P28:P31"/>
    <mergeCell ref="O28:O31"/>
    <mergeCell ref="Z28:Z31"/>
    <mergeCell ref="Y28:Y31"/>
    <mergeCell ref="X28:X31"/>
    <mergeCell ref="W28:W31"/>
    <mergeCell ref="V28:V31"/>
    <mergeCell ref="U28:U31"/>
    <mergeCell ref="AF28:AF31"/>
    <mergeCell ref="AE28:AE31"/>
    <mergeCell ref="AD28:AD31"/>
    <mergeCell ref="AC28:AC31"/>
    <mergeCell ref="AB28:AB31"/>
    <mergeCell ref="AA28:AA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workbookViewId="0">
      <selection sqref="A1:AI10"/>
    </sheetView>
  </sheetViews>
  <sheetFormatPr baseColWidth="10" defaultRowHeight="16" x14ac:dyDescent="0.2"/>
  <sheetData>
    <row r="1" spans="1:35" ht="42" x14ac:dyDescent="0.2">
      <c r="A1" s="58" t="s">
        <v>0</v>
      </c>
      <c r="B1" s="58" t="s">
        <v>1</v>
      </c>
      <c r="C1" s="58" t="s">
        <v>2</v>
      </c>
      <c r="D1" s="58"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59"/>
      <c r="C2" s="59"/>
      <c r="D2" s="59"/>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98" x14ac:dyDescent="0.2">
      <c r="A3" s="116" t="s">
        <v>1428</v>
      </c>
      <c r="B3" s="117" t="s">
        <v>1429</v>
      </c>
      <c r="C3" s="118" t="s">
        <v>1430</v>
      </c>
      <c r="D3" s="118" t="s">
        <v>1431</v>
      </c>
      <c r="E3" s="118">
        <v>4501</v>
      </c>
      <c r="F3" s="118" t="s">
        <v>1432</v>
      </c>
      <c r="G3" s="118" t="s">
        <v>1433</v>
      </c>
      <c r="H3" s="118">
        <v>218</v>
      </c>
      <c r="I3" s="118" t="s">
        <v>1434</v>
      </c>
      <c r="J3" s="118">
        <v>4501026</v>
      </c>
      <c r="K3" s="118" t="s">
        <v>1435</v>
      </c>
      <c r="L3" s="189" t="s">
        <v>1436</v>
      </c>
      <c r="M3" s="189" t="s">
        <v>1223</v>
      </c>
      <c r="N3" s="120" t="s">
        <v>29</v>
      </c>
      <c r="O3" s="120">
        <v>2024</v>
      </c>
      <c r="P3" s="120" t="s">
        <v>28</v>
      </c>
      <c r="Q3" s="120">
        <v>1</v>
      </c>
      <c r="R3" s="190">
        <v>1</v>
      </c>
      <c r="S3" s="128">
        <v>1</v>
      </c>
      <c r="T3" s="129">
        <v>1</v>
      </c>
      <c r="U3" s="128">
        <v>1</v>
      </c>
      <c r="V3" s="129">
        <v>1</v>
      </c>
      <c r="W3" s="190">
        <v>0.2</v>
      </c>
      <c r="X3" s="190"/>
      <c r="Y3" s="190"/>
      <c r="Z3" s="190"/>
      <c r="AA3" s="190">
        <v>0.2</v>
      </c>
      <c r="AB3" s="129">
        <v>0.2</v>
      </c>
      <c r="AC3" s="190">
        <v>2.2000000000000002</v>
      </c>
      <c r="AD3" s="129">
        <v>0.2</v>
      </c>
      <c r="AE3" s="130">
        <v>2.2000000000000002</v>
      </c>
      <c r="AF3" s="133">
        <v>7559438529</v>
      </c>
      <c r="AG3" s="191" t="s">
        <v>1437</v>
      </c>
      <c r="AH3" s="133">
        <v>6259079421</v>
      </c>
      <c r="AI3" s="130">
        <v>0.82799999999999996</v>
      </c>
    </row>
    <row r="4" spans="1:35" ht="168" x14ac:dyDescent="0.2">
      <c r="A4" s="116" t="s">
        <v>1428</v>
      </c>
      <c r="B4" s="117" t="s">
        <v>1429</v>
      </c>
      <c r="C4" s="118" t="s">
        <v>1430</v>
      </c>
      <c r="D4" s="118" t="s">
        <v>1431</v>
      </c>
      <c r="E4" s="118">
        <v>4501</v>
      </c>
      <c r="F4" s="118" t="s">
        <v>1432</v>
      </c>
      <c r="G4" s="118" t="s">
        <v>1433</v>
      </c>
      <c r="H4" s="118">
        <v>219</v>
      </c>
      <c r="I4" s="118" t="s">
        <v>1438</v>
      </c>
      <c r="J4" s="118">
        <v>4501029</v>
      </c>
      <c r="K4" s="118" t="s">
        <v>1439</v>
      </c>
      <c r="L4" s="189" t="s">
        <v>1440</v>
      </c>
      <c r="M4" s="189" t="s">
        <v>1223</v>
      </c>
      <c r="N4" s="120">
        <v>3</v>
      </c>
      <c r="O4" s="120">
        <v>2024</v>
      </c>
      <c r="P4" s="120" t="s">
        <v>28</v>
      </c>
      <c r="Q4" s="120">
        <v>1</v>
      </c>
      <c r="R4" s="190">
        <v>4</v>
      </c>
      <c r="S4" s="128">
        <v>1</v>
      </c>
      <c r="T4" s="129">
        <v>0.25</v>
      </c>
      <c r="U4" s="128">
        <v>1</v>
      </c>
      <c r="V4" s="129">
        <v>0.25</v>
      </c>
      <c r="W4" s="190">
        <v>0.2</v>
      </c>
      <c r="X4" s="190"/>
      <c r="Y4" s="190"/>
      <c r="Z4" s="190"/>
      <c r="AA4" s="190">
        <v>0.2</v>
      </c>
      <c r="AB4" s="129">
        <v>0.05</v>
      </c>
      <c r="AC4" s="190">
        <v>2.2000000000000002</v>
      </c>
      <c r="AD4" s="129">
        <v>0.2</v>
      </c>
      <c r="AE4" s="130">
        <v>0.55000000000000004</v>
      </c>
      <c r="AF4" s="133">
        <v>1511400000</v>
      </c>
      <c r="AG4" s="191" t="s">
        <v>1437</v>
      </c>
      <c r="AH4" s="133">
        <v>1415700000</v>
      </c>
      <c r="AI4" s="130">
        <v>0.93669999999999998</v>
      </c>
    </row>
    <row r="5" spans="1:35" ht="168" x14ac:dyDescent="0.2">
      <c r="A5" s="116" t="s">
        <v>1428</v>
      </c>
      <c r="B5" s="117" t="s">
        <v>1429</v>
      </c>
      <c r="C5" s="118" t="s">
        <v>1430</v>
      </c>
      <c r="D5" s="118" t="s">
        <v>1431</v>
      </c>
      <c r="E5" s="118">
        <v>4501</v>
      </c>
      <c r="F5" s="118" t="s">
        <v>1432</v>
      </c>
      <c r="G5" s="118" t="s">
        <v>1433</v>
      </c>
      <c r="H5" s="118">
        <v>220</v>
      </c>
      <c r="I5" s="118" t="s">
        <v>1441</v>
      </c>
      <c r="J5" s="118">
        <v>4501079</v>
      </c>
      <c r="K5" s="118" t="s">
        <v>1442</v>
      </c>
      <c r="L5" s="189" t="s">
        <v>1443</v>
      </c>
      <c r="M5" s="189" t="s">
        <v>1223</v>
      </c>
      <c r="N5" s="120">
        <v>0</v>
      </c>
      <c r="O5" s="120">
        <v>2024</v>
      </c>
      <c r="P5" s="120" t="s">
        <v>28</v>
      </c>
      <c r="Q5" s="120">
        <v>1</v>
      </c>
      <c r="R5" s="190">
        <v>2</v>
      </c>
      <c r="S5" s="128">
        <v>1</v>
      </c>
      <c r="T5" s="129">
        <v>0.5</v>
      </c>
      <c r="U5" s="128">
        <v>1</v>
      </c>
      <c r="V5" s="129">
        <v>0.5</v>
      </c>
      <c r="W5" s="190">
        <v>0.03</v>
      </c>
      <c r="X5" s="190"/>
      <c r="Y5" s="190"/>
      <c r="Z5" s="190"/>
      <c r="AA5" s="190">
        <v>0.03</v>
      </c>
      <c r="AB5" s="129">
        <v>0.01</v>
      </c>
      <c r="AC5" s="190">
        <v>2.0299999999999998</v>
      </c>
      <c r="AD5" s="129">
        <v>0.03</v>
      </c>
      <c r="AE5" s="130">
        <v>1.0125</v>
      </c>
      <c r="AF5" s="133">
        <v>1050000000</v>
      </c>
      <c r="AG5" s="191" t="s">
        <v>1437</v>
      </c>
      <c r="AH5" s="133">
        <v>300000000</v>
      </c>
      <c r="AI5" s="130">
        <v>0.28570000000000001</v>
      </c>
    </row>
    <row r="6" spans="1:35" ht="168" x14ac:dyDescent="0.2">
      <c r="A6" s="116" t="s">
        <v>1428</v>
      </c>
      <c r="B6" s="117" t="s">
        <v>1429</v>
      </c>
      <c r="C6" s="118" t="s">
        <v>1430</v>
      </c>
      <c r="D6" s="118" t="s">
        <v>1431</v>
      </c>
      <c r="E6" s="118">
        <v>4501</v>
      </c>
      <c r="F6" s="118" t="s">
        <v>1432</v>
      </c>
      <c r="G6" s="118" t="s">
        <v>1433</v>
      </c>
      <c r="H6" s="118">
        <v>221</v>
      </c>
      <c r="I6" s="118" t="s">
        <v>1441</v>
      </c>
      <c r="J6" s="118">
        <v>4501077</v>
      </c>
      <c r="K6" s="118" t="s">
        <v>1442</v>
      </c>
      <c r="L6" s="189" t="s">
        <v>1443</v>
      </c>
      <c r="M6" s="189" t="s">
        <v>1223</v>
      </c>
      <c r="N6" s="120">
        <v>0</v>
      </c>
      <c r="O6" s="120">
        <v>2024</v>
      </c>
      <c r="P6" s="120" t="s">
        <v>28</v>
      </c>
      <c r="Q6" s="120">
        <v>1</v>
      </c>
      <c r="R6" s="190">
        <v>2</v>
      </c>
      <c r="S6" s="128">
        <v>1</v>
      </c>
      <c r="T6" s="129">
        <v>0.5</v>
      </c>
      <c r="U6" s="128">
        <v>1</v>
      </c>
      <c r="V6" s="129">
        <v>0.5</v>
      </c>
      <c r="W6" s="190">
        <v>0</v>
      </c>
      <c r="X6" s="190"/>
      <c r="Y6" s="190"/>
      <c r="Z6" s="190"/>
      <c r="AA6" s="190">
        <v>0</v>
      </c>
      <c r="AB6" s="129">
        <v>0</v>
      </c>
      <c r="AC6" s="190">
        <v>2</v>
      </c>
      <c r="AD6" s="129">
        <v>0</v>
      </c>
      <c r="AE6" s="130">
        <v>1</v>
      </c>
      <c r="AF6" s="133">
        <v>300000000</v>
      </c>
      <c r="AG6" s="191" t="s">
        <v>1437</v>
      </c>
      <c r="AH6" s="133" t="s">
        <v>1351</v>
      </c>
      <c r="AI6" s="130">
        <v>0</v>
      </c>
    </row>
    <row r="7" spans="1:35" ht="266" x14ac:dyDescent="0.2">
      <c r="A7" s="116" t="s">
        <v>1428</v>
      </c>
      <c r="B7" s="117" t="s">
        <v>1429</v>
      </c>
      <c r="C7" s="118" t="s">
        <v>1430</v>
      </c>
      <c r="D7" s="118" t="s">
        <v>1431</v>
      </c>
      <c r="E7" s="118">
        <v>3205</v>
      </c>
      <c r="F7" s="118" t="s">
        <v>1444</v>
      </c>
      <c r="G7" s="118" t="s">
        <v>1445</v>
      </c>
      <c r="H7" s="118">
        <v>222</v>
      </c>
      <c r="I7" s="118" t="s">
        <v>1446</v>
      </c>
      <c r="J7" s="118">
        <v>3205023</v>
      </c>
      <c r="K7" s="118" t="s">
        <v>1447</v>
      </c>
      <c r="L7" s="189" t="s">
        <v>1448</v>
      </c>
      <c r="M7" s="189" t="s">
        <v>1449</v>
      </c>
      <c r="N7" s="120">
        <v>100</v>
      </c>
      <c r="O7" s="120">
        <v>2024</v>
      </c>
      <c r="P7" s="120" t="s">
        <v>233</v>
      </c>
      <c r="Q7" s="120">
        <v>50</v>
      </c>
      <c r="R7" s="190">
        <v>200</v>
      </c>
      <c r="S7" s="128">
        <v>50</v>
      </c>
      <c r="T7" s="129">
        <v>0.25</v>
      </c>
      <c r="U7" s="128">
        <v>0</v>
      </c>
      <c r="V7" s="129">
        <v>0</v>
      </c>
      <c r="W7" s="190">
        <v>0</v>
      </c>
      <c r="X7" s="190"/>
      <c r="Y7" s="190"/>
      <c r="Z7" s="190"/>
      <c r="AA7" s="190">
        <v>0</v>
      </c>
      <c r="AB7" s="129">
        <v>0</v>
      </c>
      <c r="AC7" s="190">
        <v>50</v>
      </c>
      <c r="AD7" s="129">
        <v>0</v>
      </c>
      <c r="AE7" s="130">
        <v>0.25</v>
      </c>
      <c r="AF7" s="133">
        <v>300000000</v>
      </c>
      <c r="AG7" s="191" t="s">
        <v>1437</v>
      </c>
      <c r="AH7" s="133" t="s">
        <v>1351</v>
      </c>
      <c r="AI7" s="130">
        <v>0</v>
      </c>
    </row>
    <row r="8" spans="1:35" ht="98" x14ac:dyDescent="0.2">
      <c r="A8" s="116" t="s">
        <v>1428</v>
      </c>
      <c r="B8" s="117" t="s">
        <v>1429</v>
      </c>
      <c r="C8" s="118" t="s">
        <v>1430</v>
      </c>
      <c r="D8" s="118" t="s">
        <v>1431</v>
      </c>
      <c r="E8" s="118">
        <v>4503</v>
      </c>
      <c r="F8" s="118" t="s">
        <v>1450</v>
      </c>
      <c r="G8" s="118" t="s">
        <v>1445</v>
      </c>
      <c r="H8" s="118">
        <v>223</v>
      </c>
      <c r="I8" s="118" t="s">
        <v>1451</v>
      </c>
      <c r="J8" s="118">
        <v>4503018</v>
      </c>
      <c r="K8" s="118" t="s">
        <v>1452</v>
      </c>
      <c r="L8" s="189" t="s">
        <v>1453</v>
      </c>
      <c r="M8" s="189" t="s">
        <v>1454</v>
      </c>
      <c r="N8" s="120">
        <v>24</v>
      </c>
      <c r="O8" s="120">
        <v>2024</v>
      </c>
      <c r="P8" s="120" t="s">
        <v>234</v>
      </c>
      <c r="Q8" s="120">
        <v>5</v>
      </c>
      <c r="R8" s="190">
        <v>20</v>
      </c>
      <c r="S8" s="128">
        <v>0</v>
      </c>
      <c r="T8" s="129">
        <v>0</v>
      </c>
      <c r="U8" s="128">
        <v>0</v>
      </c>
      <c r="V8" s="129">
        <v>0</v>
      </c>
      <c r="W8" s="190">
        <v>0</v>
      </c>
      <c r="X8" s="190"/>
      <c r="Y8" s="190"/>
      <c r="Z8" s="190"/>
      <c r="AA8" s="190">
        <v>0</v>
      </c>
      <c r="AB8" s="129">
        <v>0</v>
      </c>
      <c r="AC8" s="190">
        <v>0</v>
      </c>
      <c r="AD8" s="129">
        <v>0</v>
      </c>
      <c r="AE8" s="130">
        <v>0</v>
      </c>
      <c r="AF8" s="133">
        <v>500000000</v>
      </c>
      <c r="AG8" s="191" t="s">
        <v>1437</v>
      </c>
      <c r="AH8" s="133" t="s">
        <v>1351</v>
      </c>
      <c r="AI8" s="130">
        <v>0</v>
      </c>
    </row>
    <row r="9" spans="1:35" ht="112" x14ac:dyDescent="0.2">
      <c r="A9" s="116" t="s">
        <v>1428</v>
      </c>
      <c r="B9" s="117" t="s">
        <v>1429</v>
      </c>
      <c r="C9" s="118" t="s">
        <v>1430</v>
      </c>
      <c r="D9" s="118" t="s">
        <v>1431</v>
      </c>
      <c r="E9" s="118">
        <v>4501</v>
      </c>
      <c r="F9" s="118" t="s">
        <v>1432</v>
      </c>
      <c r="G9" s="118" t="s">
        <v>1445</v>
      </c>
      <c r="H9" s="118">
        <v>224</v>
      </c>
      <c r="I9" s="118" t="s">
        <v>1455</v>
      </c>
      <c r="J9" s="118">
        <v>4501056</v>
      </c>
      <c r="K9" s="118" t="s">
        <v>1456</v>
      </c>
      <c r="L9" s="189" t="s">
        <v>1457</v>
      </c>
      <c r="M9" s="189" t="s">
        <v>1454</v>
      </c>
      <c r="N9" s="120">
        <v>0</v>
      </c>
      <c r="O9" s="120">
        <v>2024</v>
      </c>
      <c r="P9" s="120" t="s">
        <v>235</v>
      </c>
      <c r="Q9" s="120">
        <v>2</v>
      </c>
      <c r="R9" s="190">
        <v>8</v>
      </c>
      <c r="S9" s="128">
        <v>2</v>
      </c>
      <c r="T9" s="129">
        <v>0.25</v>
      </c>
      <c r="U9" s="128">
        <v>2</v>
      </c>
      <c r="V9" s="129">
        <v>0.25</v>
      </c>
      <c r="W9" s="190">
        <v>0</v>
      </c>
      <c r="X9" s="190"/>
      <c r="Y9" s="190"/>
      <c r="Z9" s="190"/>
      <c r="AA9" s="128">
        <v>0</v>
      </c>
      <c r="AB9" s="129">
        <v>0</v>
      </c>
      <c r="AC9" s="190">
        <v>4</v>
      </c>
      <c r="AD9" s="129">
        <v>0</v>
      </c>
      <c r="AE9" s="130">
        <v>0.5</v>
      </c>
      <c r="AF9" s="133">
        <v>103561471</v>
      </c>
      <c r="AG9" s="191" t="s">
        <v>1437</v>
      </c>
      <c r="AH9" s="133" t="s">
        <v>1351</v>
      </c>
      <c r="AI9" s="130">
        <v>0</v>
      </c>
    </row>
    <row r="10" spans="1:35" ht="140" x14ac:dyDescent="0.2">
      <c r="A10" s="116" t="s">
        <v>1428</v>
      </c>
      <c r="B10" s="117" t="s">
        <v>1429</v>
      </c>
      <c r="C10" s="118" t="s">
        <v>1458</v>
      </c>
      <c r="D10" s="118" t="s">
        <v>1459</v>
      </c>
      <c r="E10" s="118">
        <v>4501</v>
      </c>
      <c r="F10" s="118" t="s">
        <v>1432</v>
      </c>
      <c r="G10" s="118" t="s">
        <v>1433</v>
      </c>
      <c r="H10" s="118">
        <v>225</v>
      </c>
      <c r="I10" s="118" t="s">
        <v>1460</v>
      </c>
      <c r="J10" s="118">
        <v>4501049</v>
      </c>
      <c r="K10" s="118" t="s">
        <v>1461</v>
      </c>
      <c r="L10" s="189" t="s">
        <v>1462</v>
      </c>
      <c r="M10" s="189" t="s">
        <v>1223</v>
      </c>
      <c r="N10" s="120" t="s">
        <v>29</v>
      </c>
      <c r="O10" s="120">
        <v>2024</v>
      </c>
      <c r="P10" s="120" t="s">
        <v>236</v>
      </c>
      <c r="Q10" s="120">
        <v>15</v>
      </c>
      <c r="R10" s="190">
        <v>35</v>
      </c>
      <c r="S10" s="128">
        <v>9</v>
      </c>
      <c r="T10" s="129">
        <v>0.26</v>
      </c>
      <c r="U10" s="128">
        <v>9</v>
      </c>
      <c r="V10" s="129">
        <v>0.26</v>
      </c>
      <c r="W10" s="190">
        <v>3</v>
      </c>
      <c r="X10" s="190"/>
      <c r="Y10" s="190"/>
      <c r="Z10" s="190"/>
      <c r="AA10" s="128">
        <v>3</v>
      </c>
      <c r="AB10" s="129">
        <v>0.09</v>
      </c>
      <c r="AC10" s="190">
        <v>21</v>
      </c>
      <c r="AD10" s="129">
        <v>0.2</v>
      </c>
      <c r="AE10" s="130">
        <v>0.6</v>
      </c>
      <c r="AF10" s="133">
        <v>488600000</v>
      </c>
      <c r="AG10" s="191" t="s">
        <v>1437</v>
      </c>
      <c r="AH10" s="133">
        <v>437850000</v>
      </c>
      <c r="AI10" s="130">
        <v>0.89610000000000001</v>
      </c>
    </row>
  </sheetData>
  <mergeCells count="31">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AH1:AH2"/>
    <mergeCell ref="AG1:AG2"/>
    <mergeCell ref="AF1:AF2"/>
    <mergeCell ref="AE1:AE2"/>
    <mergeCell ref="AD1:AD2"/>
    <mergeCell ref="AB1:A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
  <sheetViews>
    <sheetView workbookViewId="0">
      <selection sqref="A1:AI10"/>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132" x14ac:dyDescent="0.2">
      <c r="A3" s="196" t="s">
        <v>42</v>
      </c>
      <c r="B3" s="63" t="s">
        <v>37</v>
      </c>
      <c r="C3" s="63" t="s">
        <v>703</v>
      </c>
      <c r="D3" s="63" t="s">
        <v>644</v>
      </c>
      <c r="E3" s="63">
        <v>4503</v>
      </c>
      <c r="F3" s="63" t="s">
        <v>589</v>
      </c>
      <c r="G3" s="197" t="s">
        <v>561</v>
      </c>
      <c r="H3" s="197">
        <v>81</v>
      </c>
      <c r="I3" s="63" t="s">
        <v>325</v>
      </c>
      <c r="J3" s="198" t="s">
        <v>1622</v>
      </c>
      <c r="K3" s="189" t="s">
        <v>800</v>
      </c>
      <c r="L3" s="189" t="s">
        <v>991</v>
      </c>
      <c r="M3" s="189" t="s">
        <v>1164</v>
      </c>
      <c r="N3" s="199">
        <v>0</v>
      </c>
      <c r="O3" s="199" t="s">
        <v>29</v>
      </c>
      <c r="P3" s="199" t="s">
        <v>29</v>
      </c>
      <c r="Q3" s="63">
        <v>200</v>
      </c>
      <c r="R3" s="199">
        <v>800</v>
      </c>
      <c r="S3" s="126">
        <v>670</v>
      </c>
      <c r="T3" s="129">
        <v>0.84</v>
      </c>
      <c r="U3" s="126">
        <v>200</v>
      </c>
      <c r="V3" s="129">
        <v>0.25</v>
      </c>
      <c r="W3" s="126">
        <v>85</v>
      </c>
      <c r="X3" s="126"/>
      <c r="Y3" s="126"/>
      <c r="Z3" s="126"/>
      <c r="AA3" s="128">
        <v>85</v>
      </c>
      <c r="AB3" s="129">
        <v>0.11</v>
      </c>
      <c r="AC3" s="128">
        <v>285</v>
      </c>
      <c r="AD3" s="129">
        <v>0.43</v>
      </c>
      <c r="AE3" s="130">
        <v>0.35630000000000001</v>
      </c>
      <c r="AF3" s="192">
        <v>1000000000</v>
      </c>
      <c r="AG3" s="193" t="s">
        <v>1285</v>
      </c>
      <c r="AH3" s="194">
        <v>229533335</v>
      </c>
      <c r="AI3" s="130">
        <v>0.22950000000000001</v>
      </c>
    </row>
    <row r="4" spans="1:35" ht="228" x14ac:dyDescent="0.2">
      <c r="A4" s="196" t="s">
        <v>42</v>
      </c>
      <c r="B4" s="63" t="s">
        <v>37</v>
      </c>
      <c r="C4" s="63" t="s">
        <v>703</v>
      </c>
      <c r="D4" s="63" t="s">
        <v>644</v>
      </c>
      <c r="E4" s="63">
        <v>4503</v>
      </c>
      <c r="F4" s="63" t="s">
        <v>589</v>
      </c>
      <c r="G4" s="197" t="s">
        <v>561</v>
      </c>
      <c r="H4" s="197">
        <v>82</v>
      </c>
      <c r="I4" s="63" t="s">
        <v>326</v>
      </c>
      <c r="J4" s="198" t="s">
        <v>142</v>
      </c>
      <c r="K4" s="189" t="s">
        <v>753</v>
      </c>
      <c r="L4" s="189" t="s">
        <v>992</v>
      </c>
      <c r="M4" s="189" t="s">
        <v>1166</v>
      </c>
      <c r="N4" s="199">
        <v>0</v>
      </c>
      <c r="O4" s="199" t="s">
        <v>29</v>
      </c>
      <c r="P4" s="199" t="s">
        <v>29</v>
      </c>
      <c r="Q4" s="63">
        <v>46</v>
      </c>
      <c r="R4" s="199">
        <v>184</v>
      </c>
      <c r="S4" s="126">
        <v>46</v>
      </c>
      <c r="T4" s="129">
        <v>0.25</v>
      </c>
      <c r="U4" s="126">
        <v>46</v>
      </c>
      <c r="V4" s="129">
        <v>0.25</v>
      </c>
      <c r="W4" s="126">
        <v>5</v>
      </c>
      <c r="X4" s="126"/>
      <c r="Y4" s="126"/>
      <c r="Z4" s="126"/>
      <c r="AA4" s="128">
        <v>5</v>
      </c>
      <c r="AB4" s="129">
        <v>0.03</v>
      </c>
      <c r="AC4" s="128">
        <v>51</v>
      </c>
      <c r="AD4" s="129">
        <v>0.11</v>
      </c>
      <c r="AE4" s="130">
        <v>0.2772</v>
      </c>
      <c r="AF4" s="192">
        <v>500000000</v>
      </c>
      <c r="AG4" s="193" t="s">
        <v>1285</v>
      </c>
      <c r="AH4" s="194">
        <v>136500000</v>
      </c>
      <c r="AI4" s="130">
        <v>0.27300000000000002</v>
      </c>
    </row>
    <row r="5" spans="1:35" ht="132" x14ac:dyDescent="0.2">
      <c r="A5" s="196" t="s">
        <v>42</v>
      </c>
      <c r="B5" s="63" t="s">
        <v>37</v>
      </c>
      <c r="C5" s="63" t="s">
        <v>703</v>
      </c>
      <c r="D5" s="63" t="s">
        <v>645</v>
      </c>
      <c r="E5" s="63">
        <v>4503</v>
      </c>
      <c r="F5" s="63" t="s">
        <v>589</v>
      </c>
      <c r="G5" s="197" t="s">
        <v>561</v>
      </c>
      <c r="H5" s="197">
        <v>83</v>
      </c>
      <c r="I5" s="63" t="s">
        <v>327</v>
      </c>
      <c r="J5" s="198" t="s">
        <v>143</v>
      </c>
      <c r="K5" s="189" t="s">
        <v>803</v>
      </c>
      <c r="L5" s="189" t="s">
        <v>993</v>
      </c>
      <c r="M5" s="189" t="s">
        <v>1167</v>
      </c>
      <c r="N5" s="199">
        <v>0</v>
      </c>
      <c r="O5" s="199" t="s">
        <v>29</v>
      </c>
      <c r="P5" s="199" t="s">
        <v>29</v>
      </c>
      <c r="Q5" s="63">
        <v>1</v>
      </c>
      <c r="R5" s="199">
        <v>4</v>
      </c>
      <c r="S5" s="126">
        <v>0</v>
      </c>
      <c r="T5" s="129">
        <v>0</v>
      </c>
      <c r="U5" s="126">
        <v>0</v>
      </c>
      <c r="V5" s="129">
        <v>0</v>
      </c>
      <c r="W5" s="126">
        <v>0</v>
      </c>
      <c r="X5" s="126"/>
      <c r="Y5" s="126"/>
      <c r="Z5" s="126"/>
      <c r="AA5" s="128">
        <v>0</v>
      </c>
      <c r="AB5" s="129">
        <v>0</v>
      </c>
      <c r="AC5" s="128">
        <v>0</v>
      </c>
      <c r="AD5" s="129">
        <v>0</v>
      </c>
      <c r="AE5" s="130">
        <v>0</v>
      </c>
      <c r="AF5" s="192" t="s">
        <v>1283</v>
      </c>
      <c r="AG5" s="193"/>
      <c r="AH5" s="194" t="s">
        <v>1283</v>
      </c>
      <c r="AI5" s="130" t="e">
        <v>#DIV/0!</v>
      </c>
    </row>
    <row r="6" spans="1:35" ht="204" x14ac:dyDescent="0.2">
      <c r="A6" s="196" t="s">
        <v>42</v>
      </c>
      <c r="B6" s="63" t="s">
        <v>37</v>
      </c>
      <c r="C6" s="63" t="s">
        <v>703</v>
      </c>
      <c r="D6" s="63" t="s">
        <v>645</v>
      </c>
      <c r="E6" s="63">
        <v>4503</v>
      </c>
      <c r="F6" s="63" t="s">
        <v>589</v>
      </c>
      <c r="G6" s="197" t="s">
        <v>561</v>
      </c>
      <c r="H6" s="197">
        <v>84</v>
      </c>
      <c r="I6" s="63" t="s">
        <v>328</v>
      </c>
      <c r="J6" s="198" t="s">
        <v>144</v>
      </c>
      <c r="K6" s="189" t="s">
        <v>804</v>
      </c>
      <c r="L6" s="189" t="s">
        <v>943</v>
      </c>
      <c r="M6" s="189" t="s">
        <v>1168</v>
      </c>
      <c r="N6" s="199">
        <v>0</v>
      </c>
      <c r="O6" s="199" t="s">
        <v>29</v>
      </c>
      <c r="P6" s="199" t="s">
        <v>29</v>
      </c>
      <c r="Q6" s="63">
        <v>2.5000000000000001E-3</v>
      </c>
      <c r="R6" s="199">
        <v>1</v>
      </c>
      <c r="S6" s="126">
        <v>0</v>
      </c>
      <c r="T6" s="129">
        <v>0</v>
      </c>
      <c r="U6" s="126">
        <v>0</v>
      </c>
      <c r="V6" s="129">
        <v>0</v>
      </c>
      <c r="W6" s="195">
        <v>6.25E-2</v>
      </c>
      <c r="X6" s="126"/>
      <c r="Y6" s="126"/>
      <c r="Z6" s="126"/>
      <c r="AA6" s="128">
        <v>0</v>
      </c>
      <c r="AB6" s="129">
        <v>0.06</v>
      </c>
      <c r="AC6" s="128">
        <v>0</v>
      </c>
      <c r="AD6" s="129">
        <v>25</v>
      </c>
      <c r="AE6" s="130">
        <v>6.25E-2</v>
      </c>
      <c r="AF6" s="192">
        <v>500000000</v>
      </c>
      <c r="AG6" s="193"/>
      <c r="AH6" s="194">
        <v>183500000</v>
      </c>
      <c r="AI6" s="130">
        <v>0.36699999999999999</v>
      </c>
    </row>
    <row r="7" spans="1:35" ht="288" x14ac:dyDescent="0.2">
      <c r="A7" s="196" t="s">
        <v>42</v>
      </c>
      <c r="B7" s="63" t="s">
        <v>37</v>
      </c>
      <c r="C7" s="63" t="s">
        <v>703</v>
      </c>
      <c r="D7" s="63" t="s">
        <v>645</v>
      </c>
      <c r="E7" s="63">
        <v>4503</v>
      </c>
      <c r="F7" s="63" t="s">
        <v>589</v>
      </c>
      <c r="G7" s="197" t="s">
        <v>561</v>
      </c>
      <c r="H7" s="197">
        <v>85</v>
      </c>
      <c r="I7" s="63" t="s">
        <v>329</v>
      </c>
      <c r="J7" s="198" t="s">
        <v>145</v>
      </c>
      <c r="K7" s="189" t="s">
        <v>805</v>
      </c>
      <c r="L7" s="189" t="s">
        <v>994</v>
      </c>
      <c r="M7" s="189" t="s">
        <v>1164</v>
      </c>
      <c r="N7" s="199">
        <v>0</v>
      </c>
      <c r="O7" s="199" t="s">
        <v>29</v>
      </c>
      <c r="P7" s="199" t="s">
        <v>29</v>
      </c>
      <c r="Q7" s="63">
        <v>2500</v>
      </c>
      <c r="R7" s="199">
        <v>10000</v>
      </c>
      <c r="S7" s="126">
        <v>4296</v>
      </c>
      <c r="T7" s="129">
        <v>0.43</v>
      </c>
      <c r="U7" s="126">
        <v>2101</v>
      </c>
      <c r="V7" s="129">
        <v>0.21</v>
      </c>
      <c r="W7" s="126">
        <v>2741</v>
      </c>
      <c r="X7" s="126"/>
      <c r="Y7" s="126"/>
      <c r="Z7" s="126"/>
      <c r="AA7" s="128">
        <v>2741</v>
      </c>
      <c r="AB7" s="129">
        <v>0.27</v>
      </c>
      <c r="AC7" s="128">
        <v>4842</v>
      </c>
      <c r="AD7" s="129">
        <v>1.1000000000000001</v>
      </c>
      <c r="AE7" s="130">
        <v>0.48420000000000002</v>
      </c>
      <c r="AF7" s="192" t="s">
        <v>1283</v>
      </c>
      <c r="AG7" s="193" t="s">
        <v>1285</v>
      </c>
      <c r="AH7" s="194" t="s">
        <v>1283</v>
      </c>
      <c r="AI7" s="130" t="e">
        <v>#DIV/0!</v>
      </c>
    </row>
    <row r="8" spans="1:35" ht="276" x14ac:dyDescent="0.2">
      <c r="A8" s="196" t="s">
        <v>42</v>
      </c>
      <c r="B8" s="63" t="s">
        <v>37</v>
      </c>
      <c r="C8" s="63" t="s">
        <v>703</v>
      </c>
      <c r="D8" s="63" t="s">
        <v>646</v>
      </c>
      <c r="E8" s="63">
        <v>4503</v>
      </c>
      <c r="F8" s="63" t="s">
        <v>589</v>
      </c>
      <c r="G8" s="197" t="s">
        <v>561</v>
      </c>
      <c r="H8" s="197">
        <v>86</v>
      </c>
      <c r="I8" s="63" t="s">
        <v>330</v>
      </c>
      <c r="J8" s="198" t="s">
        <v>146</v>
      </c>
      <c r="K8" s="189" t="s">
        <v>806</v>
      </c>
      <c r="L8" s="189" t="s">
        <v>995</v>
      </c>
      <c r="M8" s="189" t="s">
        <v>1169</v>
      </c>
      <c r="N8" s="199">
        <v>0</v>
      </c>
      <c r="O8" s="199" t="s">
        <v>29</v>
      </c>
      <c r="P8" s="199" t="s">
        <v>29</v>
      </c>
      <c r="Q8" s="63">
        <v>5</v>
      </c>
      <c r="R8" s="199">
        <v>20</v>
      </c>
      <c r="S8" s="126">
        <v>3</v>
      </c>
      <c r="T8" s="129">
        <v>0.15</v>
      </c>
      <c r="U8" s="126">
        <v>5</v>
      </c>
      <c r="V8" s="129">
        <v>0.25</v>
      </c>
      <c r="W8" s="126">
        <v>0</v>
      </c>
      <c r="X8" s="126"/>
      <c r="Y8" s="126"/>
      <c r="Z8" s="126"/>
      <c r="AA8" s="128">
        <v>0</v>
      </c>
      <c r="AB8" s="129">
        <v>0</v>
      </c>
      <c r="AC8" s="128">
        <v>5</v>
      </c>
      <c r="AD8" s="129">
        <v>0</v>
      </c>
      <c r="AE8" s="130" t="s">
        <v>1463</v>
      </c>
      <c r="AF8" s="192">
        <v>20730780045</v>
      </c>
      <c r="AG8" s="193" t="s">
        <v>1285</v>
      </c>
      <c r="AH8" s="194" t="s">
        <v>1283</v>
      </c>
      <c r="AI8" s="130">
        <v>0</v>
      </c>
    </row>
    <row r="9" spans="1:35" ht="204" x14ac:dyDescent="0.2">
      <c r="A9" s="196" t="s">
        <v>42</v>
      </c>
      <c r="B9" s="63" t="s">
        <v>37</v>
      </c>
      <c r="C9" s="63" t="s">
        <v>703</v>
      </c>
      <c r="D9" s="63" t="s">
        <v>646</v>
      </c>
      <c r="E9" s="63">
        <v>4503</v>
      </c>
      <c r="F9" s="63" t="s">
        <v>589</v>
      </c>
      <c r="G9" s="197" t="s">
        <v>561</v>
      </c>
      <c r="H9" s="197">
        <v>87</v>
      </c>
      <c r="I9" s="63" t="s">
        <v>331</v>
      </c>
      <c r="J9" s="198" t="s">
        <v>147</v>
      </c>
      <c r="K9" s="189" t="s">
        <v>788</v>
      </c>
      <c r="L9" s="189" t="s">
        <v>996</v>
      </c>
      <c r="M9" s="189" t="s">
        <v>1170</v>
      </c>
      <c r="N9" s="199">
        <v>0</v>
      </c>
      <c r="O9" s="199" t="s">
        <v>29</v>
      </c>
      <c r="P9" s="199" t="s">
        <v>29</v>
      </c>
      <c r="Q9" s="63">
        <v>2.5000000000000001E-3</v>
      </c>
      <c r="R9" s="199">
        <v>1</v>
      </c>
      <c r="S9" s="126">
        <v>0</v>
      </c>
      <c r="T9" s="129">
        <v>0</v>
      </c>
      <c r="U9" s="126">
        <v>0</v>
      </c>
      <c r="V9" s="129">
        <v>0</v>
      </c>
      <c r="W9" s="126">
        <v>0</v>
      </c>
      <c r="X9" s="126"/>
      <c r="Y9" s="126"/>
      <c r="Z9" s="126"/>
      <c r="AA9" s="128">
        <v>0</v>
      </c>
      <c r="AB9" s="129">
        <v>0</v>
      </c>
      <c r="AC9" s="128">
        <v>0</v>
      </c>
      <c r="AD9" s="129">
        <v>0</v>
      </c>
      <c r="AE9" s="130">
        <v>0</v>
      </c>
      <c r="AF9" s="192" t="s">
        <v>1283</v>
      </c>
      <c r="AG9" s="193"/>
      <c r="AH9" s="194" t="s">
        <v>1283</v>
      </c>
      <c r="AI9" s="130" t="e">
        <v>#DIV/0!</v>
      </c>
    </row>
    <row r="10" spans="1:35" ht="192" x14ac:dyDescent="0.2">
      <c r="A10" s="196" t="s">
        <v>42</v>
      </c>
      <c r="B10" s="63" t="s">
        <v>37</v>
      </c>
      <c r="C10" s="63" t="s">
        <v>703</v>
      </c>
      <c r="D10" s="63" t="s">
        <v>646</v>
      </c>
      <c r="E10" s="63">
        <v>4503</v>
      </c>
      <c r="F10" s="63" t="s">
        <v>589</v>
      </c>
      <c r="G10" s="197" t="s">
        <v>561</v>
      </c>
      <c r="H10" s="197">
        <v>88</v>
      </c>
      <c r="I10" s="63" t="s">
        <v>332</v>
      </c>
      <c r="J10" s="198" t="s">
        <v>148</v>
      </c>
      <c r="K10" s="189" t="s">
        <v>807</v>
      </c>
      <c r="L10" s="189" t="s">
        <v>997</v>
      </c>
      <c r="M10" s="189" t="s">
        <v>1168</v>
      </c>
      <c r="N10" s="199">
        <v>0</v>
      </c>
      <c r="O10" s="199" t="s">
        <v>29</v>
      </c>
      <c r="P10" s="199" t="s">
        <v>29</v>
      </c>
      <c r="Q10" s="63">
        <v>2.5000000000000001E-3</v>
      </c>
      <c r="R10" s="199">
        <v>1</v>
      </c>
      <c r="S10" s="126">
        <v>0</v>
      </c>
      <c r="T10" s="129">
        <v>0</v>
      </c>
      <c r="U10" s="126">
        <v>0</v>
      </c>
      <c r="V10" s="129">
        <v>0.25</v>
      </c>
      <c r="W10" s="195">
        <v>6.25E-2</v>
      </c>
      <c r="X10" s="126"/>
      <c r="Y10" s="126"/>
      <c r="Z10" s="126"/>
      <c r="AA10" s="128">
        <v>0</v>
      </c>
      <c r="AB10" s="129">
        <v>0.06</v>
      </c>
      <c r="AC10" s="128">
        <v>0</v>
      </c>
      <c r="AD10" s="129">
        <v>25</v>
      </c>
      <c r="AE10" s="130">
        <v>0.3125</v>
      </c>
      <c r="AF10" s="192" t="s">
        <v>1283</v>
      </c>
      <c r="AG10" s="193"/>
      <c r="AH10" s="194" t="s">
        <v>1283</v>
      </c>
      <c r="AI10" s="130" t="e">
        <v>#DIV/0!</v>
      </c>
    </row>
  </sheetData>
  <mergeCells count="31">
    <mergeCell ref="S1:S2"/>
    <mergeCell ref="M1:M2"/>
    <mergeCell ref="K1:K2"/>
    <mergeCell ref="D1:D2"/>
    <mergeCell ref="Y1:Y2"/>
    <mergeCell ref="X1:X2"/>
    <mergeCell ref="W1:W2"/>
    <mergeCell ref="V1:V2"/>
    <mergeCell ref="U1:U2"/>
    <mergeCell ref="T1:T2"/>
    <mergeCell ref="C1:C2"/>
    <mergeCell ref="B1:B2"/>
    <mergeCell ref="A1:A2"/>
    <mergeCell ref="AH1:AH2"/>
    <mergeCell ref="AG1:AG2"/>
    <mergeCell ref="AF1:AF2"/>
    <mergeCell ref="AE1:AE2"/>
    <mergeCell ref="AD1:AD2"/>
    <mergeCell ref="AB1:AB2"/>
    <mergeCell ref="Z1:Z2"/>
    <mergeCell ref="J1:J2"/>
    <mergeCell ref="I1:I2"/>
    <mergeCell ref="H1:H2"/>
    <mergeCell ref="G1:G2"/>
    <mergeCell ref="F1:F2"/>
    <mergeCell ref="E1:E2"/>
    <mergeCell ref="R1:R2"/>
    <mergeCell ref="P1:P2"/>
    <mergeCell ref="O1:O2"/>
    <mergeCell ref="N1:N2"/>
    <mergeCell ref="L1:L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
  <sheetViews>
    <sheetView workbookViewId="0">
      <selection sqref="A1:AI6"/>
    </sheetView>
  </sheetViews>
  <sheetFormatPr baseColWidth="10" defaultRowHeight="16" x14ac:dyDescent="0.2"/>
  <sheetData>
    <row r="1" spans="1:35" ht="42" x14ac:dyDescent="0.2">
      <c r="A1" s="58" t="s">
        <v>0</v>
      </c>
      <c r="B1" s="60" t="s">
        <v>1</v>
      </c>
      <c r="C1" s="60" t="s">
        <v>2</v>
      </c>
      <c r="D1" s="60" t="s">
        <v>3</v>
      </c>
      <c r="E1" s="58" t="s">
        <v>4</v>
      </c>
      <c r="F1" s="58" t="s">
        <v>5</v>
      </c>
      <c r="G1" s="58" t="s">
        <v>6</v>
      </c>
      <c r="H1" s="58" t="s">
        <v>7</v>
      </c>
      <c r="I1" s="58" t="s">
        <v>8</v>
      </c>
      <c r="J1" s="58" t="s">
        <v>9</v>
      </c>
      <c r="K1" s="58" t="s">
        <v>10</v>
      </c>
      <c r="L1" s="58" t="s">
        <v>11</v>
      </c>
      <c r="M1" s="58" t="s">
        <v>12</v>
      </c>
      <c r="N1" s="58" t="s">
        <v>13</v>
      </c>
      <c r="O1" s="58" t="s">
        <v>14</v>
      </c>
      <c r="P1" s="58" t="s">
        <v>15</v>
      </c>
      <c r="Q1" s="31" t="s">
        <v>1274</v>
      </c>
      <c r="R1" s="58" t="s">
        <v>16</v>
      </c>
      <c r="S1" s="58" t="s">
        <v>17</v>
      </c>
      <c r="T1" s="58" t="s">
        <v>18</v>
      </c>
      <c r="U1" s="58" t="s">
        <v>276</v>
      </c>
      <c r="V1" s="58" t="s">
        <v>19</v>
      </c>
      <c r="W1" s="58" t="s">
        <v>1200</v>
      </c>
      <c r="X1" s="58" t="s">
        <v>1201</v>
      </c>
      <c r="Y1" s="58" t="s">
        <v>1202</v>
      </c>
      <c r="Z1" s="58" t="s">
        <v>1203</v>
      </c>
      <c r="AA1" s="31" t="s">
        <v>1275</v>
      </c>
      <c r="AB1" s="58" t="s">
        <v>1194</v>
      </c>
      <c r="AC1" s="31" t="s">
        <v>1277</v>
      </c>
      <c r="AD1" s="58" t="s">
        <v>1195</v>
      </c>
      <c r="AE1" s="58" t="s">
        <v>21</v>
      </c>
      <c r="AF1" s="58" t="s">
        <v>1213</v>
      </c>
      <c r="AG1" s="58" t="s">
        <v>22</v>
      </c>
      <c r="AH1" s="58" t="s">
        <v>1214</v>
      </c>
      <c r="AI1" s="31" t="s">
        <v>1278</v>
      </c>
    </row>
    <row r="2" spans="1:35" ht="112" x14ac:dyDescent="0.2">
      <c r="A2" s="59"/>
      <c r="B2" s="61"/>
      <c r="C2" s="61"/>
      <c r="D2" s="61"/>
      <c r="E2" s="59"/>
      <c r="F2" s="59"/>
      <c r="G2" s="59"/>
      <c r="H2" s="59"/>
      <c r="I2" s="59"/>
      <c r="J2" s="59"/>
      <c r="K2" s="59"/>
      <c r="L2" s="59"/>
      <c r="M2" s="59"/>
      <c r="N2" s="59"/>
      <c r="O2" s="59"/>
      <c r="P2" s="59"/>
      <c r="Q2" s="32">
        <v>2026</v>
      </c>
      <c r="R2" s="59"/>
      <c r="S2" s="59"/>
      <c r="T2" s="59"/>
      <c r="U2" s="59"/>
      <c r="V2" s="59"/>
      <c r="W2" s="59"/>
      <c r="X2" s="59"/>
      <c r="Y2" s="59"/>
      <c r="Z2" s="59"/>
      <c r="AA2" s="32" t="s">
        <v>1276</v>
      </c>
      <c r="AB2" s="59"/>
      <c r="AC2" s="32" t="s">
        <v>1276</v>
      </c>
      <c r="AD2" s="59"/>
      <c r="AE2" s="59"/>
      <c r="AF2" s="59"/>
      <c r="AG2" s="59"/>
      <c r="AH2" s="59"/>
      <c r="AI2" s="32" t="s">
        <v>1279</v>
      </c>
    </row>
    <row r="3" spans="1:35" ht="336" x14ac:dyDescent="0.2">
      <c r="A3" s="196" t="s">
        <v>739</v>
      </c>
      <c r="B3" s="63" t="s">
        <v>32</v>
      </c>
      <c r="C3" s="63" t="s">
        <v>702</v>
      </c>
      <c r="D3" s="63" t="s">
        <v>643</v>
      </c>
      <c r="E3" s="63">
        <v>2409</v>
      </c>
      <c r="F3" s="63" t="s">
        <v>587</v>
      </c>
      <c r="G3" s="197" t="s">
        <v>560</v>
      </c>
      <c r="H3" s="197">
        <v>76</v>
      </c>
      <c r="I3" s="63" t="s">
        <v>321</v>
      </c>
      <c r="J3" s="198" t="s">
        <v>1464</v>
      </c>
      <c r="K3" s="189" t="s">
        <v>799</v>
      </c>
      <c r="L3" s="189" t="s">
        <v>987</v>
      </c>
      <c r="M3" s="189" t="s">
        <v>1165</v>
      </c>
      <c r="N3" s="199">
        <v>15</v>
      </c>
      <c r="O3" s="199">
        <v>2023</v>
      </c>
      <c r="P3" s="199" t="s">
        <v>217</v>
      </c>
      <c r="Q3" s="63">
        <v>5</v>
      </c>
      <c r="R3" s="199">
        <v>20</v>
      </c>
      <c r="S3" s="126">
        <v>20</v>
      </c>
      <c r="T3" s="129">
        <v>1</v>
      </c>
      <c r="U3" s="126">
        <v>5</v>
      </c>
      <c r="V3" s="129">
        <v>0.25</v>
      </c>
      <c r="W3" s="126">
        <v>0</v>
      </c>
      <c r="X3" s="126"/>
      <c r="Y3" s="126"/>
      <c r="Z3" s="126"/>
      <c r="AA3" s="128">
        <v>0</v>
      </c>
      <c r="AB3" s="129">
        <v>0</v>
      </c>
      <c r="AC3" s="128">
        <v>5</v>
      </c>
      <c r="AD3" s="129">
        <v>0</v>
      </c>
      <c r="AE3" s="130">
        <v>0.25</v>
      </c>
      <c r="AF3" s="192" t="s">
        <v>1283</v>
      </c>
      <c r="AG3" s="193" t="s">
        <v>1465</v>
      </c>
      <c r="AH3" s="194" t="s">
        <v>1283</v>
      </c>
      <c r="AI3" s="130" t="e">
        <v>#DIV/0!</v>
      </c>
    </row>
    <row r="4" spans="1:35" ht="360" x14ac:dyDescent="0.2">
      <c r="A4" s="196" t="s">
        <v>739</v>
      </c>
      <c r="B4" s="63" t="s">
        <v>32</v>
      </c>
      <c r="C4" s="63" t="s">
        <v>702</v>
      </c>
      <c r="D4" s="63" t="s">
        <v>643</v>
      </c>
      <c r="E4" s="63">
        <v>2409</v>
      </c>
      <c r="F4" s="63" t="s">
        <v>587</v>
      </c>
      <c r="G4" s="197" t="s">
        <v>560</v>
      </c>
      <c r="H4" s="197">
        <v>77</v>
      </c>
      <c r="I4" s="63" t="s">
        <v>322</v>
      </c>
      <c r="J4" s="198" t="s">
        <v>1466</v>
      </c>
      <c r="K4" s="189" t="s">
        <v>800</v>
      </c>
      <c r="L4" s="189" t="s">
        <v>988</v>
      </c>
      <c r="M4" s="189" t="s">
        <v>1161</v>
      </c>
      <c r="N4" s="199">
        <v>11</v>
      </c>
      <c r="O4" s="199">
        <v>2023</v>
      </c>
      <c r="P4" s="199" t="s">
        <v>217</v>
      </c>
      <c r="Q4" s="63">
        <v>4</v>
      </c>
      <c r="R4" s="199">
        <v>15</v>
      </c>
      <c r="S4" s="126">
        <v>4</v>
      </c>
      <c r="T4" s="129">
        <v>0.27</v>
      </c>
      <c r="U4" s="126">
        <v>7</v>
      </c>
      <c r="V4" s="129">
        <v>0.47</v>
      </c>
      <c r="W4" s="126">
        <v>0</v>
      </c>
      <c r="X4" s="126"/>
      <c r="Y4" s="126"/>
      <c r="Z4" s="126"/>
      <c r="AA4" s="128">
        <v>0</v>
      </c>
      <c r="AB4" s="129">
        <v>0</v>
      </c>
      <c r="AC4" s="128">
        <v>7</v>
      </c>
      <c r="AD4" s="129">
        <v>0</v>
      </c>
      <c r="AE4" s="130">
        <v>0.4667</v>
      </c>
      <c r="AF4" s="192" t="s">
        <v>1283</v>
      </c>
      <c r="AG4" s="193" t="s">
        <v>1465</v>
      </c>
      <c r="AH4" s="194" t="s">
        <v>1283</v>
      </c>
      <c r="AI4" s="130" t="e">
        <v>#DIV/0!</v>
      </c>
    </row>
    <row r="5" spans="1:35" ht="156" x14ac:dyDescent="0.2">
      <c r="A5" s="196" t="s">
        <v>739</v>
      </c>
      <c r="B5" s="63" t="s">
        <v>32</v>
      </c>
      <c r="C5" s="63" t="s">
        <v>702</v>
      </c>
      <c r="D5" s="63" t="s">
        <v>643</v>
      </c>
      <c r="E5" s="63">
        <v>2403</v>
      </c>
      <c r="F5" s="63" t="s">
        <v>588</v>
      </c>
      <c r="G5" s="197" t="s">
        <v>560</v>
      </c>
      <c r="H5" s="197">
        <v>78</v>
      </c>
      <c r="I5" s="63" t="s">
        <v>323</v>
      </c>
      <c r="J5" s="198" t="s">
        <v>1467</v>
      </c>
      <c r="K5" s="189" t="s">
        <v>801</v>
      </c>
      <c r="L5" s="189" t="s">
        <v>989</v>
      </c>
      <c r="M5" s="189" t="s">
        <v>1161</v>
      </c>
      <c r="N5" s="199">
        <v>1</v>
      </c>
      <c r="O5" s="199">
        <v>2023</v>
      </c>
      <c r="P5" s="199" t="s">
        <v>217</v>
      </c>
      <c r="Q5" s="63">
        <v>1</v>
      </c>
      <c r="R5" s="199">
        <v>2</v>
      </c>
      <c r="S5" s="126">
        <v>1</v>
      </c>
      <c r="T5" s="129">
        <v>0.5</v>
      </c>
      <c r="U5" s="126">
        <v>0</v>
      </c>
      <c r="V5" s="129">
        <v>0</v>
      </c>
      <c r="W5" s="126">
        <v>1</v>
      </c>
      <c r="X5" s="126"/>
      <c r="Y5" s="126"/>
      <c r="Z5" s="126"/>
      <c r="AA5" s="128">
        <v>1</v>
      </c>
      <c r="AB5" s="129">
        <v>0.5</v>
      </c>
      <c r="AC5" s="128">
        <v>1</v>
      </c>
      <c r="AD5" s="129">
        <v>1</v>
      </c>
      <c r="AE5" s="130">
        <v>0.5</v>
      </c>
      <c r="AF5" s="192">
        <v>209038875</v>
      </c>
      <c r="AG5" s="193" t="s">
        <v>1465</v>
      </c>
      <c r="AH5" s="194">
        <v>209038875</v>
      </c>
      <c r="AI5" s="130">
        <v>1</v>
      </c>
    </row>
    <row r="6" spans="1:35" ht="264" x14ac:dyDescent="0.2">
      <c r="A6" s="196" t="s">
        <v>739</v>
      </c>
      <c r="B6" s="63" t="s">
        <v>32</v>
      </c>
      <c r="C6" s="63" t="s">
        <v>702</v>
      </c>
      <c r="D6" s="63" t="s">
        <v>643</v>
      </c>
      <c r="E6" s="63">
        <v>2409</v>
      </c>
      <c r="F6" s="63" t="s">
        <v>587</v>
      </c>
      <c r="G6" s="197" t="s">
        <v>560</v>
      </c>
      <c r="H6" s="197">
        <v>80</v>
      </c>
      <c r="I6" s="63" t="s">
        <v>324</v>
      </c>
      <c r="J6" s="198" t="s">
        <v>141</v>
      </c>
      <c r="K6" s="189" t="s">
        <v>802</v>
      </c>
      <c r="L6" s="189" t="s">
        <v>990</v>
      </c>
      <c r="M6" s="189" t="s">
        <v>27</v>
      </c>
      <c r="N6" s="199" t="s">
        <v>209</v>
      </c>
      <c r="O6" s="199">
        <v>2023</v>
      </c>
      <c r="P6" s="199" t="s">
        <v>217</v>
      </c>
      <c r="Q6" s="63">
        <v>5</v>
      </c>
      <c r="R6" s="199">
        <v>17</v>
      </c>
      <c r="S6" s="126">
        <v>0</v>
      </c>
      <c r="T6" s="129">
        <v>0</v>
      </c>
      <c r="U6" s="126">
        <v>0</v>
      </c>
      <c r="V6" s="129">
        <v>0</v>
      </c>
      <c r="W6" s="126">
        <v>0</v>
      </c>
      <c r="X6" s="126"/>
      <c r="Y6" s="126"/>
      <c r="Z6" s="126"/>
      <c r="AA6" s="128">
        <v>0</v>
      </c>
      <c r="AB6" s="129">
        <v>0</v>
      </c>
      <c r="AC6" s="128">
        <v>0</v>
      </c>
      <c r="AD6" s="129">
        <v>0</v>
      </c>
      <c r="AE6" s="130">
        <v>0</v>
      </c>
      <c r="AF6" s="192">
        <v>3484641702</v>
      </c>
      <c r="AG6" s="193" t="s">
        <v>1468</v>
      </c>
      <c r="AH6" s="194" t="s">
        <v>1283</v>
      </c>
      <c r="AI6" s="130">
        <v>0</v>
      </c>
    </row>
  </sheetData>
  <mergeCells count="31">
    <mergeCell ref="A1:A2"/>
    <mergeCell ref="G1:G2"/>
    <mergeCell ref="F1:F2"/>
    <mergeCell ref="E1:E2"/>
    <mergeCell ref="D1:D2"/>
    <mergeCell ref="C1:C2"/>
    <mergeCell ref="B1:B2"/>
    <mergeCell ref="M1:M2"/>
    <mergeCell ref="L1:L2"/>
    <mergeCell ref="K1:K2"/>
    <mergeCell ref="J1:J2"/>
    <mergeCell ref="I1:I2"/>
    <mergeCell ref="H1:H2"/>
    <mergeCell ref="T1:T2"/>
    <mergeCell ref="S1:S2"/>
    <mergeCell ref="R1:R2"/>
    <mergeCell ref="P1:P2"/>
    <mergeCell ref="O1:O2"/>
    <mergeCell ref="N1:N2"/>
    <mergeCell ref="Z1:Z2"/>
    <mergeCell ref="Y1:Y2"/>
    <mergeCell ref="X1:X2"/>
    <mergeCell ref="W1:W2"/>
    <mergeCell ref="V1:V2"/>
    <mergeCell ref="U1:U2"/>
    <mergeCell ref="AH1:AH2"/>
    <mergeCell ref="AG1:AG2"/>
    <mergeCell ref="AF1:AF2"/>
    <mergeCell ref="AE1:AE2"/>
    <mergeCell ref="AD1:AD2"/>
    <mergeCell ref="AB1:A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19</vt:i4>
      </vt:variant>
    </vt:vector>
  </HeadingPairs>
  <TitlesOfParts>
    <vt:vector size="19" baseType="lpstr">
      <vt:lpstr>INSTRUCTIVO</vt:lpstr>
      <vt:lpstr>MATRIZ PDD 2026</vt:lpstr>
      <vt:lpstr>CONSOLIDADO</vt:lpstr>
      <vt:lpstr>SERICIOS PUBLICOS</vt:lpstr>
      <vt:lpstr>GENERAL</vt:lpstr>
      <vt:lpstr>IGUALDAD</vt:lpstr>
      <vt:lpstr>SEGURIDAD</vt:lpstr>
      <vt:lpstr>RIESGOS</vt:lpstr>
      <vt:lpstr>MOVILIDAD</vt:lpstr>
      <vt:lpstr>MUJER</vt:lpstr>
      <vt:lpstr>SALUD</vt:lpstr>
      <vt:lpstr>HACIENDA</vt:lpstr>
      <vt:lpstr>INFRAESTRUCTURA</vt:lpstr>
      <vt:lpstr>EDUCACION</vt:lpstr>
      <vt:lpstr>DESARROLLO ECONOMICO</vt:lpstr>
      <vt:lpstr>AGUAS DE BOLIVAR</vt:lpstr>
      <vt:lpstr>MINAS</vt:lpstr>
      <vt:lpstr>TIC</vt:lpstr>
      <vt:lpstr>IDERBOL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dcterms:created xsi:type="dcterms:W3CDTF">2026-04-16T15:48:27Z</dcterms:created>
  <dcterms:modified xsi:type="dcterms:W3CDTF">2026-04-30T22:40:45Z</dcterms:modified>
</cp:coreProperties>
</file>