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0/"/>
    </mc:Choice>
  </mc:AlternateContent>
  <xr:revisionPtr revIDLastSave="7" documentId="11_2D8F409A70B1BBCA09B2A7DC68DA70CC813C6074" xr6:coauthVersionLast="47" xr6:coauthVersionMax="47" xr10:uidLastSave="{3428834E-0D8E-44D2-99C0-2CC993EABCC4}"/>
  <workbookProtection workbookAlgorithmName="SHA-512" workbookHashValue="LQ5C9vgRgqbpNFNqnnrUe9UJtpPdBrzsYZtV5hSvw5/lKZfdQljseWX1UqZv+UE2WjVMITVZ9nBC9HIcvdmo+g==" workbookSaltValue="mW6HoWX13yyj5bWl/ArqBA==" workbookSpinCount="100000" lockStructure="1"/>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3" l="1"/>
  <c r="M46" i="3" l="1"/>
  <c r="M59" i="3" l="1"/>
  <c r="M47" i="3"/>
  <c r="M35" i="3" l="1"/>
  <c r="M21" i="3"/>
  <c r="J36" i="3" l="1"/>
  <c r="J15" i="3" l="1"/>
  <c r="J12" i="3"/>
  <c r="M16" i="3" l="1"/>
  <c r="M64" i="3" l="1"/>
  <c r="J64" i="3"/>
  <c r="J63" i="3"/>
  <c r="J62" i="3"/>
  <c r="M61" i="3"/>
  <c r="J61" i="3"/>
  <c r="M60" i="3"/>
  <c r="J60" i="3"/>
  <c r="J59" i="3"/>
  <c r="J58" i="3"/>
  <c r="J57" i="3"/>
  <c r="J56" i="3"/>
  <c r="J55" i="3"/>
  <c r="J54" i="3"/>
  <c r="J53" i="3"/>
  <c r="J52" i="3"/>
  <c r="J51" i="3"/>
  <c r="J50" i="3"/>
  <c r="J49" i="3"/>
  <c r="J48" i="3"/>
  <c r="J47" i="3"/>
  <c r="J46" i="3"/>
  <c r="J45" i="3"/>
  <c r="M44" i="3"/>
  <c r="J44" i="3"/>
  <c r="J43" i="3"/>
  <c r="J42" i="3"/>
  <c r="J41" i="3"/>
  <c r="J40" i="3"/>
  <c r="M39" i="3"/>
  <c r="J39" i="3"/>
  <c r="J38" i="3"/>
  <c r="J37" i="3"/>
  <c r="J35" i="3"/>
  <c r="J34" i="3"/>
  <c r="J33" i="3"/>
  <c r="J32" i="3"/>
  <c r="J31" i="3"/>
  <c r="J30" i="3"/>
  <c r="J29" i="3"/>
  <c r="J28" i="3"/>
  <c r="M27" i="3"/>
  <c r="J27" i="3"/>
  <c r="J26" i="3"/>
  <c r="J25" i="3"/>
  <c r="J24" i="3"/>
  <c r="J23"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<sst xmlns="http://schemas.openxmlformats.org/spreadsheetml/2006/main" count="495" uniqueCount="301">
  <si>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</si>
  <si>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</si>
  <si>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</si>
  <si>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</si>
  <si>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</si>
  <si>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</si>
  <si>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</si>
  <si>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</si>
  <si>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</si>
  <si>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</si>
  <si>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</si>
  <si>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</si>
  <si>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</si>
  <si>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</si>
  <si>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</si>
  <si>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</si>
  <si>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</si>
  <si>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</si>
  <si>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</si>
  <si>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</si>
  <si>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</si>
  <si>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</si>
  <si>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</si>
  <si>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</si>
  <si>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</si>
  <si>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</si>
  <si>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</si>
  <si>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</si>
  <si>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</si>
  <si>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</si>
  <si>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</si>
  <si>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</si>
  <si>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</si>
  <si>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</si>
  <si>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</si>
  <si>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</si>
  <si>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</si>
  <si>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</si>
  <si>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</si>
  <si>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</si>
  <si>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</si>
  <si>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</si>
  <si>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</si>
  <si>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</si>
  <si>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</si>
  <si>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</si>
  <si>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</si>
  <si>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</si>
  <si>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</si>
  <si>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</si>
  <si>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</si>
  <si>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</si>
  <si>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</si>
  <si>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</si>
  <si>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</si>
  <si>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</si>
  <si>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</si>
  <si>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</si>
  <si>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</si>
  <si>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</si>
  <si>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</si>
  <si>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</si>
  <si>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</si>
  <si>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</si>
  <si>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</si>
  <si>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</si>
  <si>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</si>
  <si>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</si>
  <si>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</si>
  <si>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</si>
  <si>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</si>
  <si>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</si>
  <si>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</si>
  <si>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</si>
  <si>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</si>
  <si>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</si>
  <si>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</si>
  <si>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</si>
  <si>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</si>
  <si>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</si>
  <si>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</si>
  <si>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</si>
  <si>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</si>
  <si>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</si>
  <si>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</si>
  <si>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</si>
  <si>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</si>
  <si>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</si>
  <si>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</si>
  <si>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</si>
  <si>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</si>
  <si>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</si>
  <si>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</si>
  <si>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</si>
  <si>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</si>
  <si>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</si>
  <si>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</si>
  <si>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</si>
  <si>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</si>
  <si>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</si>
  <si>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</si>
  <si>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</si>
  <si>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</si>
  <si>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</si>
  <si>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</si>
  <si>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</si>
  <si>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</si>
  <si>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</si>
  <si>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</si>
  <si>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</si>
  <si>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</si>
  <si>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</si>
  <si>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</si>
  <si>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</si>
  <si>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</si>
  <si>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</si>
  <si>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</si>
  <si>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</si>
  <si>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</si>
  <si>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</si>
  <si>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</si>
  <si>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</si>
  <si>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</si>
  <si>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</si>
  <si>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</si>
  <si>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</si>
  <si>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</si>
  <si>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</si>
  <si>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</si>
  <si>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</si>
  <si>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</si>
  <si>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</si>
  <si>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</si>
  <si>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</si>
  <si>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</si>
  <si>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</si>
  <si>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</si>
  <si>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</si>
  <si>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</si>
  <si>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</si>
  <si>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</si>
  <si>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</si>
  <si>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</si>
  <si>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</si>
  <si>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</si>
  <si>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</si>
  <si>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</si>
  <si>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</si>
  <si>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</si>
  <si>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</si>
  <si>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</si>
  <si>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</si>
  <si>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</si>
  <si>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</si>
  <si>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</si>
  <si>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"En este nuevo año no se han realizado actividades. Se adopta la recomendación dejada por la administración anterior"</t>
  </si>
  <si>
    <t>Dirección TIC -  Director</t>
  </si>
  <si>
    <t>Adoptar e implementar  la Política  de Cero papel en la Entidad</t>
  </si>
  <si>
    <t>Elaborar el acto administrativo de adopción de Cero Papel</t>
  </si>
  <si>
    <t>Acto administrativo</t>
  </si>
  <si>
    <t>"Se presenta la Resolución No. 1232 de 15 de agosto de 2014 “Por medio del cual la Gobernación de Bolívar adoptó el Sistema de Información para la Gobernabilidad -SIGOB”, para gestionar correspondencias y así apoyar Cero Papel. Se anexa la Resolución No 1232 de 2014".</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</si>
  <si>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</si>
  <si>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</si>
  <si>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</si>
  <si>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</si>
  <si>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</si>
  <si>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</si>
  <si>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</si>
  <si>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</si>
  <si>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</si>
  <si>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ACCION 12</t>
  </si>
  <si>
    <t>Documento Gobol-20-007638. Oficio donde se remiten los avances y evidencias adelantadas por la Dirección de TIC. Esto en Repuesta a los requerimientos realizados por esta oficina.</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</si>
  <si>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</si>
  <si>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</si>
  <si>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</si>
  <si>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</si>
  <si>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</si>
  <si>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</si>
  <si>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</si>
  <si>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</si>
  <si>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</si>
  <si>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</si>
  <si>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 xml:space="preserve">
Oficio GOBOL-20-007599  de fecha febrero 25  de 2020, recibido en la oficina de control interno el 26 de febrero de 2020, donde la dirección de ATC y Gestión Documental remiten las evidencias.</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</si>
  <si>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</si>
  <si>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</si>
  <si>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</si>
  <si>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</si>
  <si>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</si>
  <si>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</si>
  <si>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</si>
  <si>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</si>
  <si>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</si>
  <si>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</si>
  <si>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</si>
  <si>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</si>
  <si>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</si>
  <si>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</si>
  <si>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</si>
  <si>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</si>
  <si>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</si>
  <si>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</si>
  <si>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</si>
  <si>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</si>
  <si>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</si>
  <si>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</si>
  <si>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</si>
  <si>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</si>
  <si>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</si>
  <si>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</si>
  <si>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</si>
  <si>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</si>
  <si>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</si>
  <si>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</si>
  <si>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</si>
  <si>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informe de verificación aplicados a la secretarías e Salud, Educación, y Jurídica.</t>
  </si>
  <si>
    <t>informe de verificación aplicados a la secretarías e Salud, Educación, y Jurídica, Reportes realizados por la Secretaría General y Función Publica.</t>
  </si>
  <si>
    <t>Reporte de la secretaría Jurídica</t>
  </si>
  <si>
    <t>Formato Hoja de Control Diligenciado por la Secretaría Jurídica.</t>
  </si>
  <si>
    <t>Contratos de prestación de servicios archivísticos con sujeción a lo establecido en el Acuerdo 08 de 2014</t>
  </si>
  <si>
    <t>Acta de transferencias documentales primarias, inventario, acta de recibo, evidencia Fotográfica</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</si>
  <si>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</si>
  <si>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</si>
  <si>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Oficio GOBOL-20-008084 de febrero 27 de 2020 de la Dirección de Logística, donde remiten evidencias de cumplimiento.
"Se realizara plan de compra para el año 2020 en la adquisición de Medidor de temperatura para la Bodega Central".</t>
  </si>
  <si>
    <t>link de Publicación</t>
  </si>
  <si>
    <t>Evidencia Fotográfica</t>
  </si>
  <si>
    <t>Registro Fotográfico</t>
  </si>
  <si>
    <t>Documento Word</t>
  </si>
  <si>
    <t>Extintor instalado en el Archivo de Gestión de la Secretaría Jurídica</t>
  </si>
  <si>
    <t>Actas de entrega.
Evidencias fotográficas.</t>
  </si>
  <si>
    <t>Tercer informe de seguimiento - corte junio 10 de 2020.</t>
  </si>
  <si>
    <t>Esta meta y respectiva evidencia fue remitida al 100 % en el segundo informe de seguimiento al PMA, y validada a través del documento con Radicado No. 2-2020-03231 de fecha 29 de abril de 2020.</t>
  </si>
  <si>
    <t>Anexo mapa de procesos</t>
  </si>
  <si>
    <t>Respuesta a través del GOBOL-20-017255 de la Dirección de ATC y Gestión Documental. "Observación: En cuanto corresponde a esta acción se informa que desde esta Dirección se procedió a la elaboración del Anexo que determinará como parte del PGD el mapa de procesos elaborado en la última reestructuración administrativa de la Entidad, y establecida en el Decreto 54 de 2018.
Conforme lo anterior, se solicitará a la Secretaría de Planeación, quien ejerce la secretaría técnica del Comité Institucional de Gestión y Desempeño, para que en la próxima reunión de Comité se incluya dentro del orden del día la socialización y aprobación del mismo. Anexo: mapa de procesos".</t>
  </si>
  <si>
    <t>La Dirección de ATC y Gestión Documental, hace entrega del mapa de proceso que será anexo al PGD, esta pendiente el desarrollo de la sesión del comité Institucional de Gestión y Desempeño para la aprobación del ajuste al PGD, así las cosas una vez se realice formalmente dicha actuación se dará por cumplida la meta.</t>
  </si>
  <si>
    <t>No. 2-2020-03231</t>
  </si>
  <si>
    <t>Programa de Gestión Documental (PGD) respecto a este hallazgo la entidad reporta un avance
del 50.83% y remite las siguientes evidencias:
• Documento Programa de Gestión Documental
• Acta N° 021 de fecha 10 de septiembre de 2019 del Comité Institucional de Gestión y
Desempeño.
• Acta N°02 de fecha 30 de marzo de 2020 del Comité Institucional de Gestión y
Desempeño.
• Acta sin número, de fecha 30 de enero de 2019 del Comité Institucional de Gestión y
Desempeño.
• Decreto N°414 de octubre 30 de 20198 “Por medio del cual se “actualiza y adopta el
Programa de Gestión Documental -PGD- del Departamento de Bolívar”.
• Cronograma PGD 2019-2023
• Diagnostico PGD
Si bien la entidad ha elaborado, aprobado y adoptado el PGD, aún falta evidenciar el mapa de
procesos, el cual es anexo al PGD. Por lo tanto, se reitera lo informado a la gobernación sobre la
remisión del mapa y las evidencias de la implementación del PGD (Registros o informes de
seguimiento) en armonía con el programa específico de auditoría y control.</t>
  </si>
  <si>
    <t>Respuesta a través del GOBOL-20-017255 de la Dirección de ATC y Gestión Documental. Atendiendo a que corresponde a una acción de cumplimiento conjunto con la Oficina de Control Interno, se realizó mesa de trabajo donde se concertó y construyó el cronograma de auditoría y control para la verificación y cumplimiento del PGD por parte de las dependencias de la Entidad. Aclarando, que atendiendo a las actuales circunstancias y considerando las medidas de aislamiento decretadas por el Gobierno Nacional; las mismas se encuentran previstas para ser desarrolladas a partir del mes de septiembre de la presente anualidad, cuando se espera se encuentran superadas dichas medidas. Anexo: Cronograma de auditoria.</t>
  </si>
  <si>
    <t>Documento cronograma de Auditoría para la verificación de la Función Archivística, en articulación con el Programa Anual de auditorías de la Oficina de Control Interno.</t>
  </si>
  <si>
    <t>Para esta meta no se remiten evidencias pues su ejecución requiere del desarrollo presencial de las auditorías en el CAD, lo que no es posible hasta la fecha, teniendo en cuenta la coyuntura presentada por la pandemia del Covid-19, y las medidas de aislamiento decretadas por el Gobierno Nacional. Se aclara que, la ejecución de las auditorías  se encuentran previstas para ser desarrolladas hipotéticamente a partir del mes de septiembre de la presente anualidad, esperando que para la fecha ya se encuentran superadas las medidas de aislamiento.</t>
  </si>
  <si>
    <t xml:space="preserve">Tablas de Retención Documental: respecto a este hallazgo la oficina de control interno reporta
80% de avance de las tareas ejecutadas. Se remitieron los siguientes soportes documentales:
• Certificado de convalidación de las TRD expedido por el Archivo General de la Nación de
fecha 13 de febrero de 2020 rad. 2-2020-01058.
• Acta de reunión comité evaluador AGN y gobernación de fecha diciembre 12 de 2019
• Comunicación AGN de fecha 03 de enero de 2020 rad. 2-2020-00016
• Link de publicación de las TRD en la página oficial de la entidad.
Revisados los documentos enunciados se pudo observar que la entidad ya surtió el proceso de
convalidación del instrumento ante la instancia asesora correspondiente. Así las cosas, el ente
deberá remitir el siguiente soporte para dar por superado el hallazgo:
• Certificado de inscripción o actualización del instrumento archivístico en el Registro Único
de Series Documentales ante el AGN. </t>
  </si>
  <si>
    <t>Respuesta a través del GOBOL-20-017255 de la Dirección de ATC y Gestión Documental. Observación: Para el cumplimiento de esta actividad, desde la Dirección se procedió a remitir a cada una de las dependencias de la Entidad, el Formato Único de Inventario Documental -FUID-, a fin de proceder a la
implementación del mismo. Anexo: Captura de remisión de FUID a correos de todas las dependencias de
la Gobernación.</t>
  </si>
  <si>
    <t>Se remite evidencia de entrega del FUID a través de correo electrónico esto a diferentes dependencias de la Gobernación de Bolívar, así mismo la Dirección de ATC y Gestión Documental ha informado a esta oficina que remitirá nuevamente los FUID cuando se desarrollen las capacitaciones virtuales y presenciales sobre el diligenciamiento de estos.</t>
  </si>
  <si>
    <t>FUID diligenciados de las Secretarías General (despacho), Planeación, Jurídica,</t>
  </si>
  <si>
    <t>FUID diligenciados de los archivos central e Histórico de la Gobernación de Bolívar.</t>
  </si>
  <si>
    <t xml:space="preserve">Esta meta se ejecuta conjuntamente entre la Dirección de ATC y Gestión Documental con la Oficina de Control Interno, de manera articulada se elaboró el documento cronograma de Auditoría para la Verificación del cumplimiento del PGD y de la función archivística en los archivos de gestión de la diferentes dependencias de la Gobernación de Bolívar. Dicho documento se constituye en una herramienta de planificación, para orientar las actividades de Auditoría que realizarán la oficina de Control Interno, conjuntamente con la Dirección de ATC y Gestión Documental, en los diferentes Archivos de Gestión de la Gobernación de Bolívar, teniendo en cuenta la base normativa establecida en la Ley 87 de 1993, la Ley 594 con sus Acuerdos aplicables, y lo determinado en el Programa de Gestión Documental (PGD) de la Gobernación de Bolívar. </t>
  </si>
  <si>
    <t>Soporte de remisión del FUID a través de correo electrónico, esto a diferentes dependencias de la Gobernación.</t>
  </si>
  <si>
    <t>Inventario Documental FUID: respecto a este hallazgo la oficina de control interno reporta 13%
de avance de las tareas ejecutadas. Se remitieron los siguientes soportes documentales:
• Soporte remisión FUID correo electrónico
• Listado de asistencia capacitación educación
• Inventarios Documentales de las siguientes dependencias:
✓ Secretaria de despacho 2016-2019
✓ Secretaria general
✓ Secretaria jurídica
✓ Secretaria de victimas
✓ Secretaria de planeación
✓ Función publica
Revisados los inventarios remitidos se observó que están debidamente diligenciados. La entidad
debe seguir diligenciando los inventarios documentales de los archivos de gestión.
Queda pendiente el envío de los inventarios de archivo central e histórico, junto con el
procedimiento establecido por la entidad para la entrega de los cargos por renuncia, retiro o por
culminación de obligaciones contractuales que incluya la entrega de los archivos mediante
inventario documental.</t>
  </si>
  <si>
    <t>Respuesta a través del GOBOL-20-017255 de la Dirección de ATC y Gestión Documental. Observación: Se elaboró para tales propósitos cronograma para realización de visitas y capacitaciones dirigidas a los funcionarios de la Entidad; precisando en cuanto corresponde a las capacitaciones que éstas serán realizadas de manera virtual a través de las plataformas virtuales dispuestas por la Entidad atendiendo a las actuales circunstancias de aislamiento preventivo; en lo que corresponde a la programación de visitas, éstas han sido proyectadas para su realización a partir del mes de septiembre de la presente anualidad. Se informa, en este punto, que el pasado 27 de mayo, se llevó a cabo la primera capacitación virtual sobre aplicación del FUID, en la que se contó con la asistencia y participación de aproximadamente 22 funcionarios. Anexo: Cronograma de Capacitaciones Virtuales a todos los funcionarios de la Gobernación y visitas y capacitaciones virtuales y/o presenciales a las secretarias de salud, interior, jurídica, minas y Dirección de Ingresos.</t>
  </si>
  <si>
    <t>Cronograma de capacitaciones para el Diligenciamiento FUID.</t>
  </si>
  <si>
    <t>Se remite cronograma de capacitaciones para el diligenciamiento del FUID y otros temas referentes al cumplimiento de la función Archivística, este contempla la realización de las capacitaciones virtuales, y de las visitas de capacitaciones presenciales a las dependencias.</t>
  </si>
  <si>
    <t>Para el próximo informe de seguimiento se solicitará a la Dirección de ATC y Gestión Documental, que remita las evidencias de las capacitaciones realizadas virtualmente.</t>
  </si>
  <si>
    <t>Esta meta y respectiva evidencia fue remitida al  2,5 %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</si>
  <si>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Se realizó requerimiento a la Dirección Administrativa de Función Pública a través del GOBOL-20-016748. A corte 10 junio de 2020 la dependencia no remitió las evidencias ni avances de la respectiva meta, se le recalcará a la dependencia que el cumplimiento de las acciones de mejora se debe realizar de manera constante y permanente.</t>
  </si>
  <si>
    <t>Para este reporte no se remiten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</si>
  <si>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Respuesta a través del GOBOL-20-017255 de la Dirección de ATC y Gestión Documental. Observación: Se elaboró para tales propósitos cronograma para realización de visitas y capacitaciones dirigidas a los funcionarios de la Entidad; precisando en cuanto corresponde a las capacitaciones que éstas serán realizadas de manera virtual a través de las plataformas virtuales dispuestas por la Entidad atendiendo a las actuales circunstancias de aislamiento preventivo; en lo que corresponde a la programación de visitas, éstas han sido proyectadas para su realización a partir del mes de septiembre de la presente anualidad. Anexo: Cronograma de Capacitaciones Virtuales a todos los funcionarios de la Gobernación y visitas y capacitaciones virtuales y/o presenciales a las secretarias de salud, interior, jurídica, minas y Dirección de Ingresos.</t>
  </si>
  <si>
    <t>Cronograma de capacitaciones.</t>
  </si>
  <si>
    <t>Organización de Archivos de Gestión: respecto a este hallazgo la oficina de control interno
reporta 1.25% de avance de las tareas ejecutadas. Se remitieron los siguientes soportes
documentales:
✓ Imágenes de expedientes en carpetas cuatro aletas y cajas rotuladas, dispuestas en
estantería metálica.
Revisadas las evidencias reportadas en este informe se pudo observar que la alcaldía ha
realizado actividades de organización de los archivos de gestión. Pese a lo anterior, se reitera a
la entidad lo que debe tener en cuenta para superar el hallazgo:
• El PGD debe incluir los procedimientos para efectuar las actividades de organización:
clasificación, ordenación y descripción.
• Expedientes o unidades documentales con procesos técnicos: preparación física e
identificación, tales como, retiro de material abrasivo, depuración, foliación, e
identificación de estas.
• Conformación de los expedientes o unidades documentales, atendiendo los principios
archivísticos, y los tipos documentales que señala las TRD para cada una de las series.
• Los demás Inventarios documentales en los archivos de gestión. Identificación de
gavetas, estantería y demás mobiliario dispuesto para el almacenamiento de los archivos
de gestión, con el código y nombre de la serie documental, conforme a las Tablas de
Retención Documental.
• Hoja de control, para las series complejas de la entidad, por ejemplo: Contratos, Procesos,
Investigaciones, licencias urbanísticas, entre otras.
• Procedimiento y formato diligenciado para el control del préstamo de expedientes.
• Procedimientos articulados con el PGD, que garanticen la implementación de controles
para la seguridad, custodia y reserva de la información, en armonía con los instrumentos
que cita la Ley de transparencia.
• Video que dé cuenta del proceso de organización (alistamiento de la información,
ordenación, foliación, rotulación, disposición en la caja</t>
  </si>
  <si>
    <t>Esta meta y respectiva evidencia fue remitida al  3 %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</si>
  <si>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1,5 %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</si>
  <si>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Para este reporte no se remiten evidencias ya que su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</si>
  <si>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Transferencias Primarias y Secundarias: respecto a este hallazgo la oficina de control interno
reporta 26% de avance de las tareas ejecutadas. Se remitieron los siguientes soportes
documentales:
• Cronograma de transferencias primer trimestre 2020
• Acta de transferencia de la secretaria de función publica
Revisadas las evidencias remitidas y teniendo en cuenta el cronograma, tres oficinas debieron
realizar la transferencia correspondiente. Ahora, la entidad debe tener presente que los
documentos a transferir deben haber surtido el proceso de organización, deben estar
identificados y rotulados en sus unidades de conservación y deben contar con los inventarios
documentales.
Por lo tanto, se reitera a la entidad lo concerniente a este concepto:
• Cronograma de transferencias primarias socializado a los responsables de las oficinas
productoras.
• Inventarios documentales de las series documentales transferidas al archivo central,
firmados por los responsables de la entrega y recibo de los documentos.
Organización documental de las series documentales o expedientes objeto de
transferencia primaria.
Con relación a la transferencia secundaria:
• Plan de transferencia documental secundaria.
• Descripción de los documentos, la cual debe cumplir con las normas de descripción
archivística y conforme a lo establecido en el plan de transferencia documental
secundaria.
• Inventarios documentales de las series documentales y expedientes.
• Actas firmadas de entrega y recibo.
• Organización documental de las series documentales o expedientes objeto de
transferencia secundaria</t>
  </si>
  <si>
    <t>Cronograma de Transferencias secundarias Documentales</t>
  </si>
  <si>
    <t>Respuesta a través del GOBOL-20-017255 de la Dirección de ATC y Gestión Documental. Observación: Se realizó cronograma de transferencias secundarias, el cual fue enviado a la Oficina de Control Interno para su conocimiento y respectivo seguimiento. Anexo: Cronograma de Transferencias Secundarias.</t>
  </si>
  <si>
    <t>Tablas de Valoración Documental TVD: respecto a este hallazgo la oficina de control interno
reporta 80% de avance de las tareas ejecutadas. Se remitieron los soportes documentales.
✓ Acta de reunión de fecha 27 de noviembre de 2019 con el AGN
✓ Link de publicación en la página oficial de la entidad
✓ Comunicación rad. AGN 2-2020-00016 de fecha 03 de enero de 2020
✓ Comunicación rad. GOBOL-20-001545 - radicado AGN 1-2020-00606 de fecha 17 de
enero 2020.
✓ Certificado de convalidación de las TVD de fecha 24 de febrero de 2020, rad AGN 2-2020-
01418 expedido por el Archivo General de la Nación.
Así las cosas, el ente deberá remitir el siguiente soporte para poder superar el hallazgo:
• Certificado de inscripción o actualización del instrumento archivístico en el Registro Único
de Series Documentales ante el AGN.
• Informes de seguimiento y ejecución del Plan de Trabajo Archivístico Integral.</t>
  </si>
  <si>
    <t>Respuesta a través del GOBOL-20-017255 de la Dirección de ATC y Gestión Documental. Observación: En cuanto corresponde a esta acción se informa que desde esta Dirección se procedió a la elaboración del Anexo que determinará como parte del PGD el procedimiento de eliminación documental. Conforme lo anterior, se solicitará a la Secretaría de Planeación, quien ejerce la secretaría técnica del Comité Institucional de Gestión y Desempeño, para que en la próxima reunión de Comité se incluya dentro del orden del día la socialización y aprobación del mismo. Anexo: Procedimiento de eliminación documental.</t>
  </si>
  <si>
    <t>Documento procedimiento de eliminación.</t>
  </si>
  <si>
    <t>Disposición Final de Documentos: respecto a este hallazgo la oficina de control interno reporta
0% de avance de las tareas ejecutadas. No se remitieron soportes documentales.
Para este hallazgo la entidad debe tener en cuenta los siguientes soportes documentales para
evidenciar el avance reportado:
• Procedimiento para efectuar el proceso de eliminación documental en el Programa de
Gestión Documental.
• Enlace de publicación de los inventarios documentales por un periodo de 60 días hábiles,
previo a la eliminación.
• Acta del comité interno de archivo o comité institucional de gestión y desempeño en la
cual se consigne si hubo o no observaciones frente a los documentos objeto de
eliminación, por parte de los ciudadanos
Actas de aprobación de la eliminación documental suscrita por el presidente y secretario
técnico del Comité interno de archivo o Comité Institucional de Gestión y Desempeño.
Enlace de publicación de las actas e inventarios documentales que han sido objeto de
eliminación.
• Inventarios de las unidades documentales objeto de eliminación, por aplicación de TRD o
TVD.
• Actas de eliminación con los siguientes requisitos: nombres de las series y subseries
documentales que fueron objeto de eliminación, las fechas extremas de los documentos
y el volumen de las unidades documentales (simples o compuestas) eliminadas. Además,
el acta de eliminación debe incluir los datos de convalidación de la TRD o TVD en las que
se estableció esa disposición final.</t>
  </si>
  <si>
    <t>Anexo Procedimiento de eliminación documental, se debe gestionar la aprobación del ajuste ante el comité institucional de Gestión y desempeño, hasta entonces esta oficina no dará por superada la meta.</t>
  </si>
  <si>
    <t xml:space="preserve">Contratos de Prestación de Servicios Archivísticos: respecto a este hallazgo la oficina de
control interno reporta 0% de avance de las tareas ejecutadas. No se remitieron soportes
documentales.
Para verificar la superación de este hallazgo, se le solicita a la Oficina de Control de Interno que
certifique al AGN la realización de contratos de servicios archivísticos por lo menos desde la
vigencia 2014 hasta la vigencia 2020 señalando por lo menos los siguientes aspectos: vigencia,
numero de contrato, monto, objeto y vínculo de publicación en el SECOP. También se debe
indicar si se enviaron al AGN en cumplimiento a lo establecido en el Acuerdo 08 de 2014. </t>
  </si>
  <si>
    <t>Respuesta a través del GOBOL-20-017255 de la Dirección de ATC y Gestión Documental. De otra parte, y en cuanto corresponde al hallazgo formulado por el AGN, respecto de los Contratos de Prestación de Servicios Archivísticos, y conforme lo solicitado por el AGN mediante Oficio No. 2-2020-03231, y para efectos de su superación, adjunto enviamos certificación emitida por la Secretaría General, donde se deja constancia que desde la vigencia 2014 y hasta el corte 30 de mayo de 2020, la Gobernación de Bolívar no ha llevado a cabo proceso de contratación ni ha suscrito contrato cuyo objeto consista en la prestación de servicios archivísticos.</t>
  </si>
  <si>
    <t>Esta meta y respectiva evidencia fue remitida al  80 % en el segundo informe de seguimiento al PMA, y validada a través del documento con Radicado No. 2-2020-03231 de fecha 29 de abril de 2020.
Se remite el avance en 100% para este reporte</t>
  </si>
  <si>
    <t>Sistema Integrado de Conservación – SIC: respecto a este hallazgo la oficina de control interno
reporta 25.21% de avance de las tareas ejecutadas. Se remitieron los siguientes soportes
documentales:
• Acta reunión de comité interno de archivo-28 febrero-2018
• Decreto 173 de fecha 05 de junio de 2018 “por medio del cual se adopta el SIC”
• Link de publicación en la página web de la entidad del documento SIC.
• Capacitación 21 de agosto de 2019
• Capacitación 22 de noviembre de 2019
• Presentación – sic en power point
• Fotografías del proceso de realmacenamiento
• Informe de ordenes perentorias
• Ficha técnica de fumigación
• Oficio Solicitud de Archivo
• Oficio rad. GOBOL-20-008084 documento de traslado
• Fotografías de extintores y de la ubicación de las cajas en las estanterías
• Actas de entrega de estanterías a dependencias
Una vez analizados los soportes se pudo evidenciar que la gobernación ha trabajado en la
implementación de los programas del SIC, de conformidad con la normativa archivística vigente.
Ahora bien, es importante recordar que el éxito de la SIC dependerá en gran parte de la articulación con lo plasmado en el PGD, PINAR y los demás instrumentos y políticas archivísticas
desarrollados por la gobernación.
Con todo, la entidad seguirá reportando el avance en la ejecución del SIC hasta lograr reportar el
100% de su desarrollo.</t>
  </si>
  <si>
    <t>Esta meta y respectiva evidencia fue remitida al  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</si>
  <si>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4,5 %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</si>
  <si>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50 %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</si>
  <si>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10 %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</si>
  <si>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30 %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</si>
  <si>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Se realizó requerimiento a las Direcciones de Atención al Ciudadano y Gestión Documental  - Dirección de TIC   a través del GOBOL-20-016748. A corte 10 junio de 2020 las dependencias no remitieron de manera conjunta las evidencias ni avances de la respectiva meta, se les recalcará que el cumplimiento de las acciones de mejora se debe realizar de manera constante y permanente.</t>
  </si>
  <si>
    <t>Se realizó requerimiento a la Dirección de TIC a través del GOBOL-20-016748. A corte 10 junio de 2020 la dependencia no remitió las evidencias ni avances de la respectiva meta, se le recalcará a la dependencia que el cumplimiento de las acciones de mejora se debe realizar de manera constante y permanente.</t>
  </si>
  <si>
    <t>Esta meta y respectiva evidencia fue remitida al  50 % en el segundo informe de seguimiento al PMA, y validada a través del documento con Radicado No. 2-2020-03231 de fecha 29 de abril de 2020.
Para este reporte no se remiten nuevas evidencias en la respuesta realizada por la Dirección de TIC, se les entregará como observación la realización de un acto administrativo propio d la política de cero (0) papel.</t>
  </si>
  <si>
    <t>Si bien esta actividad se ha ejecutado satisfactoriamente por la Dirección de TIC, frente al cumplimiento de los documentos en cuanto al Reconocimiento Óptico de Caracteres para los actos administrativos, es necesario que la dependencia fortalezca y evidencie actividades que incentiven la utilización de dicho formato a la hora de digitalizar los documentos, dando cumplimiento así a los principios establecidos en la ley de transparencia, en especial al de calidad de la Información.</t>
  </si>
  <si>
    <t>Resolución.</t>
  </si>
  <si>
    <t>cronograma, e instructivos para generar la correspondencia a través del SIGOB.</t>
  </si>
  <si>
    <t>A pesar de remitir evidencias en este nuevo reporte, no hay documentos que soporten la realización de las capacitaciones para el uso del sigob, se requerirá a la Dirección que desarrolle las capacitaciones de manera virtual. Igualmente la dependencia debe evidenciar que los instructivos para generar correspondencia han llegado formalmente a todas las dependencias de la entidad.</t>
  </si>
  <si>
    <t>Folletos de promoción de cero papel para la vigencia 2020.</t>
  </si>
  <si>
    <t>La dependencia debe evidenciar que la entrega de los folletos han llegado formalmente a todas las dependencias de la entidad, igualmente deben fortalecer el desarrollo de esta actividad a través de los medios electrónicos.</t>
  </si>
  <si>
    <t>Evidencia de actos administrativos en formato OCR.</t>
  </si>
  <si>
    <t>Esta meta y respectiva evidencia fue remitida con el  50 % de ejecución en el segundo informe de seguimiento al PMA, aunque NO fue validada por el AGN, se remite nuevamente para su respectiva verificación.
Para este reporte no se remiten evidencias distintas a las entregadas en el segundo reporte,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</si>
  <si>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Se remite cronograma de capacitaciones referentes al cumplimiento de la función Archivística en los Archivos de Gestión de la Gobernación de Bolívar, este contempla la realización de las capacitaciones virtuales, y de las visitas de capacitaciones presenciales a las dependencias.</t>
  </si>
  <si>
    <t>Se remite evidencia de cronograma de transferencia secundaria para la vigencia 2020, se verificara el cumplimiento del mismo por parte de esta oficina.</t>
  </si>
  <si>
    <t>Para el próximo informe de seguimiento se requerirá a la Dirección de ATC y Gestión Documental, que contemple la realización de dichas socializaciones de manera virtual.</t>
  </si>
  <si>
    <t>Esta meta y respectiva evidencia fue remitida con el   5 % de ejecución en el segundo informe de seguimiento al PMA, NO fue validada por el AGN la evidencia del inventario transferido por la Dirección de Función Pública, se remite nuevamente para su respectiva verificación.
Para este reporte no se remiten evidencias distintas a las entregadas en el segundo reporte,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</si>
  <si>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Para el próximo informe de seguimiento se requerirá a la Dirección de ATC y Gestión Documental, que contemple la realización de dichas capacitaciones de manera virtual.</t>
  </si>
  <si>
    <t xml:space="preserve">Respuesta a través del GOBOL-20-017255 de la Dirección de ATC y Gestión Documental. Observación: Frente a esta acción, se indica que teniendo en cuenta que el acto de publicación corresponde de manera directa y exclusiva al AGN, esta Dirección mediante oficio GOBOL-20-014890 solicitó al referido Organismo y considerando el estado de convalidación de las mismas, procediera a la publicación de las TRD de la Entidad, en el Registro Único de Series Documentales – RUSD Anexos:
1. Copia oficio GOBOL-20-014890 dirigido al AGN concretado en solicitud de registro de las TRD en el RUSD.
2. Imagen de foto-captura de correo electrónico de remisión del GOBOL citado al AGN.
3. Imagen de foto-captura de correo del AGN confirmando recibido.
</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</si>
  <si>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</si>
  <si>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Se remiten evidencias de solicitud para el registro de la TRD versión 2 convalidadas en el RUSD, así como oficio Radicado No. 2-2020-02444 del AGN donde informan que las TRD de la Gobernación de Bolívar se inscribieron en el RUSD con el número: TRD – 215.</t>
  </si>
  <si>
    <t>Se remite certificación de la Secretaría General donde informan que la Gobernación de Bolívar, no ha suscrito contratos de servicios archivísticos a la luz de lo establecido en el acuerdo 08 de 2014. Esta certificación es expedida por la referida dependencia previo requerimiento realizado por esta oficina en mesa de trabajo, lo anterior teniendo en cuenta que la Secretaría General en conjunto con la Dirección de ATC y Gestión Documental, lideran el proceso de gestión Documental en la Gobernación de Bolívar, la referida certificación se remitió la adjunta al GOBOL-20-017255 de la Dirección de ATC y Gestión Documental, oficio por medio del cual dan traslado de las evidencias y avances a la ejecución de las actividades del PMA.</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</si>
  <si>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</si>
  <si>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Se remiten evidencias de solicitud para el registro de las TVD  convalidadas en el RUSD, así como oficio Radicado No. 2-2020-02444 del AGN donde informan que las TVD de la Gobernación de Bolívar se inscribieron en el RUSD con el número: TVD - 49, así mismo se remite certificación de fecha 5 de marzo de 2020 emitida por el AGN donde informan que  las TVD de la Gobernación de Bolívar se inscribieron en el RUSD con el número: TVD - 49.
Así mismo se hace entrega del Informe de Seguimiento y del Plan de Trabajo Archivístico Integral, Aplicación Tablas de Valoración Documental – TVD, elaborado por la Dirección de ATC y Gestión Documental, este informe se remite por la dependencia en comento para atender la observación realizada por el AGN en el radicado No. 2-2020-03231.</t>
  </si>
  <si>
    <t>Certificación de la Secretaría General.
Certificación de la Oficina de control Interno.</t>
  </si>
  <si>
    <t>Respuesta a través del GOBOL-20-017255 de la Dirección de ATC y Gestión Documental. Observación: Frente a esta acción, se indica que teniendo en cuenta que el
acto de publicación corresponde de manera directa y exclusiva al AGN, esta
Dirección mediante oficio GOBOL-20-014890 solicitó al referido Organismo y
considerando el estado de convalidación de las mismas, procediera a la
publicación de las TVD de la Entidad, en el Registro Único de Series
Documentales – RUSD Anexos.
1. Copia oficio GOBOL-20-014890-Solicitud de Registro dirigida al AGN.
2. Captura de correo electrónico de remisión del GOBOL citado al AGN.
3. Captura de imagen de correo del AGN confirmando recibido.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</si>
</sst>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5" tint="0.39997558519241921"/>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82">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12" fillId="0" borderId="4" xfId="0" applyFont="1" applyBorder="1"/>
    <xf numFmtId="0" fontId="12" fillId="0" borderId="15" xfId="0" applyFont="1" applyBorder="1"/>
    <xf numFmtId="0" fontId="12" fillId="0" borderId="4" xfId="0" applyFont="1" applyBorder="1" applyAlignment="1">
      <alignment vertical="center"/>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12" fillId="2" borderId="15" xfId="0" applyFont="1" applyFill="1" applyBorder="1" applyAlignment="1">
      <alignment horizontal="justify" vertical="center" wrapText="1"/>
    </xf>
    <xf numFmtId="0" fontId="9" fillId="2" borderId="25" xfId="0" applyFont="1" applyFill="1" applyBorder="1" applyAlignment="1">
      <alignment horizontal="center" vertical="center" wrapText="1"/>
    </xf>
    <xf numFmtId="0" fontId="12" fillId="0" borderId="25" xfId="0" applyFont="1" applyBorder="1" applyAlignment="1">
      <alignment horizontal="justify"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2" fillId="0" borderId="23" xfId="0" applyFont="1" applyBorder="1" applyAlignment="1">
      <alignment horizontal="left" vertical="center" wrapText="1"/>
    </xf>
    <xf numFmtId="0" fontId="13" fillId="0" borderId="23" xfId="1" applyFont="1" applyBorder="1" applyAlignment="1">
      <alignment horizontal="center" vertical="center" wrapText="1"/>
    </xf>
    <xf numFmtId="0" fontId="12" fillId="0" borderId="23" xfId="0" applyFont="1" applyBorder="1"/>
    <xf numFmtId="10" fontId="12" fillId="0" borderId="4" xfId="0" applyNumberFormat="1" applyFont="1" applyBorder="1" applyAlignment="1">
      <alignment horizontal="left"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3" borderId="4" xfId="0" applyFont="1" applyFill="1" applyBorder="1" applyAlignment="1">
      <alignment horizontal="justify" vertical="center"/>
    </xf>
    <xf numFmtId="14" fontId="12" fillId="3" borderId="4" xfId="0" applyNumberFormat="1" applyFont="1" applyFill="1" applyBorder="1" applyAlignment="1">
      <alignment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0" fontId="9" fillId="7" borderId="4" xfId="0" applyFont="1" applyFill="1" applyBorder="1" applyAlignment="1">
      <alignment horizontal="justify" vertical="center" wrapText="1"/>
    </xf>
    <xf numFmtId="14" fontId="12" fillId="7" borderId="4" xfId="0" applyNumberFormat="1" applyFont="1" applyFill="1" applyBorder="1" applyAlignment="1">
      <alignment horizontal="center" vertical="center"/>
    </xf>
    <xf numFmtId="1" fontId="9" fillId="7" borderId="4" xfId="0" applyNumberFormat="1" applyFont="1" applyFill="1" applyBorder="1" applyAlignment="1">
      <alignment horizontal="center" vertical="center" wrapText="1"/>
    </xf>
    <xf numFmtId="10" fontId="9" fillId="7" borderId="4" xfId="0" applyNumberFormat="1" applyFont="1" applyFill="1" applyBorder="1" applyAlignment="1">
      <alignment horizontal="center" vertical="center" wrapText="1"/>
    </xf>
    <xf numFmtId="0" fontId="9" fillId="7" borderId="4"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9" fontId="12" fillId="6" borderId="4" xfId="0" applyNumberFormat="1" applyFont="1" applyFill="1" applyBorder="1" applyAlignment="1">
      <alignment horizontal="center" vertical="center"/>
    </xf>
    <xf numFmtId="14" fontId="12" fillId="7" borderId="4" xfId="0" applyNumberFormat="1" applyFont="1" applyFill="1" applyBorder="1" applyAlignment="1">
      <alignment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7" borderId="4" xfId="0" applyFont="1" applyFill="1" applyBorder="1" applyAlignment="1">
      <alignment vertical="center" wrapText="1"/>
    </xf>
    <xf numFmtId="0" fontId="12" fillId="7" borderId="4" xfId="0" applyFont="1" applyFill="1" applyBorder="1" applyAlignment="1">
      <alignment horizontal="center" vertical="center" wrapText="1"/>
    </xf>
    <xf numFmtId="14" fontId="9" fillId="7" borderId="4" xfId="0" applyNumberFormat="1" applyFont="1" applyFill="1" applyBorder="1" applyAlignment="1">
      <alignment horizontal="center"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2" borderId="25"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2" xfId="0" applyFont="1" applyBorder="1"/>
    <xf numFmtId="0" fontId="6" fillId="0" borderId="33" xfId="0" applyFont="1" applyBorder="1"/>
    <xf numFmtId="0" fontId="6" fillId="0" borderId="34"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9" fillId="3" borderId="25" xfId="0" applyFont="1" applyFill="1" applyBorder="1" applyAlignment="1">
      <alignment horizontal="justify" vertical="center" wrapText="1"/>
    </xf>
    <xf numFmtId="14" fontId="9" fillId="3" borderId="25" xfId="0" applyNumberFormat="1" applyFont="1" applyFill="1" applyBorder="1" applyAlignment="1">
      <alignment horizontal="center" vertical="center" wrapText="1"/>
    </xf>
    <xf numFmtId="1" fontId="9" fillId="3" borderId="25" xfId="0" applyNumberFormat="1" applyFont="1" applyFill="1" applyBorder="1" applyAlignment="1">
      <alignment horizontal="center" vertical="center" wrapText="1"/>
    </xf>
    <xf numFmtId="10" fontId="9" fillId="3" borderId="25" xfId="0" applyNumberFormat="1" applyFont="1" applyFill="1" applyBorder="1" applyAlignment="1">
      <alignment horizontal="center" vertical="center" wrapText="1"/>
    </xf>
    <xf numFmtId="0" fontId="9" fillId="3" borderId="25" xfId="0" applyFont="1" applyFill="1" applyBorder="1" applyAlignment="1" applyProtection="1">
      <alignment horizontal="center" vertical="center" wrapText="1"/>
      <protection locked="0"/>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12" fillId="2" borderId="27" xfId="0" applyFont="1" applyFill="1" applyBorder="1" applyAlignment="1">
      <alignment horizontal="justify"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20"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10" fontId="9" fillId="0" borderId="23" xfId="0" applyNumberFormat="1" applyFont="1" applyBorder="1" applyAlignment="1" applyProtection="1">
      <alignment horizontal="center" vertical="center" wrapText="1"/>
      <protection locked="0"/>
    </xf>
    <xf numFmtId="10" fontId="9" fillId="0" borderId="4" xfId="0" applyNumberFormat="1" applyFont="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wrapText="1"/>
      <protection locked="0"/>
    </xf>
    <xf numFmtId="0" fontId="10" fillId="0" borderId="14" xfId="0" applyFont="1" applyBorder="1" applyAlignment="1">
      <alignment horizontal="center" vertical="center"/>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12"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8" xfId="0" applyFont="1" applyBorder="1" applyAlignment="1">
      <alignment horizontal="center" vertical="center" wrapText="1"/>
    </xf>
    <xf numFmtId="0" fontId="7" fillId="3" borderId="4" xfId="0" applyFont="1" applyFill="1" applyBorder="1" applyAlignment="1">
      <alignment horizontal="center" vertical="center" textRotation="90" wrapText="1"/>
    </xf>
    <xf numFmtId="0" fontId="10" fillId="3" borderId="4" xfId="0" applyFont="1" applyFill="1" applyBorder="1" applyAlignment="1">
      <alignment horizontal="center" vertical="center" textRotation="90"/>
    </xf>
    <xf numFmtId="9" fontId="12" fillId="0" borderId="4" xfId="2" applyFont="1" applyBorder="1" applyAlignment="1">
      <alignment horizontal="center" vertical="center"/>
    </xf>
    <xf numFmtId="0" fontId="9" fillId="0" borderId="4" xfId="0" applyFont="1" applyBorder="1" applyAlignment="1" applyProtection="1">
      <alignment horizontal="center" vertical="center" wrapText="1"/>
      <protection locked="0"/>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7" fillId="0" borderId="4" xfId="0" applyFont="1" applyBorder="1" applyAlignment="1">
      <alignment horizontal="left"/>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14" fontId="8" fillId="0" borderId="1" xfId="0" applyNumberFormat="1" applyFont="1" applyBorder="1" applyAlignment="1">
      <alignment horizontal="center" vertical="center"/>
    </xf>
    <xf numFmtId="0" fontId="8" fillId="0" borderId="2" xfId="0" applyFont="1" applyBorder="1" applyAlignment="1">
      <alignment horizontal="center" vertical="center"/>
    </xf>
    <xf numFmtId="0" fontId="7" fillId="0" borderId="1" xfId="0" applyFont="1" applyBorder="1" applyAlignment="1">
      <alignment horizontal="left"/>
    </xf>
    <xf numFmtId="0" fontId="7" fillId="0" borderId="2"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10" fillId="0" borderId="20" xfId="0" applyFont="1" applyBorder="1" applyAlignment="1">
      <alignment horizontal="left" vertical="top" wrapText="1"/>
    </xf>
    <xf numFmtId="0" fontId="8" fillId="0" borderId="1" xfId="0" applyFont="1" applyBorder="1" applyAlignment="1">
      <alignment horizontal="center" vertical="center"/>
    </xf>
    <xf numFmtId="0" fontId="10" fillId="3" borderId="4" xfId="0" applyFont="1" applyFill="1" applyBorder="1" applyAlignment="1">
      <alignment horizontal="center" vertical="center" textRotation="90"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9" fontId="12" fillId="0" borderId="4" xfId="0" applyNumberFormat="1" applyFont="1" applyBorder="1" applyAlignment="1">
      <alignment horizontal="center" vertical="center"/>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6"/>
  <sheetViews>
    <sheetView showGridLines="0" tabSelected="1" topLeftCell="B1" zoomScale="50" zoomScaleNormal="50" workbookViewId="0">
      <selection activeCell="P17" sqref="P17"/>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3.88671875" style="1" customWidth="1"/>
    <col min="8" max="8" width="18.109375" style="1" customWidth="1"/>
    <col min="9" max="9" width="21.5546875" style="1" customWidth="1"/>
    <col min="10" max="10" width="21.33203125" style="1" customWidth="1"/>
    <col min="11" max="11" width="18.33203125" style="1" customWidth="1"/>
    <col min="12" max="12" width="26.88671875" style="1" customWidth="1"/>
    <col min="13" max="13" width="19.5546875" style="1" customWidth="1"/>
    <col min="14" max="14" width="78" style="1" customWidth="1"/>
    <col min="15" max="15" width="24.33203125" style="1" customWidth="1"/>
    <col min="16" max="16" width="48.88671875" style="1" customWidth="1"/>
    <col min="17" max="17" width="91.6640625" style="1" customWidth="1"/>
    <col min="18" max="18" width="22.109375" style="1" customWidth="1"/>
    <col min="19" max="19" width="22.6640625" style="1" customWidth="1"/>
    <col min="20" max="20" width="14.6640625" style="1" customWidth="1"/>
    <col min="21" max="21" width="60.88671875" style="1" customWidth="1"/>
    <col min="22" max="16384" width="11.44140625" style="1"/>
  </cols>
  <sheetData>
    <row r="1" spans="1:23" x14ac:dyDescent="0.3">
      <c r="H1" s="2"/>
      <c r="I1" s="2"/>
      <c r="J1" s="3"/>
      <c r="K1" s="3"/>
    </row>
    <row r="2" spans="1:23" x14ac:dyDescent="0.3">
      <c r="B2" s="145" t="s">
        <v>0</v>
      </c>
      <c r="C2" s="146"/>
      <c r="D2" s="145" t="s">
        <v>0</v>
      </c>
      <c r="E2" s="146"/>
      <c r="F2" s="138" t="s">
        <v>1</v>
      </c>
      <c r="G2" s="139"/>
      <c r="H2" s="139"/>
      <c r="I2" s="139"/>
      <c r="J2" s="139"/>
      <c r="K2" s="139"/>
      <c r="L2" s="140"/>
      <c r="M2" s="4" t="s">
        <v>2</v>
      </c>
      <c r="N2" s="134"/>
      <c r="O2" s="135"/>
      <c r="P2" s="135"/>
      <c r="Q2" s="135"/>
      <c r="R2" s="135"/>
      <c r="S2" s="135"/>
      <c r="T2" s="135"/>
      <c r="U2" s="135"/>
      <c r="V2" s="135"/>
      <c r="W2" s="136"/>
    </row>
    <row r="3" spans="1:23" x14ac:dyDescent="0.3">
      <c r="B3" s="137" t="s">
        <v>3</v>
      </c>
      <c r="C3" s="137"/>
      <c r="D3" s="137" t="s">
        <v>3</v>
      </c>
      <c r="E3" s="137"/>
      <c r="F3" s="138" t="s">
        <v>4</v>
      </c>
      <c r="G3" s="139"/>
      <c r="H3" s="139"/>
      <c r="I3" s="139"/>
      <c r="J3" s="139"/>
      <c r="K3" s="139"/>
      <c r="L3" s="140"/>
      <c r="M3" s="141" t="s">
        <v>5</v>
      </c>
      <c r="N3" s="142"/>
      <c r="O3" s="143">
        <v>43698</v>
      </c>
      <c r="P3" s="104"/>
      <c r="Q3" s="104"/>
      <c r="R3" s="104"/>
      <c r="S3" s="104"/>
      <c r="T3" s="104"/>
      <c r="U3" s="104"/>
      <c r="V3" s="104"/>
      <c r="W3" s="144"/>
    </row>
    <row r="4" spans="1:23" x14ac:dyDescent="0.3">
      <c r="B4" s="137" t="s">
        <v>6</v>
      </c>
      <c r="C4" s="137"/>
      <c r="D4" s="137" t="s">
        <v>6</v>
      </c>
      <c r="E4" s="137"/>
      <c r="F4" s="147" t="s">
        <v>1</v>
      </c>
      <c r="G4" s="148"/>
      <c r="H4" s="148"/>
      <c r="I4" s="148"/>
      <c r="J4" s="148"/>
      <c r="K4" s="148"/>
      <c r="L4" s="149"/>
      <c r="M4" s="150" t="s">
        <v>7</v>
      </c>
      <c r="N4" s="151"/>
      <c r="O4" s="143">
        <v>44926</v>
      </c>
      <c r="P4" s="104"/>
      <c r="Q4" s="104"/>
      <c r="R4" s="104"/>
      <c r="S4" s="104"/>
      <c r="T4" s="104"/>
      <c r="U4" s="104"/>
      <c r="V4" s="104"/>
      <c r="W4" s="144"/>
    </row>
    <row r="5" spans="1:23" x14ac:dyDescent="0.3">
      <c r="B5" s="137" t="s">
        <v>8</v>
      </c>
      <c r="C5" s="137"/>
      <c r="D5" s="137" t="s">
        <v>8</v>
      </c>
      <c r="E5" s="137"/>
      <c r="F5" s="153" t="s">
        <v>9</v>
      </c>
      <c r="G5" s="104"/>
      <c r="H5" s="104"/>
      <c r="I5" s="5"/>
      <c r="J5" s="6"/>
      <c r="K5" s="6"/>
      <c r="L5" s="7"/>
      <c r="M5" s="8"/>
      <c r="N5" s="9"/>
      <c r="O5" s="7"/>
      <c r="P5" s="7"/>
      <c r="Q5" s="7"/>
      <c r="R5" s="7"/>
      <c r="S5" s="7"/>
      <c r="T5" s="7"/>
      <c r="U5" s="7"/>
      <c r="V5" s="7"/>
      <c r="W5" s="10"/>
    </row>
    <row r="6" spans="1:23" ht="16.2" thickBot="1" x14ac:dyDescent="0.35">
      <c r="B6" s="152" t="s">
        <v>10</v>
      </c>
      <c r="C6" s="152"/>
      <c r="D6" s="152" t="s">
        <v>10</v>
      </c>
      <c r="E6" s="152"/>
      <c r="F6" s="85" t="s">
        <v>208</v>
      </c>
      <c r="G6" s="86"/>
      <c r="H6" s="86"/>
      <c r="I6" s="85"/>
      <c r="J6" s="86"/>
      <c r="K6" s="86"/>
      <c r="L6" s="85"/>
      <c r="M6" s="86"/>
      <c r="N6" s="86"/>
      <c r="O6" s="85"/>
      <c r="P6" s="86"/>
      <c r="Q6" s="86"/>
      <c r="R6" s="102"/>
      <c r="S6" s="103"/>
      <c r="T6" s="103"/>
      <c r="U6" s="102"/>
      <c r="V6" s="104"/>
      <c r="W6" s="104"/>
    </row>
    <row r="7" spans="1:23" x14ac:dyDescent="0.3">
      <c r="A7" s="87"/>
      <c r="B7" s="155" t="s">
        <v>11</v>
      </c>
      <c r="C7" s="156"/>
      <c r="D7" s="156"/>
      <c r="E7" s="156"/>
      <c r="F7" s="156"/>
      <c r="G7" s="156"/>
      <c r="H7" s="156"/>
      <c r="I7" s="156"/>
      <c r="J7" s="156"/>
      <c r="K7" s="156"/>
      <c r="L7" s="156"/>
      <c r="M7" s="156"/>
      <c r="N7" s="156"/>
      <c r="O7" s="156"/>
      <c r="P7" s="157"/>
      <c r="Q7" s="158" t="s">
        <v>12</v>
      </c>
      <c r="R7" s="159"/>
      <c r="S7" s="160" t="s">
        <v>13</v>
      </c>
      <c r="T7" s="161"/>
      <c r="U7" s="162"/>
    </row>
    <row r="8" spans="1:23" ht="29.25" customHeight="1" x14ac:dyDescent="0.3">
      <c r="A8" s="88"/>
      <c r="B8" s="163" t="s">
        <v>14</v>
      </c>
      <c r="C8" s="115" t="s">
        <v>15</v>
      </c>
      <c r="D8" s="115" t="s">
        <v>16</v>
      </c>
      <c r="E8" s="115" t="s">
        <v>17</v>
      </c>
      <c r="F8" s="115" t="s">
        <v>18</v>
      </c>
      <c r="G8" s="115" t="s">
        <v>19</v>
      </c>
      <c r="H8" s="115" t="s">
        <v>20</v>
      </c>
      <c r="I8" s="115"/>
      <c r="J8" s="115" t="s">
        <v>21</v>
      </c>
      <c r="K8" s="115" t="s">
        <v>22</v>
      </c>
      <c r="L8" s="115" t="s">
        <v>23</v>
      </c>
      <c r="M8" s="115" t="s">
        <v>24</v>
      </c>
      <c r="N8" s="115" t="s">
        <v>25</v>
      </c>
      <c r="O8" s="115" t="s">
        <v>26</v>
      </c>
      <c r="P8" s="167" t="s">
        <v>27</v>
      </c>
      <c r="Q8" s="169" t="s">
        <v>28</v>
      </c>
      <c r="R8" s="170" t="s">
        <v>29</v>
      </c>
      <c r="S8" s="172" t="s">
        <v>30</v>
      </c>
      <c r="T8" s="174" t="s">
        <v>31</v>
      </c>
      <c r="U8" s="165" t="s">
        <v>32</v>
      </c>
    </row>
    <row r="9" spans="1:23" ht="16.2" thickBot="1" x14ac:dyDescent="0.35">
      <c r="A9" s="88"/>
      <c r="B9" s="164"/>
      <c r="C9" s="116"/>
      <c r="D9" s="116"/>
      <c r="E9" s="116"/>
      <c r="F9" s="116"/>
      <c r="G9" s="116"/>
      <c r="H9" s="11" t="s">
        <v>33</v>
      </c>
      <c r="I9" s="11" t="s">
        <v>34</v>
      </c>
      <c r="J9" s="116"/>
      <c r="K9" s="116"/>
      <c r="L9" s="116"/>
      <c r="M9" s="116"/>
      <c r="N9" s="116"/>
      <c r="O9" s="116"/>
      <c r="P9" s="168"/>
      <c r="Q9" s="170"/>
      <c r="R9" s="171"/>
      <c r="S9" s="173"/>
      <c r="T9" s="175"/>
      <c r="U9" s="166"/>
    </row>
    <row r="10" spans="1:23" ht="115.2" x14ac:dyDescent="0.3">
      <c r="A10" s="88"/>
      <c r="B10" s="117">
        <v>1</v>
      </c>
      <c r="C10" s="122" t="s">
        <v>184</v>
      </c>
      <c r="D10" s="128" t="s">
        <v>35</v>
      </c>
      <c r="E10" s="122" t="s">
        <v>185</v>
      </c>
      <c r="F10" s="12" t="s">
        <v>36</v>
      </c>
      <c r="G10" s="45" t="s">
        <v>177</v>
      </c>
      <c r="H10" s="46">
        <v>43709</v>
      </c>
      <c r="I10" s="46">
        <v>43889</v>
      </c>
      <c r="J10" s="47">
        <f>(I10-H10)/7</f>
        <v>25.714285714285715</v>
      </c>
      <c r="K10" s="48">
        <v>1</v>
      </c>
      <c r="L10" s="49" t="s">
        <v>178</v>
      </c>
      <c r="M10" s="114">
        <f>AVERAGE(K10:K15)</f>
        <v>0.79166666666666663</v>
      </c>
      <c r="N10" s="20"/>
      <c r="O10" s="82" t="s">
        <v>39</v>
      </c>
      <c r="P10" s="28" t="s">
        <v>209</v>
      </c>
      <c r="Q10" s="20" t="s">
        <v>230</v>
      </c>
      <c r="R10" s="14" t="s">
        <v>229</v>
      </c>
      <c r="S10" s="14"/>
      <c r="T10" s="122" t="s">
        <v>234</v>
      </c>
      <c r="U10" s="125" t="s">
        <v>235</v>
      </c>
    </row>
    <row r="11" spans="1:23" ht="45" x14ac:dyDescent="0.3">
      <c r="A11" s="88"/>
      <c r="B11" s="118"/>
      <c r="C11" s="122"/>
      <c r="D11" s="128"/>
      <c r="E11" s="122"/>
      <c r="F11" s="12" t="s">
        <v>40</v>
      </c>
      <c r="G11" s="45" t="s">
        <v>179</v>
      </c>
      <c r="H11" s="46">
        <v>43709</v>
      </c>
      <c r="I11" s="46">
        <v>43889</v>
      </c>
      <c r="J11" s="47">
        <v>13</v>
      </c>
      <c r="K11" s="48">
        <v>1</v>
      </c>
      <c r="L11" s="49" t="s">
        <v>180</v>
      </c>
      <c r="M11" s="114"/>
      <c r="N11" s="20"/>
      <c r="O11" s="82" t="s">
        <v>39</v>
      </c>
      <c r="P11" s="20" t="s">
        <v>210</v>
      </c>
      <c r="Q11" s="20" t="s">
        <v>230</v>
      </c>
      <c r="R11" s="14" t="s">
        <v>229</v>
      </c>
      <c r="S11" s="14"/>
      <c r="T11" s="122"/>
      <c r="U11" s="125"/>
    </row>
    <row r="12" spans="1:23" ht="45" x14ac:dyDescent="0.3">
      <c r="A12" s="88"/>
      <c r="B12" s="119"/>
      <c r="C12" s="122"/>
      <c r="D12" s="128"/>
      <c r="E12" s="122"/>
      <c r="F12" s="12" t="s">
        <v>44</v>
      </c>
      <c r="G12" s="45" t="s">
        <v>101</v>
      </c>
      <c r="H12" s="46">
        <v>43709</v>
      </c>
      <c r="I12" s="46">
        <v>43889</v>
      </c>
      <c r="J12" s="47">
        <f t="shared" ref="J12" si="0">(I12-H12)/7</f>
        <v>25.714285714285715</v>
      </c>
      <c r="K12" s="48">
        <v>1</v>
      </c>
      <c r="L12" s="49" t="s">
        <v>47</v>
      </c>
      <c r="M12" s="114"/>
      <c r="N12" s="20"/>
      <c r="O12" s="82" t="s">
        <v>39</v>
      </c>
      <c r="P12" s="29" t="s">
        <v>211</v>
      </c>
      <c r="Q12" s="20" t="s">
        <v>230</v>
      </c>
      <c r="R12" s="14" t="s">
        <v>229</v>
      </c>
      <c r="S12" s="15"/>
      <c r="T12" s="122"/>
      <c r="U12" s="125"/>
    </row>
    <row r="13" spans="1:23" ht="193.5" customHeight="1" x14ac:dyDescent="0.3">
      <c r="A13" s="88"/>
      <c r="B13" s="69">
        <v>2</v>
      </c>
      <c r="C13" s="82" t="s">
        <v>198</v>
      </c>
      <c r="D13" s="70" t="s">
        <v>45</v>
      </c>
      <c r="E13" s="82" t="s">
        <v>37</v>
      </c>
      <c r="F13" s="12" t="s">
        <v>36</v>
      </c>
      <c r="G13" s="38" t="s">
        <v>100</v>
      </c>
      <c r="H13" s="39">
        <v>43906</v>
      </c>
      <c r="I13" s="39">
        <v>44196</v>
      </c>
      <c r="J13" s="40">
        <f t="shared" ref="J13:J18" si="1">(I13-H13)/7</f>
        <v>41.428571428571431</v>
      </c>
      <c r="K13" s="41">
        <v>0.75</v>
      </c>
      <c r="L13" s="37" t="s">
        <v>38</v>
      </c>
      <c r="M13" s="114"/>
      <c r="N13" s="29" t="s">
        <v>232</v>
      </c>
      <c r="O13" s="82" t="s">
        <v>39</v>
      </c>
      <c r="P13" s="72" t="s">
        <v>231</v>
      </c>
      <c r="Q13" s="20" t="s">
        <v>233</v>
      </c>
      <c r="R13" s="14" t="s">
        <v>229</v>
      </c>
      <c r="S13" s="15"/>
      <c r="T13" s="122"/>
      <c r="U13" s="125"/>
    </row>
    <row r="14" spans="1:23" ht="165" x14ac:dyDescent="0.3">
      <c r="A14" s="88"/>
      <c r="B14" s="111">
        <v>3</v>
      </c>
      <c r="C14" s="131" t="s">
        <v>64</v>
      </c>
      <c r="D14" s="112" t="s">
        <v>55</v>
      </c>
      <c r="E14" s="131" t="s">
        <v>63</v>
      </c>
      <c r="F14" s="12" t="s">
        <v>36</v>
      </c>
      <c r="G14" s="38" t="s">
        <v>102</v>
      </c>
      <c r="H14" s="39">
        <v>43906</v>
      </c>
      <c r="I14" s="39">
        <v>43981</v>
      </c>
      <c r="J14" s="40">
        <f t="shared" si="1"/>
        <v>10.714285714285714</v>
      </c>
      <c r="K14" s="41">
        <v>1</v>
      </c>
      <c r="L14" s="37" t="s">
        <v>42</v>
      </c>
      <c r="M14" s="114"/>
      <c r="N14" s="26" t="s">
        <v>236</v>
      </c>
      <c r="O14" s="82" t="s">
        <v>41</v>
      </c>
      <c r="P14" s="68" t="s">
        <v>237</v>
      </c>
      <c r="Q14" s="14" t="s">
        <v>244</v>
      </c>
      <c r="R14" s="14" t="s">
        <v>229</v>
      </c>
      <c r="S14" s="16"/>
      <c r="T14" s="122"/>
      <c r="U14" s="125"/>
    </row>
    <row r="15" spans="1:23" ht="105" x14ac:dyDescent="0.3">
      <c r="A15" s="88"/>
      <c r="B15" s="111"/>
      <c r="C15" s="131"/>
      <c r="D15" s="112"/>
      <c r="E15" s="131"/>
      <c r="F15" s="12" t="s">
        <v>40</v>
      </c>
      <c r="G15" s="55" t="s">
        <v>103</v>
      </c>
      <c r="H15" s="56">
        <v>43983</v>
      </c>
      <c r="I15" s="56">
        <v>44926</v>
      </c>
      <c r="J15" s="57">
        <f t="shared" si="1"/>
        <v>134.71428571428572</v>
      </c>
      <c r="K15" s="58">
        <v>0</v>
      </c>
      <c r="L15" s="59" t="s">
        <v>43</v>
      </c>
      <c r="M15" s="114"/>
      <c r="N15" s="16"/>
      <c r="O15" s="82" t="s">
        <v>41</v>
      </c>
      <c r="P15" s="16"/>
      <c r="Q15" s="26" t="s">
        <v>238</v>
      </c>
      <c r="R15" s="14" t="s">
        <v>229</v>
      </c>
      <c r="S15" s="16"/>
      <c r="T15" s="122"/>
      <c r="U15" s="125"/>
    </row>
    <row r="16" spans="1:23" ht="45" x14ac:dyDescent="0.3">
      <c r="A16" s="88"/>
      <c r="B16" s="120">
        <v>4</v>
      </c>
      <c r="C16" s="121" t="s">
        <v>199</v>
      </c>
      <c r="D16" s="123" t="s">
        <v>57</v>
      </c>
      <c r="E16" s="124" t="s">
        <v>54</v>
      </c>
      <c r="F16" s="30" t="s">
        <v>36</v>
      </c>
      <c r="G16" s="50" t="s">
        <v>121</v>
      </c>
      <c r="H16" s="51">
        <v>43691</v>
      </c>
      <c r="I16" s="51">
        <v>43829</v>
      </c>
      <c r="J16" s="52">
        <f t="shared" si="1"/>
        <v>19.714285714285715</v>
      </c>
      <c r="K16" s="53">
        <v>1</v>
      </c>
      <c r="L16" s="54" t="s">
        <v>48</v>
      </c>
      <c r="M16" s="113">
        <f>AVERAGE(K16:K20)</f>
        <v>1</v>
      </c>
      <c r="N16" s="31"/>
      <c r="O16" s="27" t="s">
        <v>39</v>
      </c>
      <c r="P16" s="32" t="s">
        <v>49</v>
      </c>
      <c r="Q16" s="20" t="s">
        <v>230</v>
      </c>
      <c r="R16" s="14" t="s">
        <v>229</v>
      </c>
      <c r="S16" s="33"/>
      <c r="T16" s="105" t="s">
        <v>234</v>
      </c>
      <c r="U16" s="126" t="s">
        <v>239</v>
      </c>
    </row>
    <row r="17" spans="1:21" ht="60" x14ac:dyDescent="0.3">
      <c r="A17" s="88"/>
      <c r="B17" s="120"/>
      <c r="C17" s="122"/>
      <c r="D17" s="112"/>
      <c r="E17" s="124"/>
      <c r="F17" s="12" t="s">
        <v>40</v>
      </c>
      <c r="G17" s="45" t="s">
        <v>122</v>
      </c>
      <c r="H17" s="46">
        <v>43691</v>
      </c>
      <c r="I17" s="46">
        <v>43830</v>
      </c>
      <c r="J17" s="47">
        <f t="shared" si="1"/>
        <v>19.857142857142858</v>
      </c>
      <c r="K17" s="48">
        <v>1</v>
      </c>
      <c r="L17" s="49" t="s">
        <v>50</v>
      </c>
      <c r="M17" s="114"/>
      <c r="N17" s="75"/>
      <c r="O17" s="13" t="s">
        <v>39</v>
      </c>
      <c r="P17" s="13" t="s">
        <v>213</v>
      </c>
      <c r="Q17" s="20" t="s">
        <v>230</v>
      </c>
      <c r="R17" s="14" t="s">
        <v>229</v>
      </c>
      <c r="S17" s="16"/>
      <c r="T17" s="105"/>
      <c r="U17" s="126"/>
    </row>
    <row r="18" spans="1:21" ht="75" x14ac:dyDescent="0.3">
      <c r="A18" s="88"/>
      <c r="B18" s="120"/>
      <c r="C18" s="122"/>
      <c r="D18" s="112"/>
      <c r="E18" s="124"/>
      <c r="F18" s="12" t="s">
        <v>44</v>
      </c>
      <c r="G18" s="45" t="s">
        <v>123</v>
      </c>
      <c r="H18" s="46">
        <v>43832</v>
      </c>
      <c r="I18" s="46">
        <v>43889</v>
      </c>
      <c r="J18" s="47">
        <f t="shared" si="1"/>
        <v>8.1428571428571423</v>
      </c>
      <c r="K18" s="48">
        <v>1</v>
      </c>
      <c r="L18" s="49" t="s">
        <v>81</v>
      </c>
      <c r="M18" s="114"/>
      <c r="N18" s="26"/>
      <c r="O18" s="82" t="s">
        <v>39</v>
      </c>
      <c r="P18" s="82" t="s">
        <v>82</v>
      </c>
      <c r="Q18" s="20" t="s">
        <v>230</v>
      </c>
      <c r="R18" s="14" t="s">
        <v>229</v>
      </c>
      <c r="S18" s="16"/>
      <c r="T18" s="105"/>
      <c r="U18" s="126"/>
    </row>
    <row r="19" spans="1:21" ht="75.75" customHeight="1" x14ac:dyDescent="0.3">
      <c r="A19" s="88"/>
      <c r="B19" s="120"/>
      <c r="C19" s="122"/>
      <c r="D19" s="112"/>
      <c r="E19" s="124"/>
      <c r="F19" s="12" t="s">
        <v>46</v>
      </c>
      <c r="G19" s="45" t="s">
        <v>104</v>
      </c>
      <c r="H19" s="46">
        <v>43889</v>
      </c>
      <c r="I19" s="46">
        <v>44196</v>
      </c>
      <c r="J19" s="47">
        <f t="shared" ref="J19:J64" si="2">(I19-H19)/7</f>
        <v>43.857142857142854</v>
      </c>
      <c r="K19" s="48">
        <v>1</v>
      </c>
      <c r="L19" s="49" t="s">
        <v>51</v>
      </c>
      <c r="M19" s="114"/>
      <c r="N19" s="20"/>
      <c r="O19" s="82" t="s">
        <v>39</v>
      </c>
      <c r="P19" s="20" t="s">
        <v>212</v>
      </c>
      <c r="Q19" s="20" t="s">
        <v>230</v>
      </c>
      <c r="R19" s="14" t="s">
        <v>229</v>
      </c>
      <c r="S19" s="16"/>
      <c r="T19" s="105"/>
      <c r="U19" s="126"/>
    </row>
    <row r="20" spans="1:21" ht="201.75" customHeight="1" x14ac:dyDescent="0.3">
      <c r="A20" s="88"/>
      <c r="B20" s="120"/>
      <c r="C20" s="122"/>
      <c r="D20" s="112"/>
      <c r="E20" s="124"/>
      <c r="F20" s="12" t="s">
        <v>53</v>
      </c>
      <c r="G20" s="43" t="s">
        <v>124</v>
      </c>
      <c r="H20" s="39">
        <v>43889</v>
      </c>
      <c r="I20" s="39">
        <v>44196</v>
      </c>
      <c r="J20" s="40">
        <f t="shared" si="2"/>
        <v>43.857142857142854</v>
      </c>
      <c r="K20" s="41">
        <v>1</v>
      </c>
      <c r="L20" s="37" t="s">
        <v>52</v>
      </c>
      <c r="M20" s="114"/>
      <c r="N20" s="20" t="s">
        <v>293</v>
      </c>
      <c r="O20" s="82" t="s">
        <v>39</v>
      </c>
      <c r="P20" s="20" t="s">
        <v>294</v>
      </c>
      <c r="Q20" s="20" t="s">
        <v>295</v>
      </c>
      <c r="R20" s="14" t="s">
        <v>229</v>
      </c>
      <c r="S20" s="16"/>
      <c r="T20" s="106"/>
      <c r="U20" s="127"/>
    </row>
    <row r="21" spans="1:21" ht="190.5" customHeight="1" x14ac:dyDescent="0.3">
      <c r="A21" s="88"/>
      <c r="B21" s="120">
        <v>5</v>
      </c>
      <c r="C21" s="122" t="s">
        <v>200</v>
      </c>
      <c r="D21" s="129" t="s">
        <v>62</v>
      </c>
      <c r="E21" s="122" t="s">
        <v>56</v>
      </c>
      <c r="F21" s="12" t="s">
        <v>36</v>
      </c>
      <c r="G21" s="38" t="s">
        <v>105</v>
      </c>
      <c r="H21" s="44">
        <v>43691</v>
      </c>
      <c r="I21" s="42">
        <v>44012</v>
      </c>
      <c r="J21" s="40">
        <f t="shared" si="2"/>
        <v>45.857142857142854</v>
      </c>
      <c r="K21" s="41">
        <v>1</v>
      </c>
      <c r="L21" s="37" t="s">
        <v>58</v>
      </c>
      <c r="M21" s="130">
        <f>AVERAGE(K21:K26)</f>
        <v>0.42083333333333334</v>
      </c>
      <c r="N21" s="34" t="s">
        <v>240</v>
      </c>
      <c r="O21" s="82" t="s">
        <v>39</v>
      </c>
      <c r="P21" s="68" t="s">
        <v>245</v>
      </c>
      <c r="Q21" s="20" t="s">
        <v>241</v>
      </c>
      <c r="R21" s="14" t="s">
        <v>229</v>
      </c>
      <c r="S21" s="16"/>
      <c r="T21" s="110" t="s">
        <v>234</v>
      </c>
      <c r="U21" s="107" t="s">
        <v>246</v>
      </c>
    </row>
    <row r="22" spans="1:21" ht="225" x14ac:dyDescent="0.3">
      <c r="A22" s="88"/>
      <c r="B22" s="120"/>
      <c r="C22" s="122"/>
      <c r="D22" s="129"/>
      <c r="E22" s="122"/>
      <c r="F22" s="12" t="s">
        <v>40</v>
      </c>
      <c r="G22" s="38" t="s">
        <v>106</v>
      </c>
      <c r="H22" s="42">
        <v>44012</v>
      </c>
      <c r="I22" s="42">
        <v>44073</v>
      </c>
      <c r="J22" s="40">
        <f t="shared" si="2"/>
        <v>8.7142857142857135</v>
      </c>
      <c r="K22" s="41">
        <v>1</v>
      </c>
      <c r="L22" s="37" t="s">
        <v>61</v>
      </c>
      <c r="M22" s="130"/>
      <c r="N22" s="20" t="s">
        <v>247</v>
      </c>
      <c r="O22" s="82" t="s">
        <v>39</v>
      </c>
      <c r="P22" s="68" t="s">
        <v>248</v>
      </c>
      <c r="Q22" s="20" t="s">
        <v>249</v>
      </c>
      <c r="R22" s="14" t="s">
        <v>229</v>
      </c>
      <c r="S22" s="16"/>
      <c r="T22" s="105"/>
      <c r="U22" s="108"/>
    </row>
    <row r="23" spans="1:21" ht="60" x14ac:dyDescent="0.3">
      <c r="A23" s="88"/>
      <c r="B23" s="120"/>
      <c r="C23" s="122"/>
      <c r="D23" s="129"/>
      <c r="E23" s="122"/>
      <c r="F23" s="12" t="s">
        <v>44</v>
      </c>
      <c r="G23" s="55" t="s">
        <v>107</v>
      </c>
      <c r="H23" s="56">
        <v>44075</v>
      </c>
      <c r="I23" s="56">
        <v>44926</v>
      </c>
      <c r="J23" s="57">
        <f t="shared" si="2"/>
        <v>121.57142857142857</v>
      </c>
      <c r="K23" s="58">
        <v>0</v>
      </c>
      <c r="L23" s="59" t="s">
        <v>65</v>
      </c>
      <c r="M23" s="130"/>
      <c r="N23" s="18"/>
      <c r="O23" s="82" t="s">
        <v>39</v>
      </c>
      <c r="P23" s="16"/>
      <c r="Q23" s="20" t="s">
        <v>250</v>
      </c>
      <c r="R23" s="14" t="s">
        <v>229</v>
      </c>
      <c r="S23" s="16"/>
      <c r="T23" s="105"/>
      <c r="U23" s="108"/>
    </row>
    <row r="24" spans="1:21" ht="135" x14ac:dyDescent="0.3">
      <c r="A24" s="88"/>
      <c r="B24" s="120"/>
      <c r="C24" s="122"/>
      <c r="D24" s="129"/>
      <c r="E24" s="122"/>
      <c r="F24" s="12" t="s">
        <v>46</v>
      </c>
      <c r="G24" s="55" t="s">
        <v>174</v>
      </c>
      <c r="H24" s="56">
        <v>44105</v>
      </c>
      <c r="I24" s="56">
        <v>44926</v>
      </c>
      <c r="J24" s="57">
        <f t="shared" si="2"/>
        <v>117.28571428571429</v>
      </c>
      <c r="K24" s="58">
        <v>2.5000000000000001E-2</v>
      </c>
      <c r="L24" s="59" t="s">
        <v>60</v>
      </c>
      <c r="M24" s="130"/>
      <c r="N24" s="18"/>
      <c r="O24" s="82" t="s">
        <v>59</v>
      </c>
      <c r="P24" s="26" t="s">
        <v>242</v>
      </c>
      <c r="Q24" s="20" t="s">
        <v>251</v>
      </c>
      <c r="R24" s="14" t="s">
        <v>229</v>
      </c>
      <c r="S24" s="16"/>
      <c r="T24" s="105"/>
      <c r="U24" s="108"/>
    </row>
    <row r="25" spans="1:21" ht="162" customHeight="1" x14ac:dyDescent="0.3">
      <c r="A25" s="88"/>
      <c r="B25" s="120"/>
      <c r="C25" s="122"/>
      <c r="D25" s="129"/>
      <c r="E25" s="122"/>
      <c r="F25" s="12" t="s">
        <v>53</v>
      </c>
      <c r="G25" s="55" t="s">
        <v>108</v>
      </c>
      <c r="H25" s="56">
        <v>43691</v>
      </c>
      <c r="I25" s="56">
        <v>44012</v>
      </c>
      <c r="J25" s="57">
        <f t="shared" si="2"/>
        <v>45.857142857142854</v>
      </c>
      <c r="K25" s="58">
        <v>0.5</v>
      </c>
      <c r="L25" s="59" t="s">
        <v>60</v>
      </c>
      <c r="M25" s="130"/>
      <c r="N25" s="18"/>
      <c r="O25" s="82" t="s">
        <v>39</v>
      </c>
      <c r="P25" s="20" t="s">
        <v>243</v>
      </c>
      <c r="Q25" s="26" t="s">
        <v>287</v>
      </c>
      <c r="R25" s="14" t="s">
        <v>229</v>
      </c>
      <c r="S25" s="16"/>
      <c r="T25" s="105"/>
      <c r="U25" s="108"/>
    </row>
    <row r="26" spans="1:21" ht="75" x14ac:dyDescent="0.3">
      <c r="A26" s="88"/>
      <c r="B26" s="120"/>
      <c r="C26" s="122"/>
      <c r="D26" s="129"/>
      <c r="E26" s="122"/>
      <c r="F26" s="12" t="s">
        <v>86</v>
      </c>
      <c r="G26" s="38" t="s">
        <v>109</v>
      </c>
      <c r="H26" s="42">
        <v>43952</v>
      </c>
      <c r="I26" s="42">
        <v>44317</v>
      </c>
      <c r="J26" s="40">
        <f t="shared" si="2"/>
        <v>52.142857142857146</v>
      </c>
      <c r="K26" s="41">
        <v>0</v>
      </c>
      <c r="L26" s="37" t="s">
        <v>88</v>
      </c>
      <c r="M26" s="130"/>
      <c r="N26" s="18"/>
      <c r="O26" s="82" t="s">
        <v>87</v>
      </c>
      <c r="P26" s="16"/>
      <c r="Q26" s="26" t="s">
        <v>252</v>
      </c>
      <c r="R26" s="14" t="s">
        <v>229</v>
      </c>
      <c r="S26" s="16"/>
      <c r="T26" s="106"/>
      <c r="U26" s="109"/>
    </row>
    <row r="27" spans="1:21" ht="180" x14ac:dyDescent="0.3">
      <c r="A27" s="88"/>
      <c r="B27" s="120">
        <v>6</v>
      </c>
      <c r="C27" s="124" t="s">
        <v>201</v>
      </c>
      <c r="D27" s="129" t="s">
        <v>72</v>
      </c>
      <c r="E27" s="124" t="s">
        <v>193</v>
      </c>
      <c r="F27" s="12" t="s">
        <v>36</v>
      </c>
      <c r="G27" s="38" t="s">
        <v>110</v>
      </c>
      <c r="H27" s="42">
        <v>44012</v>
      </c>
      <c r="I27" s="42">
        <v>44073</v>
      </c>
      <c r="J27" s="40">
        <f t="shared" si="2"/>
        <v>8.7142857142857135</v>
      </c>
      <c r="K27" s="41">
        <v>1</v>
      </c>
      <c r="L27" s="37" t="s">
        <v>61</v>
      </c>
      <c r="M27" s="132">
        <f>AVERAGE(K27:K34)</f>
        <v>0.13749999999999998</v>
      </c>
      <c r="N27" s="20" t="s">
        <v>254</v>
      </c>
      <c r="O27" s="82" t="s">
        <v>39</v>
      </c>
      <c r="P27" s="68" t="s">
        <v>255</v>
      </c>
      <c r="Q27" s="20" t="s">
        <v>288</v>
      </c>
      <c r="R27" s="14" t="s">
        <v>229</v>
      </c>
      <c r="S27" s="16"/>
      <c r="T27" s="110" t="s">
        <v>234</v>
      </c>
      <c r="U27" s="107" t="s">
        <v>256</v>
      </c>
    </row>
    <row r="28" spans="1:21" ht="105" x14ac:dyDescent="0.3">
      <c r="A28" s="88"/>
      <c r="B28" s="120"/>
      <c r="C28" s="124"/>
      <c r="D28" s="129"/>
      <c r="E28" s="124"/>
      <c r="F28" s="12" t="s">
        <v>40</v>
      </c>
      <c r="G28" s="55" t="s">
        <v>125</v>
      </c>
      <c r="H28" s="56">
        <v>44075</v>
      </c>
      <c r="I28" s="56">
        <v>44926</v>
      </c>
      <c r="J28" s="57">
        <f t="shared" si="2"/>
        <v>121.57142857142857</v>
      </c>
      <c r="K28" s="58">
        <v>0</v>
      </c>
      <c r="L28" s="59" t="s">
        <v>65</v>
      </c>
      <c r="M28" s="133"/>
      <c r="N28" s="16"/>
      <c r="O28" s="82" t="s">
        <v>39</v>
      </c>
      <c r="P28" s="16"/>
      <c r="Q28" s="26" t="s">
        <v>253</v>
      </c>
      <c r="R28" s="14" t="s">
        <v>229</v>
      </c>
      <c r="S28" s="16"/>
      <c r="T28" s="105"/>
      <c r="U28" s="126"/>
    </row>
    <row r="29" spans="1:21" ht="120" x14ac:dyDescent="0.3">
      <c r="A29" s="88"/>
      <c r="B29" s="120"/>
      <c r="C29" s="124"/>
      <c r="D29" s="129"/>
      <c r="E29" s="124"/>
      <c r="F29" s="12" t="s">
        <v>44</v>
      </c>
      <c r="G29" s="55" t="s">
        <v>126</v>
      </c>
      <c r="H29" s="56">
        <v>44044</v>
      </c>
      <c r="I29" s="56">
        <v>44926</v>
      </c>
      <c r="J29" s="57">
        <f t="shared" si="2"/>
        <v>126</v>
      </c>
      <c r="K29" s="58">
        <v>0</v>
      </c>
      <c r="L29" s="59" t="s">
        <v>67</v>
      </c>
      <c r="M29" s="133"/>
      <c r="N29" s="16"/>
      <c r="O29" s="82" t="s">
        <v>66</v>
      </c>
      <c r="P29" s="16"/>
      <c r="Q29" s="26" t="s">
        <v>259</v>
      </c>
      <c r="R29" s="14" t="s">
        <v>229</v>
      </c>
      <c r="S29" s="16"/>
      <c r="T29" s="105"/>
      <c r="U29" s="126"/>
    </row>
    <row r="30" spans="1:21" ht="135" x14ac:dyDescent="0.3">
      <c r="A30" s="88"/>
      <c r="B30" s="120"/>
      <c r="C30" s="124"/>
      <c r="D30" s="129"/>
      <c r="E30" s="124"/>
      <c r="F30" s="12" t="s">
        <v>46</v>
      </c>
      <c r="G30" s="55" t="s">
        <v>139</v>
      </c>
      <c r="H30" s="56">
        <v>44105</v>
      </c>
      <c r="I30" s="56">
        <v>44926</v>
      </c>
      <c r="J30" s="57">
        <f>(I30-H30)/7</f>
        <v>117.28571428571429</v>
      </c>
      <c r="K30" s="58">
        <v>2.5000000000000001E-2</v>
      </c>
      <c r="L30" s="59" t="s">
        <v>143</v>
      </c>
      <c r="M30" s="133"/>
      <c r="N30" s="78"/>
      <c r="O30" s="82" t="s">
        <v>59</v>
      </c>
      <c r="P30" s="68" t="s">
        <v>214</v>
      </c>
      <c r="Q30" s="20" t="s">
        <v>251</v>
      </c>
      <c r="R30" s="14" t="s">
        <v>229</v>
      </c>
      <c r="S30" s="16"/>
      <c r="T30" s="105"/>
      <c r="U30" s="126"/>
    </row>
    <row r="31" spans="1:21" ht="135" x14ac:dyDescent="0.3">
      <c r="A31" s="88"/>
      <c r="B31" s="120"/>
      <c r="C31" s="124"/>
      <c r="D31" s="129"/>
      <c r="E31" s="124"/>
      <c r="F31" s="12" t="s">
        <v>53</v>
      </c>
      <c r="G31" s="55" t="s">
        <v>137</v>
      </c>
      <c r="H31" s="56">
        <v>44105</v>
      </c>
      <c r="I31" s="56">
        <v>44926</v>
      </c>
      <c r="J31" s="57">
        <f>(I31-H31)/7</f>
        <v>117.28571428571429</v>
      </c>
      <c r="K31" s="58">
        <v>0.03</v>
      </c>
      <c r="L31" s="59" t="s">
        <v>143</v>
      </c>
      <c r="M31" s="133"/>
      <c r="N31" s="78"/>
      <c r="O31" s="82" t="s">
        <v>59</v>
      </c>
      <c r="P31" s="68" t="s">
        <v>215</v>
      </c>
      <c r="Q31" s="20" t="s">
        <v>257</v>
      </c>
      <c r="R31" s="14" t="s">
        <v>229</v>
      </c>
      <c r="S31" s="16"/>
      <c r="T31" s="105"/>
      <c r="U31" s="126"/>
    </row>
    <row r="32" spans="1:21" ht="135" x14ac:dyDescent="0.3">
      <c r="A32" s="88"/>
      <c r="B32" s="120"/>
      <c r="C32" s="124"/>
      <c r="D32" s="129"/>
      <c r="E32" s="124"/>
      <c r="F32" s="12" t="s">
        <v>86</v>
      </c>
      <c r="G32" s="55" t="s">
        <v>140</v>
      </c>
      <c r="H32" s="56">
        <v>44105</v>
      </c>
      <c r="I32" s="56">
        <v>44926</v>
      </c>
      <c r="J32" s="57">
        <f>(I32-H32)/7</f>
        <v>117.28571428571429</v>
      </c>
      <c r="K32" s="58">
        <v>1.4999999999999999E-2</v>
      </c>
      <c r="L32" s="59" t="s">
        <v>143</v>
      </c>
      <c r="M32" s="133"/>
      <c r="N32" s="68" t="s">
        <v>216</v>
      </c>
      <c r="O32" s="82" t="s">
        <v>59</v>
      </c>
      <c r="P32" s="68" t="s">
        <v>217</v>
      </c>
      <c r="Q32" s="20" t="s">
        <v>258</v>
      </c>
      <c r="R32" s="14" t="s">
        <v>229</v>
      </c>
      <c r="S32" s="16"/>
      <c r="T32" s="105"/>
      <c r="U32" s="126"/>
    </row>
    <row r="33" spans="1:21" ht="135" x14ac:dyDescent="0.3">
      <c r="A33" s="88"/>
      <c r="B33" s="120"/>
      <c r="C33" s="124"/>
      <c r="D33" s="129"/>
      <c r="E33" s="124"/>
      <c r="F33" s="12" t="s">
        <v>95</v>
      </c>
      <c r="G33" s="55" t="s">
        <v>141</v>
      </c>
      <c r="H33" s="56">
        <v>44105</v>
      </c>
      <c r="I33" s="56">
        <v>44926</v>
      </c>
      <c r="J33" s="57">
        <f>(I33-H33)/7</f>
        <v>117.28571428571429</v>
      </c>
      <c r="K33" s="58">
        <v>0.03</v>
      </c>
      <c r="L33" s="59" t="s">
        <v>143</v>
      </c>
      <c r="M33" s="133"/>
      <c r="N33" s="16"/>
      <c r="O33" s="82" t="s">
        <v>59</v>
      </c>
      <c r="P33" s="16"/>
      <c r="Q33" s="20" t="s">
        <v>257</v>
      </c>
      <c r="R33" s="14" t="s">
        <v>229</v>
      </c>
      <c r="S33" s="16"/>
      <c r="T33" s="105"/>
      <c r="U33" s="126"/>
    </row>
    <row r="34" spans="1:21" ht="105" x14ac:dyDescent="0.3">
      <c r="A34" s="88"/>
      <c r="B34" s="120"/>
      <c r="C34" s="124"/>
      <c r="D34" s="129"/>
      <c r="E34" s="124"/>
      <c r="F34" s="12" t="s">
        <v>96</v>
      </c>
      <c r="G34" s="55" t="s">
        <v>138</v>
      </c>
      <c r="H34" s="56">
        <v>44105</v>
      </c>
      <c r="I34" s="56">
        <v>44926</v>
      </c>
      <c r="J34" s="57">
        <f>(I34-H34)/7</f>
        <v>117.28571428571429</v>
      </c>
      <c r="K34" s="58">
        <v>0</v>
      </c>
      <c r="L34" s="59" t="s">
        <v>143</v>
      </c>
      <c r="M34" s="133"/>
      <c r="N34" s="16"/>
      <c r="O34" s="82" t="s">
        <v>59</v>
      </c>
      <c r="P34" s="16"/>
      <c r="Q34" s="26" t="s">
        <v>259</v>
      </c>
      <c r="R34" s="14" t="s">
        <v>229</v>
      </c>
      <c r="S34" s="16"/>
      <c r="T34" s="106"/>
      <c r="U34" s="127"/>
    </row>
    <row r="35" spans="1:21" ht="155.25" customHeight="1" x14ac:dyDescent="0.3">
      <c r="A35" s="88"/>
      <c r="B35" s="120">
        <v>7</v>
      </c>
      <c r="C35" s="124" t="s">
        <v>202</v>
      </c>
      <c r="D35" s="129" t="s">
        <v>76</v>
      </c>
      <c r="E35" s="124" t="s">
        <v>68</v>
      </c>
      <c r="F35" s="12" t="s">
        <v>36</v>
      </c>
      <c r="G35" s="45" t="s">
        <v>99</v>
      </c>
      <c r="H35" s="60">
        <v>43832</v>
      </c>
      <c r="I35" s="60">
        <v>43862</v>
      </c>
      <c r="J35" s="47">
        <f t="shared" si="2"/>
        <v>4.2857142857142856</v>
      </c>
      <c r="K35" s="61">
        <v>1</v>
      </c>
      <c r="L35" s="49" t="s">
        <v>70</v>
      </c>
      <c r="M35" s="181">
        <f>AVERAGE(K35:K38)</f>
        <v>0.51249999999999996</v>
      </c>
      <c r="N35" s="68"/>
      <c r="O35" s="82" t="s">
        <v>69</v>
      </c>
      <c r="P35" s="68" t="s">
        <v>127</v>
      </c>
      <c r="Q35" s="20" t="s">
        <v>230</v>
      </c>
      <c r="R35" s="14" t="s">
        <v>229</v>
      </c>
      <c r="S35" s="16"/>
      <c r="T35" s="110" t="s">
        <v>234</v>
      </c>
      <c r="U35" s="107" t="s">
        <v>260</v>
      </c>
    </row>
    <row r="36" spans="1:21" ht="138.75" customHeight="1" x14ac:dyDescent="0.3">
      <c r="A36" s="88"/>
      <c r="B36" s="120"/>
      <c r="C36" s="124"/>
      <c r="D36" s="129"/>
      <c r="E36" s="124"/>
      <c r="F36" s="12" t="s">
        <v>40</v>
      </c>
      <c r="G36" s="38" t="s">
        <v>194</v>
      </c>
      <c r="H36" s="42">
        <v>43906</v>
      </c>
      <c r="I36" s="42">
        <v>43951</v>
      </c>
      <c r="J36" s="40">
        <f t="shared" si="2"/>
        <v>6.4285714285714288</v>
      </c>
      <c r="K36" s="41">
        <v>1</v>
      </c>
      <c r="L36" s="37" t="s">
        <v>195</v>
      </c>
      <c r="M36" s="181"/>
      <c r="N36" s="68" t="s">
        <v>262</v>
      </c>
      <c r="O36" s="82" t="s">
        <v>69</v>
      </c>
      <c r="P36" s="68" t="s">
        <v>261</v>
      </c>
      <c r="Q36" s="26" t="s">
        <v>289</v>
      </c>
      <c r="R36" s="14" t="s">
        <v>229</v>
      </c>
      <c r="S36" s="16"/>
      <c r="T36" s="105"/>
      <c r="U36" s="108"/>
    </row>
    <row r="37" spans="1:21" ht="216" customHeight="1" x14ac:dyDescent="0.3">
      <c r="A37" s="88"/>
      <c r="B37" s="120"/>
      <c r="C37" s="124"/>
      <c r="D37" s="129"/>
      <c r="E37" s="124"/>
      <c r="F37" s="12" t="s">
        <v>44</v>
      </c>
      <c r="G37" s="55" t="s">
        <v>196</v>
      </c>
      <c r="H37" s="56">
        <v>43863</v>
      </c>
      <c r="I37" s="56">
        <v>43981</v>
      </c>
      <c r="J37" s="57">
        <f t="shared" si="2"/>
        <v>16.857142857142858</v>
      </c>
      <c r="K37" s="58">
        <v>0</v>
      </c>
      <c r="L37" s="59" t="s">
        <v>89</v>
      </c>
      <c r="M37" s="181"/>
      <c r="N37" s="16"/>
      <c r="O37" s="82" t="s">
        <v>69</v>
      </c>
      <c r="P37" s="16"/>
      <c r="Q37" s="26" t="s">
        <v>290</v>
      </c>
      <c r="R37" s="14" t="s">
        <v>229</v>
      </c>
      <c r="S37" s="16"/>
      <c r="T37" s="105"/>
      <c r="U37" s="108"/>
    </row>
    <row r="38" spans="1:21" ht="181.5" customHeight="1" x14ac:dyDescent="0.3">
      <c r="A38" s="88"/>
      <c r="B38" s="120"/>
      <c r="C38" s="124"/>
      <c r="D38" s="129"/>
      <c r="E38" s="124"/>
      <c r="F38" s="12" t="s">
        <v>46</v>
      </c>
      <c r="G38" s="55" t="s">
        <v>197</v>
      </c>
      <c r="H38" s="56">
        <v>43888</v>
      </c>
      <c r="I38" s="56">
        <v>44926</v>
      </c>
      <c r="J38" s="57">
        <f t="shared" si="2"/>
        <v>148.28571428571428</v>
      </c>
      <c r="K38" s="58">
        <v>0.05</v>
      </c>
      <c r="L38" s="59" t="s">
        <v>71</v>
      </c>
      <c r="M38" s="181"/>
      <c r="N38" s="68"/>
      <c r="O38" s="82" t="s">
        <v>59</v>
      </c>
      <c r="P38" s="68" t="s">
        <v>219</v>
      </c>
      <c r="Q38" s="26" t="s">
        <v>291</v>
      </c>
      <c r="R38" s="14" t="s">
        <v>229</v>
      </c>
      <c r="S38" s="16"/>
      <c r="T38" s="106"/>
      <c r="U38" s="109"/>
    </row>
    <row r="39" spans="1:21" ht="45" x14ac:dyDescent="0.3">
      <c r="A39" s="88"/>
      <c r="B39" s="120">
        <v>8</v>
      </c>
      <c r="C39" s="124" t="s">
        <v>203</v>
      </c>
      <c r="D39" s="129" t="s">
        <v>77</v>
      </c>
      <c r="E39" s="124" t="s">
        <v>73</v>
      </c>
      <c r="F39" s="12" t="s">
        <v>36</v>
      </c>
      <c r="G39" s="45" t="s">
        <v>111</v>
      </c>
      <c r="H39" s="46">
        <v>43691</v>
      </c>
      <c r="I39" s="46">
        <v>43829</v>
      </c>
      <c r="J39" s="47">
        <f t="shared" si="2"/>
        <v>19.714285714285715</v>
      </c>
      <c r="K39" s="48">
        <v>1</v>
      </c>
      <c r="L39" s="49" t="s">
        <v>48</v>
      </c>
      <c r="M39" s="181">
        <f>AVERAGE(K39:K43)</f>
        <v>1</v>
      </c>
      <c r="N39" s="31"/>
      <c r="O39" s="82" t="s">
        <v>39</v>
      </c>
      <c r="P39" s="19" t="s">
        <v>74</v>
      </c>
      <c r="Q39" s="20" t="s">
        <v>230</v>
      </c>
      <c r="R39" s="14" t="s">
        <v>229</v>
      </c>
      <c r="S39" s="16"/>
      <c r="T39" s="110" t="s">
        <v>234</v>
      </c>
      <c r="U39" s="107" t="s">
        <v>263</v>
      </c>
    </row>
    <row r="40" spans="1:21" ht="60" x14ac:dyDescent="0.3">
      <c r="A40" s="88"/>
      <c r="B40" s="120"/>
      <c r="C40" s="124"/>
      <c r="D40" s="129"/>
      <c r="E40" s="124"/>
      <c r="F40" s="12" t="s">
        <v>40</v>
      </c>
      <c r="G40" s="45" t="s">
        <v>112</v>
      </c>
      <c r="H40" s="46">
        <v>43691</v>
      </c>
      <c r="I40" s="46">
        <v>43830</v>
      </c>
      <c r="J40" s="47">
        <f t="shared" si="2"/>
        <v>19.857142857142858</v>
      </c>
      <c r="K40" s="48">
        <v>1</v>
      </c>
      <c r="L40" s="49" t="s">
        <v>75</v>
      </c>
      <c r="M40" s="181"/>
      <c r="N40" s="75"/>
      <c r="O40" s="13" t="s">
        <v>39</v>
      </c>
      <c r="P40" s="13" t="s">
        <v>213</v>
      </c>
      <c r="Q40" s="20" t="s">
        <v>230</v>
      </c>
      <c r="R40" s="14" t="s">
        <v>229</v>
      </c>
      <c r="S40" s="16"/>
      <c r="T40" s="105"/>
      <c r="U40" s="126"/>
    </row>
    <row r="41" spans="1:21" ht="97.5" customHeight="1" x14ac:dyDescent="0.3">
      <c r="A41" s="88"/>
      <c r="B41" s="120"/>
      <c r="C41" s="124"/>
      <c r="D41" s="129"/>
      <c r="E41" s="124"/>
      <c r="F41" s="12" t="s">
        <v>44</v>
      </c>
      <c r="G41" s="45" t="s">
        <v>128</v>
      </c>
      <c r="H41" s="46">
        <v>43832</v>
      </c>
      <c r="I41" s="46">
        <v>43889</v>
      </c>
      <c r="J41" s="47">
        <f t="shared" si="2"/>
        <v>8.1428571428571423</v>
      </c>
      <c r="K41" s="48">
        <v>1</v>
      </c>
      <c r="L41" s="49" t="s">
        <v>84</v>
      </c>
      <c r="M41" s="181"/>
      <c r="N41" s="26"/>
      <c r="O41" s="82" t="s">
        <v>39</v>
      </c>
      <c r="P41" s="82" t="s">
        <v>82</v>
      </c>
      <c r="Q41" s="20" t="s">
        <v>230</v>
      </c>
      <c r="R41" s="14" t="s">
        <v>229</v>
      </c>
      <c r="S41" s="16"/>
      <c r="T41" s="105"/>
      <c r="U41" s="126"/>
    </row>
    <row r="42" spans="1:21" ht="69.75" customHeight="1" x14ac:dyDescent="0.3">
      <c r="A42" s="88"/>
      <c r="B42" s="120"/>
      <c r="C42" s="124"/>
      <c r="D42" s="129"/>
      <c r="E42" s="124"/>
      <c r="F42" s="12" t="s">
        <v>46</v>
      </c>
      <c r="G42" s="45" t="s">
        <v>113</v>
      </c>
      <c r="H42" s="46">
        <v>43889</v>
      </c>
      <c r="I42" s="46">
        <v>44196</v>
      </c>
      <c r="J42" s="47">
        <f t="shared" si="2"/>
        <v>43.857142857142854</v>
      </c>
      <c r="K42" s="48">
        <v>1</v>
      </c>
      <c r="L42" s="49" t="s">
        <v>51</v>
      </c>
      <c r="M42" s="181"/>
      <c r="N42" s="20"/>
      <c r="O42" s="82" t="s">
        <v>39</v>
      </c>
      <c r="P42" s="20" t="s">
        <v>212</v>
      </c>
      <c r="Q42" s="20" t="s">
        <v>230</v>
      </c>
      <c r="R42" s="14" t="s">
        <v>229</v>
      </c>
      <c r="S42" s="16"/>
      <c r="T42" s="105"/>
      <c r="U42" s="126"/>
    </row>
    <row r="43" spans="1:21" ht="246.75" customHeight="1" x14ac:dyDescent="0.3">
      <c r="A43" s="88"/>
      <c r="B43" s="120"/>
      <c r="C43" s="124"/>
      <c r="D43" s="129"/>
      <c r="E43" s="124"/>
      <c r="F43" s="12" t="s">
        <v>53</v>
      </c>
      <c r="G43" s="43" t="s">
        <v>129</v>
      </c>
      <c r="H43" s="39">
        <v>43889</v>
      </c>
      <c r="I43" s="39">
        <v>44196</v>
      </c>
      <c r="J43" s="40">
        <f t="shared" si="2"/>
        <v>43.857142857142854</v>
      </c>
      <c r="K43" s="41">
        <v>1</v>
      </c>
      <c r="L43" s="37" t="s">
        <v>83</v>
      </c>
      <c r="M43" s="181"/>
      <c r="N43" s="20" t="s">
        <v>300</v>
      </c>
      <c r="O43" s="82" t="s">
        <v>39</v>
      </c>
      <c r="P43" s="20" t="s">
        <v>297</v>
      </c>
      <c r="Q43" s="20" t="s">
        <v>298</v>
      </c>
      <c r="R43" s="14" t="s">
        <v>229</v>
      </c>
      <c r="S43" s="16"/>
      <c r="T43" s="106"/>
      <c r="U43" s="127"/>
    </row>
    <row r="44" spans="1:21" ht="309" customHeight="1" x14ac:dyDescent="0.3">
      <c r="A44" s="88"/>
      <c r="B44" s="120">
        <v>9</v>
      </c>
      <c r="C44" s="124" t="s">
        <v>204</v>
      </c>
      <c r="D44" s="154" t="s">
        <v>79</v>
      </c>
      <c r="E44" s="124" t="s">
        <v>220</v>
      </c>
      <c r="F44" s="12" t="s">
        <v>36</v>
      </c>
      <c r="G44" s="38" t="s">
        <v>114</v>
      </c>
      <c r="H44" s="42">
        <v>43906</v>
      </c>
      <c r="I44" s="42">
        <v>44196</v>
      </c>
      <c r="J44" s="40">
        <f t="shared" si="2"/>
        <v>41.428571428571431</v>
      </c>
      <c r="K44" s="41">
        <v>0.75</v>
      </c>
      <c r="L44" s="37" t="s">
        <v>78</v>
      </c>
      <c r="M44" s="132">
        <f>AVERAGE(K44:K45)</f>
        <v>0.375</v>
      </c>
      <c r="N44" s="20" t="s">
        <v>264</v>
      </c>
      <c r="O44" s="82" t="s">
        <v>39</v>
      </c>
      <c r="P44" s="78" t="s">
        <v>265</v>
      </c>
      <c r="Q44" s="26" t="s">
        <v>267</v>
      </c>
      <c r="R44" s="14" t="s">
        <v>229</v>
      </c>
      <c r="S44" s="16"/>
      <c r="T44" s="110" t="s">
        <v>234</v>
      </c>
      <c r="U44" s="107" t="s">
        <v>266</v>
      </c>
    </row>
    <row r="45" spans="1:21" ht="271.5" customHeight="1" x14ac:dyDescent="0.3">
      <c r="A45" s="88"/>
      <c r="B45" s="120"/>
      <c r="C45" s="124"/>
      <c r="D45" s="154"/>
      <c r="E45" s="124"/>
      <c r="F45" s="12" t="s">
        <v>40</v>
      </c>
      <c r="G45" s="55" t="s">
        <v>221</v>
      </c>
      <c r="H45" s="62">
        <v>44105</v>
      </c>
      <c r="I45" s="62">
        <v>44926</v>
      </c>
      <c r="J45" s="57">
        <f t="shared" si="2"/>
        <v>117.28571428571429</v>
      </c>
      <c r="K45" s="58">
        <v>0</v>
      </c>
      <c r="L45" s="59" t="s">
        <v>130</v>
      </c>
      <c r="M45" s="133"/>
      <c r="N45" s="16"/>
      <c r="O45" s="82" t="s">
        <v>39</v>
      </c>
      <c r="P45" s="16"/>
      <c r="Q45" s="26" t="s">
        <v>259</v>
      </c>
      <c r="R45" s="14" t="s">
        <v>229</v>
      </c>
      <c r="S45" s="16"/>
      <c r="T45" s="106"/>
      <c r="U45" s="109"/>
    </row>
    <row r="46" spans="1:21" ht="286.2" x14ac:dyDescent="0.3">
      <c r="A46" s="88"/>
      <c r="B46" s="71">
        <v>10</v>
      </c>
      <c r="C46" s="20" t="s">
        <v>205</v>
      </c>
      <c r="D46" s="76" t="s">
        <v>80</v>
      </c>
      <c r="E46" s="68" t="s">
        <v>218</v>
      </c>
      <c r="F46" s="12" t="s">
        <v>36</v>
      </c>
      <c r="G46" s="38" t="s">
        <v>131</v>
      </c>
      <c r="H46" s="42">
        <v>43906</v>
      </c>
      <c r="I46" s="42">
        <v>44926</v>
      </c>
      <c r="J46" s="40">
        <f t="shared" si="2"/>
        <v>145.71428571428572</v>
      </c>
      <c r="K46" s="41">
        <v>1</v>
      </c>
      <c r="L46" s="37" t="s">
        <v>132</v>
      </c>
      <c r="M46" s="77">
        <f>K46</f>
        <v>1</v>
      </c>
      <c r="N46" s="20" t="s">
        <v>269</v>
      </c>
      <c r="O46" s="82" t="s">
        <v>66</v>
      </c>
      <c r="P46" s="68" t="s">
        <v>299</v>
      </c>
      <c r="Q46" s="26" t="s">
        <v>296</v>
      </c>
      <c r="R46" s="14" t="s">
        <v>229</v>
      </c>
      <c r="S46" s="16"/>
      <c r="T46" s="68" t="s">
        <v>234</v>
      </c>
      <c r="U46" s="83" t="s">
        <v>268</v>
      </c>
    </row>
    <row r="47" spans="1:21" ht="75" x14ac:dyDescent="0.3">
      <c r="A47" s="88"/>
      <c r="B47" s="120">
        <v>11</v>
      </c>
      <c r="C47" s="124" t="s">
        <v>206</v>
      </c>
      <c r="D47" s="129" t="s">
        <v>97</v>
      </c>
      <c r="E47" s="124" t="s">
        <v>90</v>
      </c>
      <c r="F47" s="12" t="s">
        <v>36</v>
      </c>
      <c r="G47" s="45" t="s">
        <v>115</v>
      </c>
      <c r="H47" s="60">
        <v>43906</v>
      </c>
      <c r="I47" s="60">
        <v>44012</v>
      </c>
      <c r="J47" s="47">
        <f>(I47-H47)/7</f>
        <v>15.142857142857142</v>
      </c>
      <c r="K47" s="48">
        <v>1</v>
      </c>
      <c r="L47" s="63" t="s">
        <v>186</v>
      </c>
      <c r="M47" s="132">
        <f>AVERAGE(K47:K58)</f>
        <v>0.26874999999999999</v>
      </c>
      <c r="N47" s="68"/>
      <c r="O47" s="82" t="s">
        <v>39</v>
      </c>
      <c r="P47" s="68"/>
      <c r="Q47" s="26" t="s">
        <v>270</v>
      </c>
      <c r="R47" s="14" t="s">
        <v>229</v>
      </c>
      <c r="S47" s="16"/>
      <c r="T47" s="110" t="s">
        <v>234</v>
      </c>
      <c r="U47" s="107" t="s">
        <v>271</v>
      </c>
    </row>
    <row r="48" spans="1:21" ht="60" x14ac:dyDescent="0.3">
      <c r="A48" s="88"/>
      <c r="B48" s="120"/>
      <c r="C48" s="124"/>
      <c r="D48" s="129"/>
      <c r="E48" s="124"/>
      <c r="F48" s="12" t="s">
        <v>40</v>
      </c>
      <c r="G48" s="64" t="s">
        <v>116</v>
      </c>
      <c r="H48" s="60">
        <v>43906</v>
      </c>
      <c r="I48" s="60">
        <v>44012</v>
      </c>
      <c r="J48" s="47">
        <f>(I48-H48)/7</f>
        <v>15.142857142857142</v>
      </c>
      <c r="K48" s="48">
        <v>1</v>
      </c>
      <c r="L48" s="63" t="s">
        <v>175</v>
      </c>
      <c r="M48" s="132"/>
      <c r="N48" s="68" t="s">
        <v>223</v>
      </c>
      <c r="O48" s="82" t="s">
        <v>39</v>
      </c>
      <c r="P48" s="35" t="s">
        <v>85</v>
      </c>
      <c r="Q48" s="20" t="s">
        <v>230</v>
      </c>
      <c r="R48" s="14" t="s">
        <v>229</v>
      </c>
      <c r="S48" s="16"/>
      <c r="T48" s="105"/>
      <c r="U48" s="108"/>
    </row>
    <row r="49" spans="1:21" ht="75" x14ac:dyDescent="0.3">
      <c r="A49" s="88"/>
      <c r="B49" s="120"/>
      <c r="C49" s="124"/>
      <c r="D49" s="129"/>
      <c r="E49" s="124"/>
      <c r="F49" s="12" t="s">
        <v>44</v>
      </c>
      <c r="G49" s="65" t="s">
        <v>133</v>
      </c>
      <c r="H49" s="56">
        <v>43906</v>
      </c>
      <c r="I49" s="56">
        <v>44926</v>
      </c>
      <c r="J49" s="57">
        <f>(I49-H49)/7</f>
        <v>145.71428571428572</v>
      </c>
      <c r="K49" s="58">
        <v>0</v>
      </c>
      <c r="L49" s="66" t="s">
        <v>176</v>
      </c>
      <c r="M49" s="132"/>
      <c r="N49" s="68"/>
      <c r="O49" s="82" t="s">
        <v>39</v>
      </c>
      <c r="P49" s="68"/>
      <c r="Q49" s="26" t="s">
        <v>253</v>
      </c>
      <c r="R49" s="14" t="s">
        <v>229</v>
      </c>
      <c r="S49" s="16"/>
      <c r="T49" s="105"/>
      <c r="U49" s="108"/>
    </row>
    <row r="50" spans="1:21" ht="75" x14ac:dyDescent="0.3">
      <c r="A50" s="88"/>
      <c r="B50" s="120"/>
      <c r="C50" s="124"/>
      <c r="D50" s="129"/>
      <c r="E50" s="124"/>
      <c r="F50" s="12" t="s">
        <v>46</v>
      </c>
      <c r="G50" s="55" t="s">
        <v>117</v>
      </c>
      <c r="H50" s="56">
        <v>43983</v>
      </c>
      <c r="I50" s="56">
        <v>44926</v>
      </c>
      <c r="J50" s="57">
        <f t="shared" si="2"/>
        <v>134.71428571428572</v>
      </c>
      <c r="K50" s="58">
        <v>0.08</v>
      </c>
      <c r="L50" s="66" t="s">
        <v>187</v>
      </c>
      <c r="M50" s="132"/>
      <c r="N50" s="68"/>
      <c r="O50" s="82" t="s">
        <v>39</v>
      </c>
      <c r="P50" s="68"/>
      <c r="Q50" s="26" t="s">
        <v>292</v>
      </c>
      <c r="R50" s="14" t="s">
        <v>229</v>
      </c>
      <c r="S50" s="16"/>
      <c r="T50" s="105"/>
      <c r="U50" s="108"/>
    </row>
    <row r="51" spans="1:21" ht="135" x14ac:dyDescent="0.3">
      <c r="A51" s="88"/>
      <c r="B51" s="120"/>
      <c r="C51" s="124"/>
      <c r="D51" s="129"/>
      <c r="E51" s="124"/>
      <c r="F51" s="12" t="s">
        <v>53</v>
      </c>
      <c r="G51" s="55" t="s">
        <v>118</v>
      </c>
      <c r="H51" s="56">
        <v>43691</v>
      </c>
      <c r="I51" s="56">
        <v>44926</v>
      </c>
      <c r="J51" s="57">
        <f t="shared" si="2"/>
        <v>176.42857142857142</v>
      </c>
      <c r="K51" s="58">
        <v>0.05</v>
      </c>
      <c r="L51" s="66" t="s">
        <v>176</v>
      </c>
      <c r="M51" s="132"/>
      <c r="N51" s="68" t="s">
        <v>224</v>
      </c>
      <c r="O51" s="82" t="s">
        <v>59</v>
      </c>
      <c r="P51" s="68" t="s">
        <v>225</v>
      </c>
      <c r="Q51" s="20" t="s">
        <v>272</v>
      </c>
      <c r="R51" s="14" t="s">
        <v>229</v>
      </c>
      <c r="S51" s="16"/>
      <c r="T51" s="105"/>
      <c r="U51" s="108"/>
    </row>
    <row r="52" spans="1:21" ht="135" x14ac:dyDescent="0.3">
      <c r="A52" s="88"/>
      <c r="B52" s="120"/>
      <c r="C52" s="124"/>
      <c r="D52" s="129"/>
      <c r="E52" s="124"/>
      <c r="F52" s="12" t="s">
        <v>86</v>
      </c>
      <c r="G52" s="55" t="s">
        <v>142</v>
      </c>
      <c r="H52" s="56">
        <v>43691</v>
      </c>
      <c r="I52" s="56">
        <v>44926</v>
      </c>
      <c r="J52" s="57">
        <f>(I52-H52)/7</f>
        <v>176.42857142857142</v>
      </c>
      <c r="K52" s="58">
        <v>4.4999999999999998E-2</v>
      </c>
      <c r="L52" s="66" t="s">
        <v>145</v>
      </c>
      <c r="M52" s="132"/>
      <c r="N52" s="68"/>
      <c r="O52" s="82" t="s">
        <v>59</v>
      </c>
      <c r="P52" s="68"/>
      <c r="Q52" s="20" t="s">
        <v>273</v>
      </c>
      <c r="R52" s="14" t="s">
        <v>229</v>
      </c>
      <c r="S52" s="16"/>
      <c r="T52" s="105"/>
      <c r="U52" s="108"/>
    </row>
    <row r="53" spans="1:21" ht="135" x14ac:dyDescent="0.3">
      <c r="A53" s="88"/>
      <c r="B53" s="120"/>
      <c r="C53" s="124"/>
      <c r="D53" s="129"/>
      <c r="E53" s="124"/>
      <c r="F53" s="12" t="s">
        <v>95</v>
      </c>
      <c r="G53" s="55" t="s">
        <v>134</v>
      </c>
      <c r="H53" s="67">
        <v>43723</v>
      </c>
      <c r="I53" s="67">
        <v>44561</v>
      </c>
      <c r="J53" s="57">
        <f t="shared" si="2"/>
        <v>119.71428571428571</v>
      </c>
      <c r="K53" s="58">
        <v>0.5</v>
      </c>
      <c r="L53" s="59" t="s">
        <v>92</v>
      </c>
      <c r="M53" s="132"/>
      <c r="N53" s="68"/>
      <c r="O53" s="82" t="s">
        <v>39</v>
      </c>
      <c r="P53" s="26" t="s">
        <v>182</v>
      </c>
      <c r="Q53" s="20" t="s">
        <v>274</v>
      </c>
      <c r="R53" s="14" t="s">
        <v>229</v>
      </c>
      <c r="S53" s="16"/>
      <c r="T53" s="105"/>
      <c r="U53" s="108"/>
    </row>
    <row r="54" spans="1:21" ht="135" x14ac:dyDescent="0.3">
      <c r="A54" s="88"/>
      <c r="B54" s="120"/>
      <c r="C54" s="124"/>
      <c r="D54" s="129"/>
      <c r="E54" s="124"/>
      <c r="F54" s="12" t="s">
        <v>96</v>
      </c>
      <c r="G54" s="55" t="s">
        <v>119</v>
      </c>
      <c r="H54" s="67">
        <v>43723</v>
      </c>
      <c r="I54" s="67">
        <v>44377</v>
      </c>
      <c r="J54" s="57">
        <f t="shared" si="2"/>
        <v>93.428571428571431</v>
      </c>
      <c r="K54" s="58">
        <v>0.1</v>
      </c>
      <c r="L54" s="59" t="s">
        <v>93</v>
      </c>
      <c r="M54" s="132"/>
      <c r="N54" s="68" t="s">
        <v>226</v>
      </c>
      <c r="O54" s="82" t="s">
        <v>66</v>
      </c>
      <c r="P54" s="26" t="s">
        <v>222</v>
      </c>
      <c r="Q54" s="20" t="s">
        <v>275</v>
      </c>
      <c r="R54" s="14" t="s">
        <v>229</v>
      </c>
      <c r="S54" s="16"/>
      <c r="T54" s="105"/>
      <c r="U54" s="108"/>
    </row>
    <row r="55" spans="1:21" ht="135" x14ac:dyDescent="0.3">
      <c r="A55" s="88"/>
      <c r="B55" s="120"/>
      <c r="C55" s="124"/>
      <c r="D55" s="129"/>
      <c r="E55" s="124"/>
      <c r="F55" s="12" t="s">
        <v>144</v>
      </c>
      <c r="G55" s="55" t="s">
        <v>120</v>
      </c>
      <c r="H55" s="67">
        <v>43723</v>
      </c>
      <c r="I55" s="67">
        <v>44377</v>
      </c>
      <c r="J55" s="57">
        <f t="shared" si="2"/>
        <v>93.428571428571431</v>
      </c>
      <c r="K55" s="58">
        <v>0.1</v>
      </c>
      <c r="L55" s="59" t="s">
        <v>94</v>
      </c>
      <c r="M55" s="132"/>
      <c r="N55" s="68" t="s">
        <v>226</v>
      </c>
      <c r="O55" s="82" t="s">
        <v>66</v>
      </c>
      <c r="P55" s="26" t="s">
        <v>222</v>
      </c>
      <c r="Q55" s="20" t="s">
        <v>275</v>
      </c>
      <c r="R55" s="14" t="s">
        <v>229</v>
      </c>
      <c r="S55" s="16"/>
      <c r="T55" s="105"/>
      <c r="U55" s="108"/>
    </row>
    <row r="56" spans="1:21" ht="135" x14ac:dyDescent="0.3">
      <c r="A56" s="88"/>
      <c r="B56" s="120"/>
      <c r="C56" s="124"/>
      <c r="D56" s="129"/>
      <c r="E56" s="124"/>
      <c r="F56" s="12" t="s">
        <v>146</v>
      </c>
      <c r="G56" s="55" t="s">
        <v>149</v>
      </c>
      <c r="H56" s="67">
        <v>43723</v>
      </c>
      <c r="I56" s="67">
        <v>44377</v>
      </c>
      <c r="J56" s="57">
        <f t="shared" si="2"/>
        <v>93.428571428571431</v>
      </c>
      <c r="K56" s="58">
        <v>0.05</v>
      </c>
      <c r="L56" s="59" t="s">
        <v>152</v>
      </c>
      <c r="M56" s="132"/>
      <c r="N56" s="68" t="s">
        <v>224</v>
      </c>
      <c r="O56" s="82" t="s">
        <v>66</v>
      </c>
      <c r="P56" s="68" t="s">
        <v>227</v>
      </c>
      <c r="Q56" s="20" t="s">
        <v>272</v>
      </c>
      <c r="R56" s="14" t="s">
        <v>229</v>
      </c>
      <c r="S56" s="16"/>
      <c r="T56" s="105"/>
      <c r="U56" s="108"/>
    </row>
    <row r="57" spans="1:21" ht="96.75" customHeight="1" x14ac:dyDescent="0.3">
      <c r="A57" s="88"/>
      <c r="B57" s="120"/>
      <c r="C57" s="124"/>
      <c r="D57" s="129"/>
      <c r="E57" s="124"/>
      <c r="F57" s="12" t="s">
        <v>147</v>
      </c>
      <c r="G57" s="55" t="s">
        <v>150</v>
      </c>
      <c r="H57" s="67">
        <v>43723</v>
      </c>
      <c r="I57" s="67">
        <v>44377</v>
      </c>
      <c r="J57" s="57">
        <f>(I57-H57)/7</f>
        <v>93.428571428571431</v>
      </c>
      <c r="K57" s="58">
        <v>0</v>
      </c>
      <c r="L57" s="59" t="s">
        <v>153</v>
      </c>
      <c r="M57" s="132"/>
      <c r="N57" s="68"/>
      <c r="O57" s="82" t="s">
        <v>66</v>
      </c>
      <c r="P57" s="68"/>
      <c r="Q57" s="26" t="s">
        <v>253</v>
      </c>
      <c r="R57" s="14" t="s">
        <v>229</v>
      </c>
      <c r="S57" s="16"/>
      <c r="T57" s="105"/>
      <c r="U57" s="108"/>
    </row>
    <row r="58" spans="1:21" ht="144.75" customHeight="1" x14ac:dyDescent="0.3">
      <c r="A58" s="88"/>
      <c r="B58" s="120"/>
      <c r="C58" s="124"/>
      <c r="D58" s="129"/>
      <c r="E58" s="124"/>
      <c r="F58" s="12" t="s">
        <v>148</v>
      </c>
      <c r="G58" s="55" t="s">
        <v>151</v>
      </c>
      <c r="H58" s="67">
        <v>43723</v>
      </c>
      <c r="I58" s="67">
        <v>44377</v>
      </c>
      <c r="J58" s="57">
        <f>(I58-H58)/7</f>
        <v>93.428571428571431</v>
      </c>
      <c r="K58" s="58">
        <v>0.3</v>
      </c>
      <c r="L58" s="59" t="s">
        <v>188</v>
      </c>
      <c r="M58" s="132"/>
      <c r="N58" s="68" t="s">
        <v>228</v>
      </c>
      <c r="O58" s="82" t="s">
        <v>183</v>
      </c>
      <c r="P58" s="68" t="s">
        <v>228</v>
      </c>
      <c r="Q58" s="20" t="s">
        <v>276</v>
      </c>
      <c r="R58" s="14" t="s">
        <v>229</v>
      </c>
      <c r="S58" s="16"/>
      <c r="T58" s="106"/>
      <c r="U58" s="109"/>
    </row>
    <row r="59" spans="1:21" ht="178.5" customHeight="1" x14ac:dyDescent="0.3">
      <c r="A59" s="88"/>
      <c r="B59" s="71">
        <v>12</v>
      </c>
      <c r="C59" s="21" t="s">
        <v>207</v>
      </c>
      <c r="D59" s="76" t="s">
        <v>170</v>
      </c>
      <c r="E59" s="68" t="s">
        <v>98</v>
      </c>
      <c r="F59" s="12" t="s">
        <v>36</v>
      </c>
      <c r="G59" s="38" t="s">
        <v>135</v>
      </c>
      <c r="H59" s="39">
        <v>43768</v>
      </c>
      <c r="I59" s="39">
        <v>44926</v>
      </c>
      <c r="J59" s="40">
        <f t="shared" si="2"/>
        <v>165.42857142857142</v>
      </c>
      <c r="K59" s="41">
        <v>0</v>
      </c>
      <c r="L59" s="37" t="s">
        <v>91</v>
      </c>
      <c r="M59" s="77">
        <f>AVERAGE(K59)</f>
        <v>0</v>
      </c>
      <c r="N59" s="20"/>
      <c r="O59" s="82" t="s">
        <v>136</v>
      </c>
      <c r="P59" s="16"/>
      <c r="Q59" s="26" t="s">
        <v>277</v>
      </c>
      <c r="R59" s="14" t="s">
        <v>229</v>
      </c>
      <c r="S59" s="16"/>
      <c r="T59" s="16"/>
      <c r="U59" s="17"/>
    </row>
    <row r="60" spans="1:21" ht="145.5" customHeight="1" x14ac:dyDescent="0.3">
      <c r="A60" s="88"/>
      <c r="B60" s="79">
        <v>13</v>
      </c>
      <c r="C60" s="80" t="s">
        <v>189</v>
      </c>
      <c r="D60" s="76" t="s">
        <v>172</v>
      </c>
      <c r="E60" s="80" t="s">
        <v>154</v>
      </c>
      <c r="F60" s="12" t="s">
        <v>36</v>
      </c>
      <c r="G60" s="38" t="s">
        <v>190</v>
      </c>
      <c r="H60" s="39">
        <v>43709</v>
      </c>
      <c r="I60" s="39">
        <v>44742</v>
      </c>
      <c r="J60" s="40">
        <f t="shared" si="2"/>
        <v>147.57142857142858</v>
      </c>
      <c r="K60" s="41">
        <v>0</v>
      </c>
      <c r="L60" s="37" t="s">
        <v>191</v>
      </c>
      <c r="M60" s="73">
        <f>AVERAGE(K60:K60)</f>
        <v>0</v>
      </c>
      <c r="N60" s="80" t="s">
        <v>155</v>
      </c>
      <c r="O60" s="22" t="s">
        <v>156</v>
      </c>
      <c r="P60" s="81" t="s">
        <v>171</v>
      </c>
      <c r="Q60" s="26" t="s">
        <v>278</v>
      </c>
      <c r="R60" s="14" t="s">
        <v>229</v>
      </c>
      <c r="S60" s="81"/>
      <c r="T60" s="81"/>
      <c r="U60" s="23"/>
    </row>
    <row r="61" spans="1:21" ht="278.25" customHeight="1" x14ac:dyDescent="0.3">
      <c r="A61" s="88"/>
      <c r="B61" s="176">
        <v>14</v>
      </c>
      <c r="C61" s="178" t="s">
        <v>192</v>
      </c>
      <c r="D61" s="129" t="s">
        <v>173</v>
      </c>
      <c r="E61" s="178" t="s">
        <v>157</v>
      </c>
      <c r="F61" s="12" t="s">
        <v>36</v>
      </c>
      <c r="G61" s="38" t="s">
        <v>158</v>
      </c>
      <c r="H61" s="39">
        <v>43709</v>
      </c>
      <c r="I61" s="39">
        <v>44196</v>
      </c>
      <c r="J61" s="40">
        <f t="shared" si="2"/>
        <v>69.571428571428569</v>
      </c>
      <c r="K61" s="41">
        <v>0.5</v>
      </c>
      <c r="L61" s="37" t="s">
        <v>159</v>
      </c>
      <c r="M61" s="180">
        <f>AVERAGE(K61:K63)</f>
        <v>0.44333333333333336</v>
      </c>
      <c r="N61" s="80" t="s">
        <v>160</v>
      </c>
      <c r="O61" s="22" t="s">
        <v>156</v>
      </c>
      <c r="P61" s="81" t="s">
        <v>281</v>
      </c>
      <c r="Q61" s="81" t="s">
        <v>279</v>
      </c>
      <c r="R61" s="14" t="s">
        <v>229</v>
      </c>
      <c r="S61" s="81"/>
      <c r="T61" s="81"/>
      <c r="U61" s="23"/>
    </row>
    <row r="62" spans="1:21" ht="75" x14ac:dyDescent="0.3">
      <c r="A62" s="88"/>
      <c r="B62" s="176"/>
      <c r="C62" s="178"/>
      <c r="D62" s="129"/>
      <c r="E62" s="178"/>
      <c r="F62" s="12" t="s">
        <v>40</v>
      </c>
      <c r="G62" s="38" t="s">
        <v>161</v>
      </c>
      <c r="H62" s="39">
        <v>43709</v>
      </c>
      <c r="I62" s="39">
        <v>44926</v>
      </c>
      <c r="J62" s="40">
        <f t="shared" si="2"/>
        <v>173.85714285714286</v>
      </c>
      <c r="K62" s="41">
        <v>0.45</v>
      </c>
      <c r="L62" s="37" t="s">
        <v>162</v>
      </c>
      <c r="M62" s="180"/>
      <c r="N62" s="80"/>
      <c r="O62" s="22" t="s">
        <v>156</v>
      </c>
      <c r="P62" s="81" t="s">
        <v>282</v>
      </c>
      <c r="Q62" s="81" t="s">
        <v>283</v>
      </c>
      <c r="R62" s="14" t="s">
        <v>229</v>
      </c>
      <c r="S62" s="81"/>
      <c r="T62" s="81"/>
      <c r="U62" s="23"/>
    </row>
    <row r="63" spans="1:21" ht="75" x14ac:dyDescent="0.3">
      <c r="A63" s="88"/>
      <c r="B63" s="177"/>
      <c r="C63" s="178"/>
      <c r="D63" s="129"/>
      <c r="E63" s="179"/>
      <c r="F63" s="12" t="s">
        <v>44</v>
      </c>
      <c r="G63" s="38" t="s">
        <v>163</v>
      </c>
      <c r="H63" s="39">
        <v>43709</v>
      </c>
      <c r="I63" s="39">
        <v>44926</v>
      </c>
      <c r="J63" s="40">
        <f t="shared" si="2"/>
        <v>173.85714285714286</v>
      </c>
      <c r="K63" s="41">
        <v>0.38</v>
      </c>
      <c r="L63" s="37" t="s">
        <v>164</v>
      </c>
      <c r="M63" s="180"/>
      <c r="N63" s="80"/>
      <c r="O63" s="22" t="s">
        <v>156</v>
      </c>
      <c r="P63" s="81" t="s">
        <v>284</v>
      </c>
      <c r="Q63" s="81" t="s">
        <v>285</v>
      </c>
      <c r="R63" s="14" t="s">
        <v>229</v>
      </c>
      <c r="S63" s="81"/>
      <c r="T63" s="81"/>
      <c r="U63" s="23"/>
    </row>
    <row r="64" spans="1:21" ht="105.6" thickBot="1" x14ac:dyDescent="0.35">
      <c r="A64" s="89"/>
      <c r="B64" s="90">
        <v>15</v>
      </c>
      <c r="C64" s="24" t="s">
        <v>165</v>
      </c>
      <c r="D64" s="91" t="s">
        <v>181</v>
      </c>
      <c r="E64" s="92" t="s">
        <v>166</v>
      </c>
      <c r="F64" s="93" t="s">
        <v>36</v>
      </c>
      <c r="G64" s="94" t="s">
        <v>167</v>
      </c>
      <c r="H64" s="95">
        <v>43709</v>
      </c>
      <c r="I64" s="95">
        <v>44864</v>
      </c>
      <c r="J64" s="96">
        <f t="shared" si="2"/>
        <v>165</v>
      </c>
      <c r="K64" s="97">
        <v>0.3</v>
      </c>
      <c r="L64" s="98" t="s">
        <v>168</v>
      </c>
      <c r="M64" s="74">
        <f>AVERAGE(K64:K64)</f>
        <v>0.3</v>
      </c>
      <c r="N64" s="92" t="s">
        <v>169</v>
      </c>
      <c r="O64" s="99" t="s">
        <v>156</v>
      </c>
      <c r="P64" s="100" t="s">
        <v>286</v>
      </c>
      <c r="Q64" s="100" t="s">
        <v>280</v>
      </c>
      <c r="R64" s="25" t="s">
        <v>229</v>
      </c>
      <c r="S64" s="100"/>
      <c r="T64" s="100"/>
      <c r="U64" s="101"/>
    </row>
    <row r="65" spans="13:13" x14ac:dyDescent="0.3">
      <c r="M65" s="84"/>
    </row>
    <row r="66" spans="13:13" x14ac:dyDescent="0.3">
      <c r="M66" s="36"/>
    </row>
  </sheetData>
  <sheetProtection algorithmName="SHA-512" hashValue="heFwWpkorm1dBR/qdfx83HtvBJeLOWi7ZyjoW0qXI6o4d7kfhMgghIYsttWKZx/bL4PFZAtBi1hW99gys3VQnQ==" saltValue="c2jCkFtrVViWC4v8xOZEUw==" spinCount="100000" sheet="1" objects="1" scenarios="1" selectLockedCells="1" selectUnlockedCells="1"/>
  <mergeCells count="108">
    <mergeCell ref="C27:C34"/>
    <mergeCell ref="M27:M34"/>
    <mergeCell ref="U47:U58"/>
    <mergeCell ref="T47:T58"/>
    <mergeCell ref="T27:T34"/>
    <mergeCell ref="U35:U38"/>
    <mergeCell ref="T35:T38"/>
    <mergeCell ref="U39:U43"/>
    <mergeCell ref="U44:U45"/>
    <mergeCell ref="T44:T45"/>
    <mergeCell ref="T39:T43"/>
    <mergeCell ref="U27:U34"/>
    <mergeCell ref="H8:I8"/>
    <mergeCell ref="J8:J9"/>
    <mergeCell ref="D27:D34"/>
    <mergeCell ref="E27:E34"/>
    <mergeCell ref="B61:B63"/>
    <mergeCell ref="C61:C63"/>
    <mergeCell ref="D61:D63"/>
    <mergeCell ref="E61:E63"/>
    <mergeCell ref="M61:M63"/>
    <mergeCell ref="C47:C58"/>
    <mergeCell ref="B47:B58"/>
    <mergeCell ref="E47:E58"/>
    <mergeCell ref="D47:D58"/>
    <mergeCell ref="M47:M58"/>
    <mergeCell ref="B39:B43"/>
    <mergeCell ref="C39:C43"/>
    <mergeCell ref="D39:D43"/>
    <mergeCell ref="E39:E43"/>
    <mergeCell ref="M39:M43"/>
    <mergeCell ref="C35:C38"/>
    <mergeCell ref="D35:D38"/>
    <mergeCell ref="E35:E38"/>
    <mergeCell ref="M35:M38"/>
    <mergeCell ref="B27:B34"/>
    <mergeCell ref="D5:E5"/>
    <mergeCell ref="F5:H5"/>
    <mergeCell ref="B44:B45"/>
    <mergeCell ref="C44:C45"/>
    <mergeCell ref="D44:D45"/>
    <mergeCell ref="E44:E45"/>
    <mergeCell ref="B7:P7"/>
    <mergeCell ref="Q7:R7"/>
    <mergeCell ref="S7:U7"/>
    <mergeCell ref="M8:M9"/>
    <mergeCell ref="N8:N9"/>
    <mergeCell ref="B8:B9"/>
    <mergeCell ref="C8:C9"/>
    <mergeCell ref="D8:D9"/>
    <mergeCell ref="E8:E9"/>
    <mergeCell ref="F8:F9"/>
    <mergeCell ref="G8:G9"/>
    <mergeCell ref="U8:U9"/>
    <mergeCell ref="O8:O9"/>
    <mergeCell ref="P8:P9"/>
    <mergeCell ref="Q8:Q9"/>
    <mergeCell ref="R8:R9"/>
    <mergeCell ref="S8:S9"/>
    <mergeCell ref="T8:T9"/>
    <mergeCell ref="M21:M26"/>
    <mergeCell ref="C10:C12"/>
    <mergeCell ref="E14:E15"/>
    <mergeCell ref="C14:C15"/>
    <mergeCell ref="M44:M45"/>
    <mergeCell ref="B35:B38"/>
    <mergeCell ref="T10:T1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5:C5"/>
    <mergeCell ref="R6:T6"/>
    <mergeCell ref="U6:W6"/>
    <mergeCell ref="T16:T20"/>
    <mergeCell ref="U21:U26"/>
    <mergeCell ref="T21:T26"/>
    <mergeCell ref="B14:B15"/>
    <mergeCell ref="D14:D15"/>
    <mergeCell ref="M16:M20"/>
    <mergeCell ref="K8:K9"/>
    <mergeCell ref="L8:L9"/>
    <mergeCell ref="B10:B12"/>
    <mergeCell ref="B16:B20"/>
    <mergeCell ref="C16:C20"/>
    <mergeCell ref="D16:D20"/>
    <mergeCell ref="E16:E20"/>
    <mergeCell ref="U10:U15"/>
    <mergeCell ref="U16:U20"/>
    <mergeCell ref="B21:B26"/>
    <mergeCell ref="C21:C26"/>
    <mergeCell ref="E10:E12"/>
    <mergeCell ref="D10:D12"/>
    <mergeCell ref="M10:M15"/>
    <mergeCell ref="D21:D26"/>
    <mergeCell ref="E21:E26"/>
  </mergeCells>
  <conditionalFormatting sqref="M60:M64">
    <cfRule type="cellIs" dxfId="1" priority="3" operator="greaterThan">
      <formula>1</formula>
    </cfRule>
  </conditionalFormatting>
  <conditionalFormatting sqref="M64">
    <cfRule type="cellIs" dxfId="0" priority="4" operator="greaterThan">
      <formula>100</formula>
    </cfRule>
  </conditionalFormatting>
  <dataValidations count="4">
    <dataValidation type="date" allowBlank="1" showInputMessage="1" showErrorMessage="1" promptTitle="Validación" prompt="formato DD/MM/AA" sqref="H16:H20 H39:H43 H53:H64 H10:H12" xr:uid="{00000000-0002-0000-0000-000000000000}">
      <formula1>36526</formula1>
      <formula2>44177</formula2>
    </dataValidation>
    <dataValidation type="date" allowBlank="1" showInputMessage="1" showErrorMessage="1" sqref="I16:I20 I39:I43 I10:I12 I53:I64" xr:uid="{00000000-0002-0000-0000-000001000000}">
      <formula1>43466</formula1>
      <formula2>45291</formula2>
    </dataValidation>
    <dataValidation operator="greaterThanOrEqual" allowBlank="1" showInputMessage="1" showErrorMessage="1" sqref="F30:F31 F60:F64 F10:F11" xr:uid="{00000000-0002-0000-0000-000002000000}"/>
    <dataValidation allowBlank="1" showInputMessage="1" showErrorMessage="1" promptTitle="Validación" prompt="El porcentaje no debe exceder el 100%" sqref="M60:M64"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2024-07-15T20:53:42Z</dcterms:modified>
</cp:coreProperties>
</file>