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0/"/>
    </mc:Choice>
  </mc:AlternateContent>
  <xr:revisionPtr revIDLastSave="11" documentId="11_5EFBC19992C74D3629595EE2B64F144D9F90AC5E" xr6:coauthVersionLast="47" xr6:coauthVersionMax="47" xr10:uidLastSave="{740F4A74-4FD9-4E00-8AF4-74E5EB13EB93}"/>
  <workbookProtection workbookAlgorithmName="SHA-512" workbookHashValue="xcwZtyfh3IKBNd+ACzIOVB0Wc9BHQFWFQb7ouq4wM35KVwoYBXDuMpR4N6/1YVWfwZXr7l+fSFODLrufBIJYMQ==" workbookSaltValue="8pNk8+69i3Ldxi0RkNnw9g==" workbookSpinCount="100000" lockStructure="1"/>
  <bookViews>
    <workbookView xWindow="-28920" yWindow="660" windowWidth="29040" windowHeight="15720" xr2:uid="{00000000-000D-0000-FFFF-FFFF00000000}"/>
  </bookViews>
  <sheets>
    <sheet name="PMA APROBADO COMITE" sheetId="3" r:id="rId1"/>
  </sheets>
  <definedNames>
    <definedName name="_xlnm._FilterDatabase" localSheetId="0" hidden="1">'PMA APROBADO COMITE'!$B$2:$W$64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4" i="3" l="1"/>
  <c r="M27" i="3" l="1"/>
  <c r="M10" i="3" l="1"/>
  <c r="M46" i="3" l="1"/>
  <c r="M59" i="3" l="1"/>
  <c r="M47" i="3"/>
  <c r="M35" i="3" l="1"/>
  <c r="M21" i="3"/>
  <c r="J36" i="3" l="1"/>
  <c r="J15" i="3" l="1"/>
  <c r="J12" i="3"/>
  <c r="M16" i="3" l="1"/>
  <c r="M64" i="3" l="1"/>
  <c r="J64" i="3"/>
  <c r="J63" i="3"/>
  <c r="J62" i="3"/>
  <c r="M61" i="3"/>
  <c r="J61" i="3"/>
  <c r="M60" i="3"/>
  <c r="J60" i="3"/>
  <c r="J59" i="3"/>
  <c r="J58" i="3"/>
  <c r="J57" i="3"/>
  <c r="J56" i="3"/>
  <c r="J55" i="3"/>
  <c r="J54" i="3"/>
  <c r="J53" i="3"/>
  <c r="J52" i="3"/>
  <c r="J51" i="3"/>
  <c r="J50" i="3"/>
  <c r="J49" i="3"/>
  <c r="J48" i="3"/>
  <c r="J47" i="3"/>
  <c r="J46" i="3"/>
  <c r="J45" i="3"/>
  <c r="J44" i="3"/>
  <c r="J43" i="3"/>
  <c r="J42" i="3"/>
  <c r="J41" i="3"/>
  <c r="J40" i="3"/>
  <c r="M39" i="3"/>
  <c r="J39" i="3"/>
  <c r="J38" i="3"/>
  <c r="J37" i="3"/>
  <c r="J35" i="3"/>
  <c r="J34" i="3"/>
  <c r="J33" i="3"/>
  <c r="J32" i="3"/>
  <c r="J31" i="3"/>
  <c r="J30" i="3"/>
  <c r="J29" i="3"/>
  <c r="J28" i="3"/>
  <c r="J27" i="3"/>
  <c r="J26" i="3"/>
  <c r="J25" i="3"/>
  <c r="J24" i="3"/>
  <c r="J23" i="3"/>
  <c r="J22" i="3"/>
  <c r="J21" i="3"/>
  <c r="J20" i="3"/>
  <c r="J19" i="3"/>
  <c r="J18" i="3"/>
  <c r="J17" i="3"/>
  <c r="J16" i="3"/>
  <c r="J14" i="3"/>
  <c r="J13" i="3"/>
  <c r="J1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<sst xmlns="http://schemas.openxmlformats.org/spreadsheetml/2006/main" count="499" uniqueCount="295">
  <si>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</si>
  <si>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</si>
  <si>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</si>
  <si>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</si>
  <si>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</si>
  <si>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</si>
  <si>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</si>
  <si>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</si>
  <si>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</si>
  <si>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</si>
  <si>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</si>
  <si>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</si>
  <si>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</si>
  <si>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</si>
  <si>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</si>
  <si>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</si>
  <si>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</si>
  <si>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</si>
  <si>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</si>
  <si>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</si>
  <si>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</si>
  <si>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</si>
  <si>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</si>
  <si>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</si>
  <si>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</si>
  <si>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</si>
  <si>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</si>
  <si>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</si>
  <si>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</si>
  <si>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</si>
  <si>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</si>
  <si>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</si>
  <si>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</si>
  <si>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</si>
  <si>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</si>
  <si>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ACCION 1</t>
  </si>
  <si>
    <t>M1</t>
  </si>
  <si>
    <t>Incluir como anexo en el PGD aprobado por la Entidad, el mapa de procesos</t>
  </si>
  <si>
    <t>Anexo PGD : Mapa de Procesos</t>
  </si>
  <si>
    <t xml:space="preserve">Dirección de Atención al Ciudadano y Gestión Documental </t>
  </si>
  <si>
    <t>M2</t>
  </si>
  <si>
    <t xml:space="preserve">Dirección de Atención al Ciudadano y Gestión Documental - Oficina de Control Interno </t>
  </si>
  <si>
    <t xml:space="preserve">Cronograma de Auditoría y Control </t>
  </si>
  <si>
    <t>Registros de seguimiento implementación PGD</t>
  </si>
  <si>
    <t>M3</t>
  </si>
  <si>
    <t>ACCION 2</t>
  </si>
  <si>
    <t>M4</t>
  </si>
  <si>
    <t>Diagnostico y presupuesto PGD</t>
  </si>
  <si>
    <t>Publicación TRD en página web</t>
  </si>
  <si>
    <t>https://www.bolivar.gov.co/index.php?option=com_phocadownload&amp;view=category&amp;id=418&amp;Itemid=887</t>
  </si>
  <si>
    <t>Concepto Técnico de convalidación de las TRD expedido por el AGN</t>
  </si>
  <si>
    <t xml:space="preserve">Comunicaciones de solicitud dirigidas al AGN de expedición de certificación </t>
  </si>
  <si>
    <t>Comunicaciones de solicitud dirigidas al AGN de publicación de las TRD Versión 2 en el RUSD</t>
  </si>
  <si>
    <t>M5</t>
  </si>
  <si>
    <t>Contar con TRD convalidadas, certificadas por parte del AGN y publicadas en el RUSD</t>
  </si>
  <si>
    <t>ACCION 3</t>
  </si>
  <si>
    <t>Implementación del FUID en los archivos de la Gobernación de Bolívar (archivos de gestión, central e histórico)</t>
  </si>
  <si>
    <t>ACCION 4</t>
  </si>
  <si>
    <t xml:space="preserve">Constancia de entrega del FUID a las dependencias de la Gobernación de Bolívar </t>
  </si>
  <si>
    <t>Todas las dependencias</t>
  </si>
  <si>
    <t>FUID diligenciados y actualizados</t>
  </si>
  <si>
    <t>Cronograma de visita y capacitación</t>
  </si>
  <si>
    <t>ACCION 5</t>
  </si>
  <si>
    <t>Implementación de registros o informes de seguimiento a la implementación del PGD, en armonía con el programa específico de Auditoría y Control (Artículo 2.8.2.5.11 del Decreto 1080 de 2015)</t>
  </si>
  <si>
    <t>No se evidencia registro o informes de seguimiento a la implementación del PGD, en armonía con el programa específico de Auditoría y Control (Artículo 2.8.2.5.11 del Decreto 1080 de 2015)</t>
  </si>
  <si>
    <t xml:space="preserve">Acta de realización de visita y capacitación </t>
  </si>
  <si>
    <t>Dirección Administrativa Logística</t>
  </si>
  <si>
    <t>Acta de entrega de suministros</t>
  </si>
  <si>
    <t>Realizar transferencias primarias y secundarias de los archivos de las Gobernación de Bolívar teniendo en cuenta las TVD y TRD</t>
  </si>
  <si>
    <t>Dirección de Atención al Ciudadano y Gestión Documental</t>
  </si>
  <si>
    <t>Cronograma de transferencias documentales primarias</t>
  </si>
  <si>
    <t>Acta de transferencias documentales primarias, inventario, acta de recibo</t>
  </si>
  <si>
    <t>ACCION 6</t>
  </si>
  <si>
    <t>Contar con TVD convalidadas, certificadas por parte del AGN y publicadas en el RUSD</t>
  </si>
  <si>
    <t>https://www.bolivar.gov.co/index.php?option=com_phocadownload&amp;view=category&amp;id=773:tvds&amp;Itemid=717</t>
  </si>
  <si>
    <t>Concepto Técnico de convalidación de las TVD expedido por el AGN</t>
  </si>
  <si>
    <t>ACCION 7</t>
  </si>
  <si>
    <t>ACCION 8</t>
  </si>
  <si>
    <t>Establecer procedimiento para realización del proceso de eliminación documental</t>
  </si>
  <si>
    <t>ACCION 9</t>
  </si>
  <si>
    <t>ACCION 10</t>
  </si>
  <si>
    <t>Constancia de entrega al AGN de las TRD Versión 2 en formato TIF</t>
  </si>
  <si>
    <t>Oficio GOBOL-20-001545</t>
  </si>
  <si>
    <t>Comunicaciones de solicitud dirigidas al AGN de publicación de las TVD en el RUSD</t>
  </si>
  <si>
    <t>Constancia de entrega al AGN de las TVD  en formato TIF</t>
  </si>
  <si>
    <t>https://www.bolivar.gov.co/index.php?option=com_phocadownload&amp;view=category&amp;id=731:sistema-integrado-de-conservaci%C3%B3n-%E2%80%93-sic&amp;Itemid=717</t>
  </si>
  <si>
    <t>M6</t>
  </si>
  <si>
    <t>Dirección de Función Pública</t>
  </si>
  <si>
    <t>Procedimiento de entrega de cargos o culminación de obligaciones contractuales</t>
  </si>
  <si>
    <t>Circular de realización y notificación  proceso de transferencia</t>
  </si>
  <si>
    <t>Aplicación del Sistema Integrado de Conservación -SIC- a los archivos de la Gobernación de Bolívar</t>
  </si>
  <si>
    <t xml:space="preserve">Manual de Requisitos de documentos Electrónicos </t>
  </si>
  <si>
    <t>Ficha Técnica de fumigación</t>
  </si>
  <si>
    <t>Medidor de temperatura</t>
  </si>
  <si>
    <t>Medidor de condiciones ambientales</t>
  </si>
  <si>
    <t>M7</t>
  </si>
  <si>
    <t>M8</t>
  </si>
  <si>
    <t>ACCION 11</t>
  </si>
  <si>
    <t>Elaborar documento de Modelo de requisitos de documentos electrónicos</t>
  </si>
  <si>
    <t>Realizar cronograma de transferencia documentales primarias.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</si>
  <si>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</si>
  <si>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Elaborar el Diagnostico y presupuesto del PGD.</t>
  </si>
  <si>
    <t>Elaborar cronograma de auditoría y control para la verificación y seguimiento de la implementación del PGD por parte de las dependencias de la Gobernación de Bolívar.</t>
  </si>
  <si>
    <t>Realización de visitas de auditoría y control para la verificación y seguimiento de la implementación del PGD, de acuerdo al cronograma elaborado; y levantamiento de los registros de la labor de seguimiento.</t>
  </si>
  <si>
    <t>Solicitar al AGN la expedición de las certificación de la convalidación de las TRD Versión 2.</t>
  </si>
  <si>
    <t>Hacer entrega a cada una de las dependencias de la Gobernación de Bolívar, del Formato Único de Inventario Documental  a efectos de su implementación.</t>
  </si>
  <si>
    <t>Elaborar cronograma para realización de visita y capacitación a cada una de las dependencias de la Gobernación de Bolívar para la aplicación del FUID en sus archivos de gestión.</t>
  </si>
  <si>
    <t>Realización de visita y capacitación al 100% de las dependencias de la Gobernación de Bolívar para la aplicación del FUID en sus archivos de gestión.</t>
  </si>
  <si>
    <t>Elaboración del FUID del Archivo General e Histórico de la Gobernación de Bolívar.</t>
  </si>
  <si>
    <t>Elaborar el procedimiento  para la entrega de los cargos o por culminación de obligaciones contractuales, incluyendo la entrega de los archivos mediante inventario documental.</t>
  </si>
  <si>
    <t>Elaborar cronograma para realización de visita y capacitación a cada una de las dependencias de la Gobernación de Bolívar para la correcta organización de los archivos de gestión.</t>
  </si>
  <si>
    <t>Publicar en la Página Web de la Entidad las TVD.</t>
  </si>
  <si>
    <t>Sustentar ante el AGN las TVD  de la Gobernación de Bolívar, para efectos de su convalidación por parte de este Organismo.</t>
  </si>
  <si>
    <t>Solicitar al AGN la expedición de las certificación de la convalidación de las TVD.</t>
  </si>
  <si>
    <t>Incluir como anexo  del PGD de la Entidad, el  procedimiento detallado para efectuar el proceso de eliminación documental.</t>
  </si>
  <si>
    <t>Remitir al AGN el acta de aprobación del SIC por parte del Comité Interno de Archivo.</t>
  </si>
  <si>
    <t>Publicar en la página web de la Entidad, el documento SIC.</t>
  </si>
  <si>
    <t>Realizar de manera anual 4 jornadas de capacitación  dirigidas a las dependencias de la  Gobernación de Bolívar para la correcta implementación del SIC en los archivos de gestión.</t>
  </si>
  <si>
    <t xml:space="preserve">Implementación del SIC en los archivos de la Gobernación de Bolívar. </t>
  </si>
  <si>
    <t>Instalar   un medidor de temperatura para la bodega central.</t>
  </si>
  <si>
    <t>Instalar   un medidor de condiciones ambientales  para la bodega central.</t>
  </si>
  <si>
    <t>Publicar en la Página Web de la Entidad las TRD Versión 2.</t>
  </si>
  <si>
    <t>Sustentar ante el AGN las TRD Versión 2 de la Gobernación de Bolívar, para efectos de su convalidación por parte de este Organismo.</t>
  </si>
  <si>
    <t>Enviar al AGN en formato TIF, las TRD Versión 2, debidamente firmadas por la Secretaria General y Profesional de Archivo de la Gobernación de Bolívar, para su publicación en el RUSD.</t>
  </si>
  <si>
    <t>Solicitar al AGN la publicación de las TRD Versión 2 convalidadas, en el Registro Único de Series Documentales -RUSD.</t>
  </si>
  <si>
    <t>Realización de visita y capacitación al 100% de las dependencias de la Gobernación de Bolívar para la correcta organización de los archivos de gestión, y entrega de los formatos FUID,  de hoja de control de expedientes, formato de préstamo de documentos.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</si>
  <si>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</si>
  <si>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Cronograma de Transferencias Documentales</t>
  </si>
  <si>
    <t>Enviar al AGN en formato TIF, las TVD , debidamente firmadas por la Secretaria General y Profesional de Archivo de la Gobernación de Bolívar, para su publicación en el RUSD.</t>
  </si>
  <si>
    <t>Solicitar al AGN la publicación de las TVD convalidadas, en el Registro Único de Series Documentales -RUSD.</t>
  </si>
  <si>
    <t>Eliminación Documental</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</si>
  <si>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</si>
  <si>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</si>
  <si>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Remitir al AGN los formatos, planillas y demás instrumentos de seguimiento y control para la implementación del SIC conforme a los planes y programas adoptados por la Entidad.</t>
  </si>
  <si>
    <t>Solicitar al proveedor de los servicios de fumigación, desinfección, desinsectación y desratización la Ficha Técnica de los productos que aplican a los procesos de fumigación que se realicen en los espacios de archivo.</t>
  </si>
  <si>
    <t>Elaborar el documento de modelo de requisitos de documentos electrónicos.</t>
  </si>
  <si>
    <t xml:space="preserve">Dirección de Atención al Ciudadano y Gestión Documental  - Dirección de TIC </t>
  </si>
  <si>
    <t>Organizar, conformar y rotular los expedientes o unidades documentales atendiendo cada una de las series y subseries establecidas en las TRD de la respectivas Secretarías, Direcciones, Oficinas, o unidades productivas de archivos.</t>
  </si>
  <si>
    <t>Realizar el procedimiento para el control de prestamos de documentos, y diligenciar el formato de prestamos de documentos establecido por la Dirección de ATC y Gestión Documental para tal fin.</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</si>
  <si>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</si>
  <si>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Elaborar y actualizar las Hojas de control para cada expediente o las series que se constituyan como complejas, lo anterior posterior a la organización, conformación y rotulación de los expedientes.</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</si>
  <si>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</si>
  <si>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Realizar el cambio de unidades de conservación inadecuadas como lo son los Folder plásticos, Folder de cartón, las AZ, a carpetas desacificadas y de yute, utilizando gancho legajador plástico.</t>
  </si>
  <si>
    <t xml:space="preserve">Archivos de Gestión Organizados conforme a TRD  y los lineamientos técnicos establecidos, Acuerdo No. 42 de 2002, Acuerdo 05 de 2013 y Acuerdo 02 de 2014  </t>
  </si>
  <si>
    <t>M9</t>
  </si>
  <si>
    <t>Cambio de unidades de conservación inadecuadas a carpetas desacificadas y de yute</t>
  </si>
  <si>
    <t>M10</t>
  </si>
  <si>
    <t>M11</t>
  </si>
  <si>
    <t>M12</t>
  </si>
  <si>
    <t>Dotar e instalar extintores en las áreas de todos los Archivos de Gestión de la Gobernación de Bolívar.</t>
  </si>
  <si>
    <t>Dotar e instalar Alarmas contra incendio en aquellas áreas de los Archivos de Gestión de la Gobernación de Bolívar que no cuenten con estas.</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</si>
  <si>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</si>
  <si>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Extintores instalados</t>
  </si>
  <si>
    <t>Alarmas contra incendio instaladas</t>
  </si>
  <si>
    <t>Crear expedientes electrónicos</t>
  </si>
  <si>
    <t>"En este nuevo año no se han realizado actividades. Se adopta la recomendación dejada por la administración anterior"</t>
  </si>
  <si>
    <t>Dirección TIC -  Director</t>
  </si>
  <si>
    <t>Adoptar e implementar  la Política  de Cero papel en la Entidad</t>
  </si>
  <si>
    <t>Elaborar el acto administrativo de adopción de Cero Papel</t>
  </si>
  <si>
    <t>Acto administrativo</t>
  </si>
  <si>
    <t>"Se presenta la Resolución No. 1232 de 15 de agosto de 2014 “Por medio del cual la Gobernación de Bolívar adoptó el Sistema de Información para la Gobernabilidad -SIGOB”, para gestionar correspondencias y así apoyar Cero Papel. Se anexa la Resolución No 1232 de 2014".</t>
  </si>
  <si>
    <t>Incentivar el uso adecuado de la Plataforma SIGOB / Capacitaciones</t>
  </si>
  <si>
    <t>Registro de Asistencia a capacitaciones</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</si>
  <si>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</si>
  <si>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</si>
  <si>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No hay uso de OCR en la digitalización</t>
  </si>
  <si>
    <t>Implementar las OCR en la digitalización</t>
  </si>
  <si>
    <t>Realizar la digitalización en la entidad permitiendo la interoperabilidad, búsqueda, seguridad, autenticidad en los documentos</t>
  </si>
  <si>
    <t>Digitalización OCR</t>
  </si>
  <si>
    <t>"Actualmente se coordina con las dependencias productoras de documentos en formato PDF para que realicen reconocimiento de caracteres a los archivos que alleguen a la Dirección TIC para su publicación; como se puede evidenciar en los decretos del año 2020 que ya se encuentran publicados en: https://www.bolivar.gov.co/?option=com_phocadownload&amp;view=category&amp;id=755:2020&amp;Itemid=531. Se anexa evidencia de la publicación".</t>
  </si>
  <si>
    <t>ACCION 12</t>
  </si>
  <si>
    <t>Documento Gobol-20-007638. Oficio donde se remiten los avances y evidencias adelantadas por la Dirección de TIC. Esto en Repuesta a los requerimientos realizados por esta oficina.</t>
  </si>
  <si>
    <t>ACCION 13</t>
  </si>
  <si>
    <t>ACCION 14</t>
  </si>
  <si>
    <t>Aplicación del FUID en los archivos de gestión de la Gobernación de Bolívar atendiendo cada una de las series y subseries establecidas en las TRD de la respectivas Secretarías, Direcciones, Oficinas, o unidades productivas de archivos.</t>
  </si>
  <si>
    <t>SIC publicado en la Pagina WEB.</t>
  </si>
  <si>
    <t>Evidencias remitidas al AGN</t>
  </si>
  <si>
    <t>Elaborar programas faltantes del PGD</t>
  </si>
  <si>
    <t>PGD</t>
  </si>
  <si>
    <t xml:space="preserve">Elaborar cronograma  de capacitaciones del PGD </t>
  </si>
  <si>
    <t>Cronograma de capacitaciones PGD</t>
  </si>
  <si>
    <t>ACCION 15</t>
  </si>
  <si>
    <t>Todas las dependencias
Dirección Administrativa Logística</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</si>
  <si>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</si>
  <si>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Elaborar  los programas faltantes y  el cronograma de implementación, presupuesto y diagnostico.</t>
  </si>
  <si>
    <t>Acta aprobación SIC.</t>
  </si>
  <si>
    <t>Listado de Asistencias capacitaciones SIC.</t>
  </si>
  <si>
    <t>Estantería instalada</t>
  </si>
  <si>
    <t>No hay expedientes electrónicos, existen expedientes digitalizados en la Dirección  TIC</t>
  </si>
  <si>
    <t xml:space="preserve">Adquirir un sistema de información que permita la creación de expedientes electrónicos </t>
  </si>
  <si>
    <t>Expedientes Electrónicos</t>
  </si>
  <si>
    <t>Los expedientes son híbridos, por cuenta del uso de gestor de correspondencia, sin embargo se sigue imprimiendo y conformando los expedientes en físico</t>
  </si>
  <si>
    <t xml:space="preserve">Organización de los archivos de gestión atendiendo las TRD y la normatividad técnica establecida para tal fin por el AGN </t>
  </si>
  <si>
    <t>Realizar cronograma de transferencia documentales secundarias</t>
  </si>
  <si>
    <t>Cronograma de transferencias documentales secundarias</t>
  </si>
  <si>
    <t>Socialización a las dependencias de la Gobernación de Bolívar, del cronograma de transferencias documentales primarias y secundarias</t>
  </si>
  <si>
    <t>Realizar transferencias documentales primarias y secundarias conforme al cronograma elaborado, y debidamente soportado con formatos de inventarios y acta de recibos.</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</si>
  <si>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</si>
  <si>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</si>
  <si>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</si>
  <si>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</si>
  <si>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</si>
  <si>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</si>
  <si>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</si>
  <si>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</si>
  <si>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</si>
  <si>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</si>
  <si>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Acta de aprobación Comité Institucional de Gestión y Desempeño de fecha 30 de marzo de 2020   (aprobación ajustes al PM)</t>
  </si>
  <si>
    <t>https://www.bolivar.gov.co/index.php?option=com_phocadownload&amp;view=category&amp;id=754:2019-2022&amp;Itemid=975
1. PGD VERSION 2 PUBLICADO EN LA PAGINA WEB.
2. ACTA DE APROBACIÓN
3. DECRETO DE ADOPCION</t>
  </si>
  <si>
    <t>1. CRONOGRAMA</t>
  </si>
  <si>
    <t>1. Diagnostico.
2. presupuesto PGD</t>
  </si>
  <si>
    <t>Certificado de Convalidación expedido por el AGN.</t>
  </si>
  <si>
    <t>Documento expedido por AGN.</t>
  </si>
  <si>
    <t>informe de verificación aplicados a la secretarías e Salud, Educación, y Jurídica.</t>
  </si>
  <si>
    <t>informe de verificación aplicados a la secretarías e Salud, Educación, y Jurídica, Reportes realizados por la Secretaría General y Función Publica.</t>
  </si>
  <si>
    <t>Reporte de la secretaría Jurídica</t>
  </si>
  <si>
    <t>Formato Hoja de Control Diligenciado por la Secretaría Jurídica.</t>
  </si>
  <si>
    <t>Contratos de prestación de servicios archivísticos con sujeción a lo establecido en el Acuerdo 08 de 2014</t>
  </si>
  <si>
    <t>Realizar proceso de eliminación documental conforme a las TRD y TVD, así como lo estipulado por el  Acuerdo 004 del 2019</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</si>
  <si>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</si>
  <si>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Oficio GOBOL-20-008084 de febrero 27 de 2020 de la Dirección de Logística, donde remiten evidencias de cumplimiento.
"Se realizara plan de compra para el año 2020 en la adquisición de Medidor de temperatura para la Bodega Central".</t>
  </si>
  <si>
    <t>link de Publicación</t>
  </si>
  <si>
    <t>Evidencia Fotográfica</t>
  </si>
  <si>
    <t>Registro Fotográfico</t>
  </si>
  <si>
    <t>Documento Word</t>
  </si>
  <si>
    <t>Extintor instalado en el Archivo de Gestión de la Secretaría Jurídica</t>
  </si>
  <si>
    <t>Actas de entrega.
Evidencias fotográficas.</t>
  </si>
  <si>
    <t>Esta meta y respectiva evidencia fue remitida al 100 % en el segundo informe de seguimiento al PMA, y validada a través del documento con Radicado No. 2-2020-03231 de fecha 29 de abril de 2020.</t>
  </si>
  <si>
    <t>Documento cronograma de Auditoría para la verificación de la Función Archivística, en articulación con el Programa Anual de auditorías de la Oficina de Control Interno.</t>
  </si>
  <si>
    <t>FUID diligenciados de las Secretarías General (despacho), Planeación, Jurídica,</t>
  </si>
  <si>
    <t>FUID diligenciados de los archivos central e Histórico de la Gobernación de Bolívar.</t>
  </si>
  <si>
    <t>Soporte de remisión del FUID a través de correo electrónico, esto a diferentes dependencias de la Gobernación.</t>
  </si>
  <si>
    <t>Cronograma de capacitaciones para el Diligenciamiento FUID.</t>
  </si>
  <si>
    <t>Esta meta y respectiva evidencia fue remitida al  2,5 %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</si>
  <si>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Para este reporte no se remiten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</si>
  <si>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Cronograma de capacitaciones.</t>
  </si>
  <si>
    <t>Esta meta y respectiva evidencia fue remitida al  3 %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</si>
  <si>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1,5 %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</si>
  <si>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Para este reporte no se remiten evidencias ya que su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</si>
  <si>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Cronograma de Transferencias secundarias Documentales</t>
  </si>
  <si>
    <t>Esta meta y respectiva evidencia fue remitida al  80 % en el segundo informe de seguimiento al PMA, y validada a través del documento con Radicado No. 2-2020-03231 de fecha 29 de abril de 2020.
Se remite el avance en 100% para este reporte</t>
  </si>
  <si>
    <t>Esta meta y respectiva evidencia fue remitida al  5 %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</si>
  <si>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4,5 %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</si>
  <si>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10 %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</si>
  <si>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Esta meta y respectiva evidencia fue remitida al  30 % en el segundo informe de seguimiento al PMA, y validada a través del documento con Radicado No. 2-2020-03231 de fecha 29 de abril de 2020.
Para este reporte no se remiten nuevas evidencias ya que sus ejecución requiere desarrollo presencial en el CAD, lo que no es posible hasta la fecha, teniendo en cuenta la coyuntura presentada por la pandemia del Covid-19, y las medidas de aislamiento decretadas por el Gobierno Nacional. se aclara que una vez se den por superadas las medidas de aislamiento, esta oficina hará la verificación progresiva de dicha meta.</t>
  </si>
  <si>
    <t>Resolución.</t>
  </si>
  <si>
    <t>cronograma, e instructivos para generar la correspondencia a través del SIGOB.</t>
  </si>
  <si>
    <t>Folletos de promoción de cero papel para la vigencia 2020.</t>
  </si>
  <si>
    <t>Evidencia de actos administrativos en formato OCR.</t>
  </si>
  <si>
    <t>Para el próximo informe de seguimiento se requerirá a la Dirección de ATC y Gestión Documental, que contemple la realización de dichas socializaciones de manera virtual.</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</si>
  <si>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</si>
  <si>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</si>
  <si>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t>Cuarto informe de seguimiento - corte setiembre 10 de 2020.</t>
  </si>
  <si>
    <t>No. 2-2020-05856</t>
  </si>
  <si>
    <t xml:space="preserve">1. Programa de Gestión Documental (PGD) respecto a este hallazgo la entidad reporta un avance del 79.17% y remite las siguientes evidencias:
• Mapa de procesos
• Cronograma de Auditoría para la Verificación de la Función Archivística
</t>
  </si>
  <si>
    <t>1. Acta sesión del comité Institucional de Gestión y Desempeño de fecha 26 junio de 2020.
2. Decreto N°299 de 2020.</t>
  </si>
  <si>
    <t>Se hace entrega del Decreto N°299 de 2020 "Por medio del cual se adopta y se incorpora unos anexos al Programa de Gestión Documental de la Gobernación de Bolívar y se dictan otras disposiciones", así mismo se hace entrega del Acta de la sesión del comité Institucional de Gestión y Desempeño, donde se aprueban los referidos anexos</t>
  </si>
  <si>
    <t>La Dirección de ATC y Gestión Documental, hace entrega del Acta de la sesión del comité Institucional de Gestión y Desempeño donde se aprobó del ajuste al PGD, así como del Decreto N°299 de 2020 que adopta e incorpora los referidos anexos.</t>
  </si>
  <si>
    <t>Esta meta y respectiva evidencia fue remitida al 100 % en el segundo informe de seguimiento al PMA, y validada a través del documento con Radicado No. 2-2020-05856 de fecha 23 de julio de 2020.</t>
  </si>
  <si>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Conclusión: se da por superado el hallazgo.
</t>
  </si>
  <si>
    <t>Respuesta a través del GOBOL-20-028344 de la Dirección de ATC y Gestión Documental, Anexan las evidencias de las capacitaciones virtuales realizadas referente al diligenciamiento de los FUID.</t>
  </si>
  <si>
    <t>Documentos Winrar con las evidencias de la capacitaciones virtuales sobre el diligenciamiento del FUID los días 25-06-2020 y 27-05-2020.</t>
  </si>
  <si>
    <t>Revisados los inventarios remitidos se observó que están debidamente diligenciados. La entidad debe seguir diligenciando los inventarios documentales de los archivos de gestión, archivo central e históricos si es el caso y remitirlos al AGN para su revisión, junto con el procedimiento
establecido por la entidad para la entrega de los cargos o por culminación de obligaciones contractuales que incluya la entrega de los archivos mediante inventario documental.</t>
  </si>
  <si>
    <t>Esta meta y respectiva evidencia fue remitida con el  50 % de ejecución en el segundo y tercer informe de seguimiento al PMA, y fue validada por el AGN a través del documento con Radicado No. 2-2020-05856 de fecha 23 de julio de 2020. Para darla por superada en un 100 % se solicitará una certificación a la Dirección de Atención al Ciudadano y Gestión Documental donde indique que los inventarios en comento se encuentra al día y actualizados en un 100 % a la fecha en que se expida la referida certificación.</t>
  </si>
  <si>
    <t>Si bien la entidad dice no haber podido adelantar las actividades descritas en el hallazgo debido a las restricciones decretadas con ocasión de la pandemia que se presenta en el país, se reitera a la entidad el contenido del oficio N° 2-2020-03231 del 29 de abril de 2020 donde se describen los soportes a tener en cuenta para superar el hallazgo.</t>
  </si>
  <si>
    <t xml:space="preserve">Anexo: Informe de transferencia en donde existe evidencia del acta de transferencia y FUID de los documentos objeto de transferencia que ahora reposan en el archivo central de la Gobernación de Bolívar. </t>
  </si>
  <si>
    <t xml:space="preserve">La entidad debe tener presente que los documentos a transferir deben haber surtido el proceso
de organización, deben estar identificados y rotulados en sus unidades de conservación y deben
contar con los inventarios documentales. Ver oficio N°2-2020-03231 del 29 de abril de 2020.
Conclusión: de acuerdo con lo anterior, no se da por superado el hallazgo.
</t>
  </si>
  <si>
    <t>Se le indica a la entidad continuar con el proceso de la aplicación del instrumento y se dé cumplimiento al plan de trabajo suscrito, garantizando la debida disposición final de los documentos. Conclusión: Se da por superado el hallazgo.</t>
  </si>
  <si>
    <t>Para el presente informe de seguimiento se remiten las evidencias de transferencias realizadas por los Archivos de gestión de la Secretaría de Planeación serie proyectos de Inversión, y el Despacho de la Secretaría General con la serie de los convenios. Igual se remite Informe de transferencia Primaria que contiene las evidencias documentadas y fotográficas de las referidas transferencias realizadas con los protocolos de bioseguridad.</t>
  </si>
  <si>
    <t>Respuesta a través del GOBOL-20-028344 de la Dirección de ATC y Gestión Documental. META 4. Realizar transferencias documentales primarias y secundarias 
conforme al cronograma elaborado, y debidamente soportado con formatos de inventarios y acta de recibos. Observación: En virtud del cronograma de transferencias primarias durante este trimestre se llevaron a cabo transferencias primarias de archivos pertenecientes a la Secretaría de Planeación y la Secretaría General.</t>
  </si>
  <si>
    <t xml:space="preserve">Respuesta a través del GOBOL-20-028344 de la Dirección de ATC y Gestión Documental. META 1. Incluir como anexo del PGD de la Entidad, el procedimiento detallado para efectuar el proceso de eliminación documental. Observación: En cuanto corresponde a esta acción se informa que desde esta Dirección se procedió a la elaboración del Anexo que determinará como parte del PGD el procedimiento de eliminación documental, se llevó ante el Comité Institucional de Gestión y Desempeño para su aprobación y se adoptó mediante acto administrativo (Decreto 299 de 2020). </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</si>
  <si>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</si>
  <si>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Respuesta a través del GOBOL-20-028344 de la Dirección de ATC y Gestión Documental. META 2.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 siendo previamente aprobado por el Comité Interno de Archivo, mediante acta de reuniónObservación: Teniendo en cuenta el procedimiento de eliminación documental aprobado, se procedió a realizar la publicación en la página web institucional del inventario de documentos que serán objeto de eliminación.</t>
  </si>
  <si>
    <t>Anexo: Certificación emitida desde la Dirección TIC, en la cual conta la publicación del “Inventario Documentos a Eliminar.pdf”, que contiene el Inventario de Eliminación
Documental de la Gobernación de Bolívar; publicado en el sitio web institucional el
día 28 de mayo de 2020 en el enlace:
https://www.bolivar.gov.co/index.php?option=com_phocadownload&amp;view=category&amp;download=33184
:in ventario-documentos-a-eliminar&amp;id=300:gestion-documental-y-archivo&amp;Itemid=717</t>
  </si>
  <si>
    <t>Para este hallazgo la entidad debe tener en cuenta los siguientes soportes documentales para
evidenciar el avance reportado:
• Enlace de publicación de los inventarios documentales por un periodo de 60 días hábiles,
previo a la eliminación.
• Acta del comité interno de archivo o comité institucional de gestión y desempeño en la
cual se consigne si hubo o no observaciones frente a los documentos objeto de
eliminación, por parte de los ciudadanos.
• Actas de aprobación de la eliminación documental suscrita por el presidente y secretario
técnico del Comité interno de archivo o Comité Institucional de Gestión y Desempeño.
Enlace de publicación de las actas e inventarios documentales que han sido objeto de
eliminación. 
Archivo General de la Nación Jorge Palacios Preciado.
www.archivogeneral.gov.co / información al ciudadano / sistema de peticiones, quejas y reclamos.
E-mail: contacto@archivogeneral.gov.co - Cr. 6 No. 6-91 Tel: 328 2888 - Fax: 337 2019
Bogotá D.C., Colombia. Fecha: 2020-03-17 V:9 GDO-FO-01
• Inventarios de las unidades documentales objeto de eliminación, por aplicación de TRD o
TVD.
• Actas de eliminación con los siguientes requisitos: nombres de las series y subseries
documentales que fueron objeto de eliminación, las fechas extremas de los documentos
y el volumen de las unidades documentales (simples o compuestas) eliminadas. Además,
el acta de eliminación debe incluir los datos de convalidación de la TRD o TVD en las que
se estableció esa disposición final.
Conclusión: no se da por superado el hallazgo.</t>
  </si>
  <si>
    <t>Certificación de la Secretaría General.</t>
  </si>
  <si>
    <t>respecto a este hallazgo la oficina de
control interno reporta 100% de avance de las tareas ejecutadas. Se remitieron los siguientes
soportes documentales:
• Certificación secretaría general.
• Comunicación GOBOL-20-017255 - respuesta atc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</si>
  <si>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t>23 de julio de 2020.</t>
  </si>
  <si>
    <t>Adicionalmente, teniendo en cuenta las actividades establecidas en la META 4: Se informa que se tiene prevista la realización de las jornadas de capacitación de SIC, que se llevarán a cabo en el último trimestre del año, se anexa cronograma y se espera remitir las correspondientes evidencias de asistencia en el siguiente informe.</t>
  </si>
  <si>
    <t>Para el próximo informe de seguimiento se revisaran las evidencias que remita  la Dirección de ATC y Gestión Documental,  referente a la realización de dichas capacitaciones de manera virtual del SIC.</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</si>
  <si>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</si>
  <si>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Respuesta a través del GOBOL-20-028344 de la Dirección de ATC y Gestión Documental. META 7: Solicitar al proveedor de los servicios de fumigación, desinfección, desinsectación y desratización la Ficha Técnica de los productos que aplican a los procesos de fumigación que se realicen en los espacios de archivo. Observación: De conformidad con SIC, los cronogramas de fumigaciones y las recomendaciones emitidas por el AGN se llevó a cabo proceso de fumigación en las instalaciones del Archivo Central de la Gobernación de Bolívar, generándose el respectivo certificado de fumigación con la información de producto utilizado.</t>
  </si>
  <si>
    <t>Certificado de fumigación con la información de producto utilizado.</t>
  </si>
  <si>
    <t>respecto a este hallazgo la oficina de control
interno reporta 26.88% de avance de las tareas ejecutadas. No se remitieron soportes
documentales:
Conclusión: no se da por superado el hallazgo.Sistema Integrado de Conservación – SIC: respecto a este hallazgo la oficina de control interno
reporta 25.21% de avance de las tareas ejecutadas. Se remitieron los siguientes soportes
documentales:
• Acta reunión de comité interno de archivo-28 febrero-2018
• Decreto 173 de fecha 05 de junio de 2018 “por medio del cual se adopta el SIC”
• Link de publicación en la página web de la entidad del documento SIC.
• Capacitación 21 de agosto de 2019
• Capacitación 22 de noviembre de 2019
• Presentación – sic en power point
• Fotografías del proceso de realmacenamiento
• Informe de ordenes perentorias
• Ficha técnica de fumigación
• Oficio Solicitud de Archivo
• Oficio rad. GOBOL-20-008084 documento de traslado
• Fotografías de extintores y de la ubicación de las cajas en las estanterías
• Actas de entrega de estanterías a dependencias
Una vez analizados los soportes se pudo evidenciar que la gobernación ha trabajado en la
implementación de los programas del SIC, de conformidad con la normativa archivística vigente.
Ahora bien, es importante recordar que el éxito de la SIC dependerá en gran parte de la articulación con lo plasmado en el PGD, PINAR y los demás instrumentos y políticas archivísticas
desarrollados por la gobernación.
Con todo, la entidad seguirá reportando el avance en la ejecución del SIC hasta lograr reportar el
100% de su desarrollo.</t>
  </si>
  <si>
    <t xml:space="preserve"> Dirección de ATC y Gestión Documental remite como evidencia el certificado de la fumigación realizada el día 09/06/2020 en el archivo central e histórico de la Gobernación de Bolívar.</t>
  </si>
  <si>
    <t>Respuesta a través del GOBOL-20-028344 de la Dirección de ATC y Gestión Documental. META 1. Elaborar cronograma para realización de visita y capacitación a cada una de las dependencias de la Gobernación de Bolívar para la correcta organización de los archivos de gestión. Observación: Se elaboró para tales propósitos cronograma para realización de visitas y capacitaciones dirigidas a los funcionarios de la Entidad; En este sentido, se dio inicio a las capacitaciones de manera virtual a través de los medios dispuestos por la Entidad atendiendo a las actuales circunstancias de aislamiento preventivo; En cuanto a las visitas de seguimiento, no se ha iniciado con su realización en atención a las medidas de trabajo en casa y de aforo en las instalaciones de la Gobernación, sin embargo, teniendo en cuenta las nuevas medidas de aislamiento selectivo emanadas del Gobierno Nacional en donde tendremos un gradual retorno a actividades presenciales, a partir del mes de octubre se retomará la comunicación  con los enlaces de las Dependencias para establecer las visitas de conformidad con citas previas y bajo el cumplimiento de protocolos de bioseguridad.</t>
  </si>
  <si>
    <t>La Dirección de ATC y Gestión Documental, hace entrega  de la certificación emitida desde la dirección de TIC que consta de la publicación del inventario propuesto para eliminación, así mismo se hace entrega del acta del comité de archivo de fecha 11 de mayo de 2017 donde se aprueba la propuesta de eliminación de archivo que se presenta como inventario, dichas evidencias demuestran el cumplimiento de la primera etapa del procedimiento, así las cosas, conforme a lo establecido en el Procedimiento de eliminación Documental se procederá a solicitar las evidencias restantes a dicha dirección como lo son los certificados sobre el estado de las observaciones que pudieron presentarse sobre el inventario publicado, el acta de eliminación con los soportes que deben establecerse en estas y su evidencia de publicación en la pagina web, y el informe final de la eliminación documental mecanismo que permitirá conocer el resultado definido del proceso realizado, conforme a las directrices determinadas para su elaboración.</t>
  </si>
  <si>
    <t>Se realizó requerimiento a la Dirección Administrativa de Función Pública a través del GOBOL-20-026879. A corte 10 septiembre de 2020 la dependencia no remitió las evidencias ni avances de la respectiva meta, se le recalcará a la dependencia que el cumplimiento de las acciones de mejora se debe realizar de manera constante y permanente.</t>
  </si>
  <si>
    <t>Esta meta y respectiva evidencia fue remitida al  50 % en el segundo informe de seguimiento al PMA, y validada a través del documento con Radicado No. 2-2020-03231 de fecha 29 de abril de 2020.
Para este reporte no se remiten nuevas evidencias en la respuesta realizada por la Dirección de TIC, se les entregará como observación la realización de un acto administrativo propio de la política de cero (0) papel.</t>
  </si>
  <si>
    <t>Se realizó requerimiento a las  Direcciones de Atención al Ciudadano y Gestión Documental  - Dirección de TIC a través del GOBOL-20-026879. A corte 10 septiembre de 2020 las dependencias no remitieron las evidencias ni los avances de la respectiva meta, se le recalcará a la dependencia que el cumplimiento de las acciones de mejora se debe realizar de manera constante y permanente.</t>
  </si>
  <si>
    <t>Se realizó requerimiento a la Dirección TIC - a través del GOBOL-20-026879. A corte 10 septiembre de 2020 la dependencia no remitió las evidencias ni avances de la respectiva meta, se le recalcará a la dependencia que el cumplimiento de las acciones de mejora se debe realizar de manera constante y permanente.</t>
  </si>
  <si>
    <t xml:space="preserve">Se remiten evidencias de las capacitaciones virtuales referente al diligenciamiento del FUID para los días  25-06-2020 y 27-05-2020, en las misma además de funcionarios de la Gobernación de  Bolívar, se contó con la presencia de funcionarios de diferentes alcaldías del Departamento de Bolívar. </t>
  </si>
  <si>
    <t>Se remiten evidencias de las capacitaciones adelantadas por la Dirección de Atención al Ciudadano y Gestión Documental aplicables a los Archivos de Gestión de la Gobernación, estas capacitaciones se han realizado todas de manera Virtual.</t>
  </si>
  <si>
    <t>Se remiten evidencias de las capacitaciones realizadas hasta la fecha por la Dirección de Atención al Ciudadano y Gestión Documental, en cumplimento del cronograma de capacitaciones que incluyen temas inherentes a los lineamientos definidos en el PGD.
Para esta meta no se remiten evidencias de las visitas de verificación a la Función Archivística, pues en la actualidad se esta definiendo conjuntamente entre la Dirección de Atención al Ciudadano y Gestión Documental, la Secretaría General  y la Oficina de Control Interno la planificación para reactivar gradualmente las actividades del PMA, cuya ejecución requieran desarrollarse presencialmente en el CAD y que se han visto afectadas por la emergencia sanitaria generada por el COVID-19. Para ello se programó y se desarrolló el 31 de agosto de la presente vigencia, una mesa de trabajo con la Dirección de Atención al Ciudadano y Gestión Documental, y la Secretaría General, donde se definieron lineamientos para comenzar con la ejecución gradual de dichas actividades al interior de la Gobernación, así mismo se acordó elevar ciertas inquietudes sobre el particular al enlace regional designada por el Archivo General de la Nación en mesa de trabajo que se desarrolló el 02 de septiembre de 2020, como resultado de la misma se acordó recibir una capacitación por parte del AGN para aclarar algunas inquietudes referente al tratamiento de los diferentes documentos  generados en época de pandemia, así como escuchar las sugerencias referente a la reactivación de las actividades propias de los Archivos de Gestión, una vez se aclaren dichas inquietudes la  Dirección de Atención al Ciudadano y Gestión Documental emitirá una circular donde se entreguen los lineamientos para la reactivación gradual de las actividades en todos los archivos de Gestión de la Gobernación, lo anterior respetando todo el marco jurídico que le aplique en materia de autocuidado preventivo. Conforme con todo lo anterior se reprogramará el cronograma de visitas de verificación conjunto elaborado por la Dirección de Atención al Ciudadano y Gestión Documental  y la Oficina de Control Interno.</t>
  </si>
  <si>
    <t>1. Cronograma de Capacitaciones Virtuales a todos los funcionarios de la Gobernación. 
2.Evidencias de las capacitaciones virtuales que se han desarrollado en este trimestre, tema de TRD realizada el 17-06-2020, Archivos de Gestión a la secretaría de Educación el 19-02-2020, y las realizadas en el diligenciamiento a los FUID los días 25-06-2020 y 27-05-2020.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</si>
</sst>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indexed="8"/>
      <name val="Arial"/>
      <family val="2"/>
    </font>
    <font>
      <sz val="9"/>
      <color indexed="81"/>
      <name val="Tahoma"/>
      <family val="2"/>
    </font>
    <font>
      <b/>
      <sz val="9"/>
      <color indexed="81"/>
      <name val="Tahoma"/>
      <family val="2"/>
    </font>
    <font>
      <u/>
      <sz val="11"/>
      <color theme="10"/>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theme="1"/>
      <name val="Calibri"/>
      <family val="2"/>
      <scheme val="minor"/>
    </font>
    <font>
      <sz val="12"/>
      <color theme="1"/>
      <name val="Arial"/>
      <family val="2"/>
    </font>
    <font>
      <u/>
      <sz val="12"/>
      <color theme="10"/>
      <name val="Arial"/>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5" tint="0.39997558519241921"/>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xf numFmtId="0" fontId="4" fillId="0" borderId="0" applyNumberFormat="0" applyFill="0" applyBorder="0" applyAlignment="0" applyProtection="0"/>
    <xf numFmtId="9" fontId="5" fillId="0" borderId="0" applyFont="0" applyFill="0" applyBorder="0" applyAlignment="0" applyProtection="0"/>
  </cellStyleXfs>
  <cellXfs count="187">
    <xf numFmtId="0" fontId="0" fillId="0" borderId="0" xfId="0"/>
    <xf numFmtId="0" fontId="6" fillId="0" borderId="0" xfId="0" applyFont="1"/>
    <xf numFmtId="0" fontId="6" fillId="2" borderId="0" xfId="0" applyFont="1" applyFill="1" applyAlignment="1">
      <alignment horizontal="center" vertical="center"/>
    </xf>
    <xf numFmtId="0" fontId="6" fillId="0" borderId="0" xfId="0" applyFont="1" applyAlignment="1">
      <alignment horizontal="center"/>
    </xf>
    <xf numFmtId="0" fontId="7" fillId="0" borderId="4" xfId="0" applyFont="1" applyBorder="1" applyAlignment="1">
      <alignment horizontal="center"/>
    </xf>
    <xf numFmtId="0" fontId="8" fillId="2" borderId="6" xfId="0" applyFont="1" applyFill="1" applyBorder="1" applyAlignment="1">
      <alignment horizontal="center" vertical="center"/>
    </xf>
    <xf numFmtId="0" fontId="8" fillId="0" borderId="6" xfId="0" applyFont="1" applyBorder="1" applyAlignment="1">
      <alignment horizontal="left" vertical="center"/>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8" fillId="0" borderId="7" xfId="0" applyFont="1" applyBorder="1" applyAlignment="1">
      <alignment horizontal="center" vertical="center"/>
    </xf>
    <xf numFmtId="0" fontId="7" fillId="3" borderId="2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2" borderId="4" xfId="0" applyFont="1" applyFill="1" applyBorder="1" applyAlignment="1" applyProtection="1">
      <alignment horizontal="center" vertical="center" wrapText="1"/>
      <protection locked="0"/>
    </xf>
    <xf numFmtId="0" fontId="12" fillId="0" borderId="4" xfId="0" applyFont="1" applyBorder="1" applyAlignment="1">
      <alignment horizontal="justify" vertical="center" wrapText="1"/>
    </xf>
    <xf numFmtId="0" fontId="7" fillId="0" borderId="4" xfId="0" applyFont="1" applyBorder="1" applyAlignment="1">
      <alignment horizontal="center" vertical="center" wrapText="1"/>
    </xf>
    <xf numFmtId="0" fontId="12" fillId="0" borderId="4" xfId="0" applyFont="1" applyBorder="1"/>
    <xf numFmtId="0" fontId="12" fillId="0" borderId="15" xfId="0" applyFont="1" applyBorder="1"/>
    <xf numFmtId="0" fontId="12" fillId="0" borderId="4" xfId="0" applyFont="1" applyBorder="1" applyAlignment="1">
      <alignment vertical="center"/>
    </xf>
    <xf numFmtId="0" fontId="13" fillId="0" borderId="4" xfId="1" applyFont="1" applyBorder="1" applyAlignment="1">
      <alignment vertical="center" wrapText="1"/>
    </xf>
    <xf numFmtId="0" fontId="12" fillId="0" borderId="4" xfId="0" applyFont="1" applyBorder="1" applyAlignment="1">
      <alignment vertical="center" wrapText="1"/>
    </xf>
    <xf numFmtId="0" fontId="10" fillId="0" borderId="4" xfId="0" applyFont="1" applyBorder="1" applyAlignment="1">
      <alignment vertical="center" wrapText="1"/>
    </xf>
    <xf numFmtId="0" fontId="12" fillId="2" borderId="4" xfId="0" applyFont="1" applyFill="1" applyBorder="1" applyAlignment="1">
      <alignment horizontal="center" vertical="center" wrapText="1"/>
    </xf>
    <xf numFmtId="0" fontId="12" fillId="2" borderId="15" xfId="0" applyFont="1" applyFill="1" applyBorder="1" applyAlignment="1">
      <alignment horizontal="justify" vertical="center" wrapText="1"/>
    </xf>
    <xf numFmtId="0" fontId="9" fillId="2" borderId="25" xfId="0" applyFont="1" applyFill="1" applyBorder="1" applyAlignment="1">
      <alignment horizontal="center" vertical="center" wrapText="1"/>
    </xf>
    <xf numFmtId="0" fontId="12" fillId="0" borderId="4" xfId="0" applyFont="1" applyBorder="1" applyAlignment="1">
      <alignment horizontal="left" vertical="center" wrapText="1"/>
    </xf>
    <xf numFmtId="0" fontId="9" fillId="0" borderId="23" xfId="0" applyFont="1" applyBorder="1" applyAlignment="1" applyProtection="1">
      <alignment horizontal="center" vertical="center" wrapText="1"/>
      <protection locked="0"/>
    </xf>
    <xf numFmtId="0" fontId="4" fillId="2" borderId="4" xfId="1" applyFill="1" applyBorder="1" applyAlignment="1">
      <alignment vertical="center" wrapText="1"/>
    </xf>
    <xf numFmtId="0" fontId="9" fillId="0" borderId="4" xfId="0" applyFont="1" applyBorder="1" applyAlignment="1" applyProtection="1">
      <alignment horizontal="left" vertical="center" wrapText="1"/>
      <protection locked="0"/>
    </xf>
    <xf numFmtId="0" fontId="7" fillId="3" borderId="23" xfId="0" applyFont="1" applyFill="1" applyBorder="1" applyAlignment="1">
      <alignment horizontal="center" vertical="center" wrapText="1"/>
    </xf>
    <xf numFmtId="0" fontId="12" fillId="0" borderId="23" xfId="0" applyFont="1" applyBorder="1" applyAlignment="1">
      <alignment horizontal="left" vertical="center" wrapText="1"/>
    </xf>
    <xf numFmtId="0" fontId="13" fillId="0" borderId="23" xfId="1" applyFont="1" applyBorder="1" applyAlignment="1">
      <alignment horizontal="center" vertical="center" wrapText="1"/>
    </xf>
    <xf numFmtId="10" fontId="12" fillId="0" borderId="4" xfId="0" applyNumberFormat="1" applyFont="1" applyBorder="1" applyAlignment="1">
      <alignment horizontal="left" vertical="center" wrapText="1"/>
    </xf>
    <xf numFmtId="0" fontId="13" fillId="0" borderId="4" xfId="1" applyFont="1" applyBorder="1" applyAlignment="1">
      <alignment horizontal="center" vertical="center" wrapText="1"/>
    </xf>
    <xf numFmtId="9" fontId="6" fillId="0" borderId="0" xfId="2" applyFont="1" applyAlignment="1">
      <alignment horizontal="center" vertical="center"/>
    </xf>
    <xf numFmtId="0" fontId="9" fillId="3" borderId="4" xfId="0" applyFont="1" applyFill="1" applyBorder="1" applyAlignment="1" applyProtection="1">
      <alignment horizontal="center" vertical="center" wrapText="1"/>
      <protection locked="0"/>
    </xf>
    <xf numFmtId="0" fontId="9"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4" fontId="12" fillId="3" borderId="4" xfId="0" applyNumberFormat="1" applyFont="1" applyFill="1" applyBorder="1" applyAlignment="1">
      <alignment horizontal="center" vertical="center"/>
    </xf>
    <xf numFmtId="0" fontId="9" fillId="6" borderId="4" xfId="0" applyFont="1" applyFill="1" applyBorder="1" applyAlignment="1">
      <alignment horizontal="justify" vertical="center" wrapText="1"/>
    </xf>
    <xf numFmtId="14"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10" fontId="9" fillId="6" borderId="4" xfId="0" applyNumberFormat="1" applyFont="1" applyFill="1" applyBorder="1" applyAlignment="1">
      <alignment horizontal="center" vertical="center" wrapText="1"/>
    </xf>
    <xf numFmtId="0" fontId="9" fillId="6" borderId="4" xfId="0" applyFont="1" applyFill="1" applyBorder="1" applyAlignment="1" applyProtection="1">
      <alignment horizontal="center" vertical="center" wrapText="1"/>
      <protection locked="0"/>
    </xf>
    <xf numFmtId="0" fontId="9" fillId="6" borderId="23" xfId="0" applyFont="1" applyFill="1" applyBorder="1" applyAlignment="1">
      <alignment horizontal="justify" vertical="center" wrapText="1"/>
    </xf>
    <xf numFmtId="14" fontId="9" fillId="6" borderId="23" xfId="0" applyNumberFormat="1" applyFont="1" applyFill="1" applyBorder="1" applyAlignment="1">
      <alignment horizontal="center" vertical="center" wrapText="1"/>
    </xf>
    <xf numFmtId="1" fontId="9" fillId="6" borderId="23" xfId="0" applyNumberFormat="1" applyFont="1" applyFill="1" applyBorder="1" applyAlignment="1">
      <alignment horizontal="center" vertical="center" wrapText="1"/>
    </xf>
    <xf numFmtId="10" fontId="9" fillId="6" borderId="23" xfId="0" applyNumberFormat="1" applyFont="1" applyFill="1" applyBorder="1" applyAlignment="1">
      <alignment horizontal="center" vertical="center" wrapText="1"/>
    </xf>
    <xf numFmtId="0" fontId="9" fillId="6" borderId="23" xfId="0" applyFont="1" applyFill="1" applyBorder="1" applyAlignment="1" applyProtection="1">
      <alignment horizontal="center" vertical="center" wrapText="1"/>
      <protection locked="0"/>
    </xf>
    <xf numFmtId="0" fontId="9" fillId="7" borderId="4" xfId="0" applyFont="1" applyFill="1" applyBorder="1" applyAlignment="1">
      <alignment horizontal="justify" vertical="center" wrapText="1"/>
    </xf>
    <xf numFmtId="14" fontId="12" fillId="7" borderId="4" xfId="0" applyNumberFormat="1" applyFont="1" applyFill="1" applyBorder="1" applyAlignment="1">
      <alignment horizontal="center" vertical="center"/>
    </xf>
    <xf numFmtId="1" fontId="9" fillId="7" borderId="4" xfId="0" applyNumberFormat="1" applyFont="1" applyFill="1" applyBorder="1" applyAlignment="1">
      <alignment horizontal="center" vertical="center" wrapText="1"/>
    </xf>
    <xf numFmtId="10" fontId="9" fillId="7" borderId="4" xfId="0" applyNumberFormat="1" applyFont="1" applyFill="1" applyBorder="1" applyAlignment="1">
      <alignment horizontal="center" vertical="center" wrapText="1"/>
    </xf>
    <xf numFmtId="0" fontId="9" fillId="7" borderId="4" xfId="0" applyFont="1" applyFill="1" applyBorder="1" applyAlignment="1" applyProtection="1">
      <alignment horizontal="center" vertical="center" wrapText="1"/>
      <protection locked="0"/>
    </xf>
    <xf numFmtId="14" fontId="12" fillId="6" borderId="4" xfId="0" applyNumberFormat="1" applyFont="1" applyFill="1" applyBorder="1" applyAlignment="1">
      <alignment horizontal="center" vertical="center"/>
    </xf>
    <xf numFmtId="0" fontId="12" fillId="6" borderId="4" xfId="0" applyFont="1" applyFill="1" applyBorder="1" applyAlignment="1">
      <alignment horizontal="center" vertical="center" wrapText="1"/>
    </xf>
    <xf numFmtId="0" fontId="12" fillId="6" borderId="4" xfId="0" applyFont="1" applyFill="1" applyBorder="1" applyAlignment="1">
      <alignment vertical="center" wrapText="1"/>
    </xf>
    <xf numFmtId="0" fontId="12" fillId="7" borderId="4" xfId="0" applyFont="1" applyFill="1" applyBorder="1" applyAlignment="1">
      <alignment vertical="center" wrapText="1"/>
    </xf>
    <xf numFmtId="0" fontId="12" fillId="7" borderId="4" xfId="0" applyFont="1" applyFill="1" applyBorder="1" applyAlignment="1">
      <alignment horizontal="center" vertical="center" wrapText="1"/>
    </xf>
    <xf numFmtId="14" fontId="9" fillId="7" borderId="4" xfId="0" applyNumberFormat="1" applyFont="1" applyFill="1" applyBorder="1" applyAlignment="1">
      <alignment horizontal="center" vertical="center" wrapText="1"/>
    </xf>
    <xf numFmtId="0" fontId="12" fillId="0" borderId="4" xfId="0" applyFont="1" applyBorder="1" applyAlignment="1">
      <alignment horizontal="center" vertical="center" wrapText="1"/>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0" fontId="10" fillId="0" borderId="14" xfId="0" applyFont="1" applyBorder="1" applyAlignment="1">
      <alignment horizontal="center" vertical="center"/>
    </xf>
    <xf numFmtId="0" fontId="9" fillId="0" borderId="4" xfId="0" applyFont="1" applyBorder="1" applyAlignment="1">
      <alignment horizontal="center" vertical="center" wrapText="1"/>
    </xf>
    <xf numFmtId="10" fontId="9" fillId="2" borderId="4" xfId="0" applyNumberFormat="1" applyFont="1" applyFill="1" applyBorder="1" applyAlignment="1">
      <alignment horizontal="center" vertical="center" wrapText="1"/>
    </xf>
    <xf numFmtId="10" fontId="9" fillId="2" borderId="25" xfId="0" applyNumberFormat="1" applyFont="1" applyFill="1" applyBorder="1" applyAlignment="1">
      <alignment horizontal="center" vertical="center" wrapText="1"/>
    </xf>
    <xf numFmtId="0" fontId="12" fillId="2" borderId="4" xfId="0" applyFont="1" applyFill="1" applyBorder="1" applyAlignment="1">
      <alignment horizontal="left" vertical="center" wrapText="1"/>
    </xf>
    <xf numFmtId="0" fontId="10" fillId="3" borderId="4" xfId="0" applyFont="1" applyFill="1" applyBorder="1" applyAlignment="1">
      <alignment horizontal="center" vertical="center" textRotation="90"/>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7"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2" fillId="2" borderId="4" xfId="0" applyFont="1" applyFill="1" applyBorder="1" applyAlignment="1">
      <alignment horizontal="justify" vertical="center" wrapText="1"/>
    </xf>
    <xf numFmtId="0" fontId="9" fillId="0" borderId="4" xfId="0" applyFont="1" applyBorder="1" applyAlignment="1" applyProtection="1">
      <alignment horizontal="center" vertical="center" wrapText="1"/>
      <protection locked="0"/>
    </xf>
    <xf numFmtId="0" fontId="12" fillId="0" borderId="15" xfId="0" applyFont="1" applyBorder="1" applyAlignment="1">
      <alignment vertical="center" wrapText="1"/>
    </xf>
    <xf numFmtId="0" fontId="8" fillId="0" borderId="5" xfId="0" applyFont="1" applyBorder="1" applyAlignment="1">
      <alignment vertical="center"/>
    </xf>
    <xf numFmtId="0" fontId="8" fillId="0" borderId="6" xfId="0" applyFont="1" applyBorder="1" applyAlignment="1">
      <alignment vertical="center"/>
    </xf>
    <xf numFmtId="0" fontId="6" fillId="0" borderId="32" xfId="0" applyFont="1" applyBorder="1"/>
    <xf numFmtId="0" fontId="6" fillId="0" borderId="33" xfId="0" applyFont="1" applyBorder="1"/>
    <xf numFmtId="0" fontId="6" fillId="0" borderId="34" xfId="0" applyFont="1" applyBorder="1"/>
    <xf numFmtId="0" fontId="7" fillId="2" borderId="26" xfId="0" applyFont="1" applyFill="1" applyBorder="1" applyAlignment="1">
      <alignment horizontal="center" vertical="center" wrapText="1"/>
    </xf>
    <xf numFmtId="0" fontId="10" fillId="3" borderId="25" xfId="0" applyFont="1" applyFill="1" applyBorder="1" applyAlignment="1">
      <alignment horizontal="center" vertical="center" textRotation="90"/>
    </xf>
    <xf numFmtId="0" fontId="9" fillId="2" borderId="25" xfId="0" applyFont="1" applyFill="1" applyBorder="1" applyAlignment="1">
      <alignment horizontal="justify" vertical="center" wrapText="1"/>
    </xf>
    <xf numFmtId="0" fontId="7" fillId="3" borderId="25" xfId="0" applyFont="1" applyFill="1" applyBorder="1" applyAlignment="1">
      <alignment horizontal="center" vertical="center" wrapText="1"/>
    </xf>
    <xf numFmtId="0" fontId="9" fillId="3" borderId="25" xfId="0" applyFont="1" applyFill="1" applyBorder="1" applyAlignment="1">
      <alignment horizontal="justify" vertical="center" wrapText="1"/>
    </xf>
    <xf numFmtId="14" fontId="9" fillId="3" borderId="25" xfId="0" applyNumberFormat="1" applyFont="1" applyFill="1" applyBorder="1" applyAlignment="1">
      <alignment horizontal="center" vertical="center" wrapText="1"/>
    </xf>
    <xf numFmtId="1" fontId="9" fillId="3" borderId="25" xfId="0" applyNumberFormat="1" applyFont="1" applyFill="1" applyBorder="1" applyAlignment="1">
      <alignment horizontal="center" vertical="center" wrapText="1"/>
    </xf>
    <xf numFmtId="10" fontId="9" fillId="3" borderId="25" xfId="0" applyNumberFormat="1" applyFont="1" applyFill="1" applyBorder="1" applyAlignment="1">
      <alignment horizontal="center" vertical="center" wrapText="1"/>
    </xf>
    <xf numFmtId="0" fontId="9" fillId="3" borderId="25" xfId="0" applyFont="1" applyFill="1" applyBorder="1" applyAlignment="1" applyProtection="1">
      <alignment horizontal="center" vertical="center" wrapText="1"/>
      <protection locked="0"/>
    </xf>
    <xf numFmtId="0" fontId="12" fillId="2" borderId="25" xfId="0" applyFont="1" applyFill="1" applyBorder="1" applyAlignment="1">
      <alignment horizontal="center" vertical="center" wrapText="1"/>
    </xf>
    <xf numFmtId="0" fontId="12" fillId="2" borderId="25" xfId="0" applyFont="1" applyFill="1" applyBorder="1" applyAlignment="1">
      <alignment horizontal="justify" vertical="center" wrapText="1"/>
    </xf>
    <xf numFmtId="0" fontId="12" fillId="2" borderId="27" xfId="0" applyFont="1" applyFill="1" applyBorder="1" applyAlignment="1">
      <alignment horizontal="justify" vertical="center" wrapText="1"/>
    </xf>
    <xf numFmtId="0" fontId="7" fillId="6" borderId="4" xfId="0" applyFont="1" applyFill="1" applyBorder="1" applyAlignment="1">
      <alignment horizontal="center" vertical="center" wrapText="1"/>
    </xf>
    <xf numFmtId="0" fontId="9" fillId="6" borderId="4" xfId="0" applyFont="1" applyFill="1" applyBorder="1" applyAlignment="1">
      <alignment horizontal="justify" vertical="center"/>
    </xf>
    <xf numFmtId="14" fontId="12" fillId="6" borderId="4" xfId="0" applyNumberFormat="1" applyFont="1" applyFill="1" applyBorder="1" applyAlignment="1">
      <alignment vertical="center"/>
    </xf>
    <xf numFmtId="14" fontId="12" fillId="3" borderId="4" xfId="0" applyNumberFormat="1" applyFont="1" applyFill="1" applyBorder="1" applyAlignment="1">
      <alignment vertical="center"/>
    </xf>
    <xf numFmtId="0" fontId="12" fillId="3" borderId="4" xfId="0" applyFont="1" applyFill="1" applyBorder="1" applyAlignment="1">
      <alignment horizontal="center" vertical="center" wrapText="1"/>
    </xf>
    <xf numFmtId="10" fontId="6" fillId="0" borderId="0" xfId="0" applyNumberFormat="1" applyFont="1" applyAlignment="1">
      <alignment horizontal="center" vertical="center"/>
    </xf>
    <xf numFmtId="0" fontId="10" fillId="0" borderId="14" xfId="0" applyFont="1" applyBorder="1" applyAlignment="1">
      <alignment horizontal="center" vertical="center"/>
    </xf>
    <xf numFmtId="0" fontId="12" fillId="0" borderId="4" xfId="0" applyFont="1" applyBorder="1" applyAlignment="1">
      <alignment horizontal="center" vertical="center" wrapText="1"/>
    </xf>
    <xf numFmtId="10"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2" fillId="0" borderId="18" xfId="0" applyFont="1" applyBorder="1" applyAlignment="1">
      <alignment horizontal="center" vertical="center" wrapText="1"/>
    </xf>
    <xf numFmtId="0" fontId="12" fillId="0" borderId="22" xfId="0" applyFont="1" applyBorder="1" applyAlignment="1">
      <alignment horizontal="center" vertical="center"/>
    </xf>
    <xf numFmtId="0" fontId="12" fillId="0" borderId="28" xfId="0" applyFont="1" applyBorder="1" applyAlignment="1">
      <alignment horizontal="center"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22" xfId="0" applyFont="1" applyBorder="1" applyAlignment="1">
      <alignment horizontal="left" vertical="center" wrapText="1"/>
    </xf>
    <xf numFmtId="0" fontId="12" fillId="0" borderId="28" xfId="0" applyFont="1" applyBorder="1" applyAlignment="1">
      <alignment horizontal="left" vertical="center" wrapText="1"/>
    </xf>
    <xf numFmtId="0" fontId="12" fillId="0" borderId="22" xfId="0" applyFont="1" applyBorder="1" applyAlignment="1">
      <alignment horizontal="center" vertical="center" wrapText="1"/>
    </xf>
    <xf numFmtId="0" fontId="12" fillId="0" borderId="28" xfId="0" applyFont="1" applyBorder="1" applyAlignment="1">
      <alignment horizontal="center" vertical="center" wrapText="1"/>
    </xf>
    <xf numFmtId="0" fontId="7" fillId="2" borderId="14"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4" xfId="0" applyFont="1" applyFill="1" applyBorder="1" applyAlignment="1">
      <alignment horizontal="justify" vertical="center" wrapText="1"/>
    </xf>
    <xf numFmtId="0" fontId="10" fillId="3" borderId="4" xfId="0" applyFont="1" applyFill="1" applyBorder="1" applyAlignment="1">
      <alignment horizontal="center" vertical="center" textRotation="90"/>
    </xf>
    <xf numFmtId="0" fontId="12" fillId="2" borderId="4" xfId="0" applyFont="1" applyFill="1" applyBorder="1" applyAlignment="1">
      <alignment horizontal="justify" vertical="center" wrapText="1"/>
    </xf>
    <xf numFmtId="10" fontId="9" fillId="2" borderId="4" xfId="0" applyNumberFormat="1"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7" fillId="3" borderId="4" xfId="0" applyFont="1" applyFill="1" applyBorder="1" applyAlignment="1" applyProtection="1">
      <alignment horizontal="center" vertical="center" wrapText="1"/>
      <protection locked="0"/>
    </xf>
    <xf numFmtId="0" fontId="7" fillId="3" borderId="20" xfId="0" applyFont="1" applyFill="1" applyBorder="1" applyAlignment="1" applyProtection="1">
      <alignment horizontal="center" vertical="center" wrapText="1"/>
      <protection locked="0"/>
    </xf>
    <xf numFmtId="0" fontId="7" fillId="3" borderId="14" xfId="0" applyFont="1" applyFill="1" applyBorder="1" applyAlignment="1" applyProtection="1">
      <alignment horizontal="center" vertical="center" wrapText="1"/>
      <protection locked="0"/>
    </xf>
    <xf numFmtId="0" fontId="7" fillId="3" borderId="19" xfId="0" applyFont="1" applyFill="1" applyBorder="1" applyAlignment="1" applyProtection="1">
      <alignment horizontal="center" vertical="center" wrapText="1"/>
      <protection locked="0"/>
    </xf>
    <xf numFmtId="0" fontId="11" fillId="5" borderId="18" xfId="0" applyFont="1" applyFill="1" applyBorder="1" applyAlignment="1">
      <alignment horizontal="center" vertical="center"/>
    </xf>
    <xf numFmtId="0" fontId="11" fillId="5" borderId="22"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4" borderId="16"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7" fillId="5" borderId="14"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0" borderId="4" xfId="0" applyFont="1" applyBorder="1" applyAlignment="1">
      <alignment horizontal="left"/>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14" fontId="8" fillId="0" borderId="1" xfId="0" applyNumberFormat="1" applyFont="1" applyBorder="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10" fillId="0" borderId="20" xfId="0" applyFont="1" applyBorder="1" applyAlignment="1">
      <alignment horizontal="left" vertical="top" wrapText="1"/>
    </xf>
    <xf numFmtId="0" fontId="8" fillId="0" borderId="1" xfId="0" applyFont="1" applyBorder="1" applyAlignment="1">
      <alignment horizontal="center" vertical="center"/>
    </xf>
    <xf numFmtId="0" fontId="9" fillId="0" borderId="1"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9" fillId="0" borderId="4" xfId="0" applyFont="1" applyBorder="1" applyAlignment="1">
      <alignment horizontal="center" vertical="center" wrapText="1"/>
    </xf>
    <xf numFmtId="9" fontId="12" fillId="0" borderId="4" xfId="2" applyFont="1" applyBorder="1" applyAlignment="1">
      <alignment horizontal="center" vertical="center"/>
    </xf>
    <xf numFmtId="0" fontId="9" fillId="0" borderId="4" xfId="0" applyFont="1" applyBorder="1" applyAlignment="1" applyProtection="1">
      <alignment horizontal="center" vertical="center" wrapText="1"/>
      <protection locked="0"/>
    </xf>
    <xf numFmtId="0" fontId="10" fillId="3" borderId="4" xfId="0" applyFont="1" applyFill="1" applyBorder="1" applyAlignment="1">
      <alignment horizontal="center" vertical="center" textRotation="90" wrapText="1"/>
    </xf>
    <xf numFmtId="9" fontId="12" fillId="0" borderId="4" xfId="0" applyNumberFormat="1" applyFont="1" applyBorder="1" applyAlignment="1">
      <alignment horizontal="center" vertical="center"/>
    </xf>
    <xf numFmtId="0" fontId="12" fillId="0" borderId="20" xfId="0" applyFont="1" applyBorder="1" applyAlignment="1">
      <alignment horizontal="center" vertical="center"/>
    </xf>
    <xf numFmtId="0" fontId="12" fillId="0" borderId="24" xfId="0" applyFont="1" applyBorder="1" applyAlignment="1">
      <alignment horizontal="center" vertical="center"/>
    </xf>
    <xf numFmtId="0" fontId="12" fillId="0" borderId="23"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7" fillId="0" borderId="14" xfId="0" applyFont="1" applyBorder="1" applyAlignment="1" applyProtection="1">
      <alignment horizontal="center" vertical="center" wrapText="1"/>
      <protection locked="0"/>
    </xf>
    <xf numFmtId="0" fontId="7" fillId="3" borderId="4" xfId="0" applyFont="1" applyFill="1" applyBorder="1" applyAlignment="1">
      <alignment horizontal="center" vertical="center" textRotation="89" wrapText="1"/>
    </xf>
    <xf numFmtId="10" fontId="9" fillId="0" borderId="23" xfId="0" applyNumberFormat="1" applyFont="1" applyBorder="1" applyAlignment="1" applyProtection="1">
      <alignment horizontal="center" vertical="center" wrapText="1"/>
      <protection locked="0"/>
    </xf>
    <xf numFmtId="10" fontId="9" fillId="0" borderId="4" xfId="0" applyNumberFormat="1" applyFont="1" applyBorder="1" applyAlignment="1" applyProtection="1">
      <alignment horizontal="center" vertical="center" wrapText="1"/>
      <protection locked="0"/>
    </xf>
    <xf numFmtId="0" fontId="7" fillId="2" borderId="29" xfId="0" applyFont="1" applyFill="1" applyBorder="1" applyAlignment="1" applyProtection="1">
      <alignment horizontal="center" vertical="center" wrapText="1"/>
      <protection locked="0"/>
    </xf>
    <xf numFmtId="0" fontId="7" fillId="2" borderId="30" xfId="0" applyFont="1" applyFill="1" applyBorder="1" applyAlignment="1" applyProtection="1">
      <alignment horizontal="center" vertical="center" wrapText="1"/>
      <protection locked="0"/>
    </xf>
    <xf numFmtId="0" fontId="7" fillId="2" borderId="31" xfId="0" applyFont="1" applyFill="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7" fillId="3" borderId="23" xfId="0" applyFont="1" applyFill="1" applyBorder="1" applyAlignment="1">
      <alignment horizontal="center" vertical="center" textRotation="89" wrapText="1"/>
    </xf>
    <xf numFmtId="0" fontId="9" fillId="0" borderId="15" xfId="0" applyFont="1" applyBorder="1" applyAlignment="1">
      <alignment horizontal="center" vertical="center" wrapText="1"/>
    </xf>
    <xf numFmtId="0" fontId="7" fillId="3" borderId="4" xfId="0" applyFont="1" applyFill="1" applyBorder="1" applyAlignment="1">
      <alignment horizontal="center" vertical="center" textRotation="90" wrapText="1"/>
    </xf>
  </cellXfs>
  <cellStyles count="3">
    <cellStyle name="Hipervínculo" xfId="1" builtinId="8"/>
    <cellStyle name="Normal" xfId="0" builtinId="0"/>
    <cellStyle name="Porcentaje" xfId="2" builtinId="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31:sistema-integrado-de-conservaci%C3%B3n-%E2%80%93-sic&amp;Itemid=717"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6"/>
  <sheetViews>
    <sheetView showGridLines="0" tabSelected="1" zoomScale="60" zoomScaleNormal="60" workbookViewId="0">
      <selection activeCell="M1" sqref="M1:M1048576"/>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64.44140625" style="1" customWidth="1"/>
    <col min="8" max="8" width="19.5546875" style="1" customWidth="1"/>
    <col min="9" max="9" width="21.5546875" style="1" customWidth="1"/>
    <col min="10" max="10" width="32.44140625" style="1" customWidth="1"/>
    <col min="11" max="11" width="33.77734375" style="1" customWidth="1"/>
    <col min="12" max="12" width="30.33203125" style="1" customWidth="1"/>
    <col min="13" max="13" width="28.44140625" style="1" customWidth="1"/>
    <col min="14" max="14" width="86.6640625" style="1" customWidth="1"/>
    <col min="15" max="15" width="24.33203125" style="1" customWidth="1"/>
    <col min="16" max="16" width="51.109375" style="1" customWidth="1"/>
    <col min="17" max="17" width="104" style="1" customWidth="1"/>
    <col min="18" max="18" width="22.109375" style="1" customWidth="1"/>
    <col min="19" max="19" width="22.6640625" style="1" customWidth="1"/>
    <col min="20" max="20" width="14.6640625" style="1" customWidth="1"/>
    <col min="21" max="21" width="66.33203125" style="1" customWidth="1"/>
    <col min="22" max="16384" width="11.44140625" style="1"/>
  </cols>
  <sheetData>
    <row r="1" spans="1:23" x14ac:dyDescent="0.3">
      <c r="H1" s="2"/>
      <c r="I1" s="2"/>
      <c r="J1" s="3"/>
      <c r="K1" s="3"/>
    </row>
    <row r="2" spans="1:23" x14ac:dyDescent="0.3">
      <c r="B2" s="164" t="s">
        <v>0</v>
      </c>
      <c r="C2" s="165"/>
      <c r="D2" s="164" t="s">
        <v>0</v>
      </c>
      <c r="E2" s="165"/>
      <c r="F2" s="159" t="s">
        <v>1</v>
      </c>
      <c r="G2" s="160"/>
      <c r="H2" s="160"/>
      <c r="I2" s="160"/>
      <c r="J2" s="160"/>
      <c r="K2" s="160"/>
      <c r="L2" s="161"/>
      <c r="M2" s="4" t="s">
        <v>2</v>
      </c>
      <c r="N2" s="156"/>
      <c r="O2" s="157"/>
      <c r="P2" s="157"/>
      <c r="Q2" s="157"/>
      <c r="R2" s="157"/>
      <c r="S2" s="157"/>
      <c r="T2" s="157"/>
      <c r="U2" s="157"/>
      <c r="V2" s="157"/>
      <c r="W2" s="158"/>
    </row>
    <row r="3" spans="1:23" x14ac:dyDescent="0.3">
      <c r="B3" s="145" t="s">
        <v>3</v>
      </c>
      <c r="C3" s="145"/>
      <c r="D3" s="145" t="s">
        <v>3</v>
      </c>
      <c r="E3" s="145"/>
      <c r="F3" s="159" t="s">
        <v>4</v>
      </c>
      <c r="G3" s="160"/>
      <c r="H3" s="160"/>
      <c r="I3" s="160"/>
      <c r="J3" s="160"/>
      <c r="K3" s="160"/>
      <c r="L3" s="161"/>
      <c r="M3" s="162" t="s">
        <v>5</v>
      </c>
      <c r="N3" s="163"/>
      <c r="O3" s="151">
        <v>43698</v>
      </c>
      <c r="P3" s="152"/>
      <c r="Q3" s="152"/>
      <c r="R3" s="152"/>
      <c r="S3" s="152"/>
      <c r="T3" s="152"/>
      <c r="U3" s="152"/>
      <c r="V3" s="152"/>
      <c r="W3" s="153"/>
    </row>
    <row r="4" spans="1:23" x14ac:dyDescent="0.3">
      <c r="B4" s="145" t="s">
        <v>6</v>
      </c>
      <c r="C4" s="145"/>
      <c r="D4" s="145" t="s">
        <v>6</v>
      </c>
      <c r="E4" s="145"/>
      <c r="F4" s="146" t="s">
        <v>1</v>
      </c>
      <c r="G4" s="147"/>
      <c r="H4" s="147"/>
      <c r="I4" s="147"/>
      <c r="J4" s="147"/>
      <c r="K4" s="147"/>
      <c r="L4" s="148"/>
      <c r="M4" s="149" t="s">
        <v>7</v>
      </c>
      <c r="N4" s="150"/>
      <c r="O4" s="151">
        <v>44926</v>
      </c>
      <c r="P4" s="152"/>
      <c r="Q4" s="152"/>
      <c r="R4" s="152"/>
      <c r="S4" s="152"/>
      <c r="T4" s="152"/>
      <c r="U4" s="152"/>
      <c r="V4" s="152"/>
      <c r="W4" s="153"/>
    </row>
    <row r="5" spans="1:23" x14ac:dyDescent="0.3">
      <c r="B5" s="145" t="s">
        <v>8</v>
      </c>
      <c r="C5" s="145"/>
      <c r="D5" s="145" t="s">
        <v>8</v>
      </c>
      <c r="E5" s="145"/>
      <c r="F5" s="155" t="s">
        <v>9</v>
      </c>
      <c r="G5" s="152"/>
      <c r="H5" s="152"/>
      <c r="I5" s="5"/>
      <c r="J5" s="6"/>
      <c r="K5" s="6"/>
      <c r="L5" s="7"/>
      <c r="M5" s="8"/>
      <c r="N5" s="9"/>
      <c r="O5" s="7"/>
      <c r="P5" s="7"/>
      <c r="Q5" s="7"/>
      <c r="R5" s="7"/>
      <c r="S5" s="7"/>
      <c r="T5" s="7"/>
      <c r="U5" s="7"/>
      <c r="V5" s="7"/>
      <c r="W5" s="10"/>
    </row>
    <row r="6" spans="1:23" ht="16.2" thickBot="1" x14ac:dyDescent="0.35">
      <c r="B6" s="154" t="s">
        <v>10</v>
      </c>
      <c r="C6" s="154"/>
      <c r="D6" s="154" t="s">
        <v>10</v>
      </c>
      <c r="E6" s="154"/>
      <c r="F6" s="78" t="s">
        <v>207</v>
      </c>
      <c r="G6" s="79"/>
      <c r="H6" s="79"/>
      <c r="I6" s="78"/>
      <c r="J6" s="79"/>
      <c r="K6" s="79"/>
      <c r="L6" s="78"/>
      <c r="M6" s="79"/>
      <c r="N6" s="79"/>
      <c r="O6" s="78"/>
      <c r="P6" s="79"/>
      <c r="Q6" s="79"/>
      <c r="R6" s="174"/>
      <c r="S6" s="175"/>
      <c r="T6" s="175"/>
      <c r="U6" s="174"/>
      <c r="V6" s="152"/>
      <c r="W6" s="152"/>
    </row>
    <row r="7" spans="1:23" x14ac:dyDescent="0.3">
      <c r="A7" s="80"/>
      <c r="B7" s="122" t="s">
        <v>11</v>
      </c>
      <c r="C7" s="123"/>
      <c r="D7" s="123"/>
      <c r="E7" s="123"/>
      <c r="F7" s="123"/>
      <c r="G7" s="123"/>
      <c r="H7" s="123"/>
      <c r="I7" s="123"/>
      <c r="J7" s="123"/>
      <c r="K7" s="123"/>
      <c r="L7" s="123"/>
      <c r="M7" s="123"/>
      <c r="N7" s="123"/>
      <c r="O7" s="123"/>
      <c r="P7" s="124"/>
      <c r="Q7" s="125" t="s">
        <v>12</v>
      </c>
      <c r="R7" s="126"/>
      <c r="S7" s="127" t="s">
        <v>13</v>
      </c>
      <c r="T7" s="128"/>
      <c r="U7" s="129"/>
    </row>
    <row r="8" spans="1:23" ht="29.25" customHeight="1" x14ac:dyDescent="0.3">
      <c r="A8" s="81"/>
      <c r="B8" s="132" t="s">
        <v>14</v>
      </c>
      <c r="C8" s="130" t="s">
        <v>15</v>
      </c>
      <c r="D8" s="130" t="s">
        <v>16</v>
      </c>
      <c r="E8" s="130" t="s">
        <v>17</v>
      </c>
      <c r="F8" s="130" t="s">
        <v>18</v>
      </c>
      <c r="G8" s="130" t="s">
        <v>19</v>
      </c>
      <c r="H8" s="130" t="s">
        <v>20</v>
      </c>
      <c r="I8" s="130"/>
      <c r="J8" s="130" t="s">
        <v>21</v>
      </c>
      <c r="K8" s="130" t="s">
        <v>22</v>
      </c>
      <c r="L8" s="130" t="s">
        <v>23</v>
      </c>
      <c r="M8" s="130" t="s">
        <v>24</v>
      </c>
      <c r="N8" s="130" t="s">
        <v>25</v>
      </c>
      <c r="O8" s="130" t="s">
        <v>26</v>
      </c>
      <c r="P8" s="136" t="s">
        <v>27</v>
      </c>
      <c r="Q8" s="138" t="s">
        <v>28</v>
      </c>
      <c r="R8" s="139" t="s">
        <v>29</v>
      </c>
      <c r="S8" s="141" t="s">
        <v>30</v>
      </c>
      <c r="T8" s="143" t="s">
        <v>31</v>
      </c>
      <c r="U8" s="134" t="s">
        <v>32</v>
      </c>
    </row>
    <row r="9" spans="1:23" ht="40.5" customHeight="1" thickBot="1" x14ac:dyDescent="0.35">
      <c r="A9" s="81"/>
      <c r="B9" s="133"/>
      <c r="C9" s="131"/>
      <c r="D9" s="131"/>
      <c r="E9" s="131"/>
      <c r="F9" s="131"/>
      <c r="G9" s="131"/>
      <c r="H9" s="11" t="s">
        <v>33</v>
      </c>
      <c r="I9" s="11" t="s">
        <v>34</v>
      </c>
      <c r="J9" s="131"/>
      <c r="K9" s="131"/>
      <c r="L9" s="131"/>
      <c r="M9" s="131"/>
      <c r="N9" s="131"/>
      <c r="O9" s="131"/>
      <c r="P9" s="137"/>
      <c r="Q9" s="139"/>
      <c r="R9" s="140"/>
      <c r="S9" s="142"/>
      <c r="T9" s="144"/>
      <c r="U9" s="135"/>
    </row>
    <row r="10" spans="1:23" ht="100.8" x14ac:dyDescent="0.3">
      <c r="A10" s="81"/>
      <c r="B10" s="180">
        <v>1</v>
      </c>
      <c r="C10" s="166" t="s">
        <v>183</v>
      </c>
      <c r="D10" s="186" t="s">
        <v>35</v>
      </c>
      <c r="E10" s="166" t="s">
        <v>184</v>
      </c>
      <c r="F10" s="12" t="s">
        <v>36</v>
      </c>
      <c r="G10" s="41" t="s">
        <v>177</v>
      </c>
      <c r="H10" s="42">
        <v>43709</v>
      </c>
      <c r="I10" s="42">
        <v>43889</v>
      </c>
      <c r="J10" s="43">
        <f>(I10-H10)/7</f>
        <v>25.714285714285715</v>
      </c>
      <c r="K10" s="44">
        <v>1</v>
      </c>
      <c r="L10" s="45" t="s">
        <v>178</v>
      </c>
      <c r="M10" s="179">
        <f>AVERAGE(K10:K15)</f>
        <v>0.85</v>
      </c>
      <c r="N10" s="20"/>
      <c r="O10" s="76" t="s">
        <v>39</v>
      </c>
      <c r="P10" s="27" t="s">
        <v>208</v>
      </c>
      <c r="Q10" s="20" t="s">
        <v>227</v>
      </c>
      <c r="R10" s="14" t="s">
        <v>252</v>
      </c>
      <c r="S10" s="14"/>
      <c r="T10" s="166" t="s">
        <v>253</v>
      </c>
      <c r="U10" s="185" t="s">
        <v>254</v>
      </c>
    </row>
    <row r="11" spans="1:23" ht="60" x14ac:dyDescent="0.3">
      <c r="A11" s="81"/>
      <c r="B11" s="181"/>
      <c r="C11" s="166"/>
      <c r="D11" s="186"/>
      <c r="E11" s="166"/>
      <c r="F11" s="12" t="s">
        <v>40</v>
      </c>
      <c r="G11" s="41" t="s">
        <v>179</v>
      </c>
      <c r="H11" s="42">
        <v>43709</v>
      </c>
      <c r="I11" s="42">
        <v>43889</v>
      </c>
      <c r="J11" s="43">
        <v>13</v>
      </c>
      <c r="K11" s="44">
        <v>1</v>
      </c>
      <c r="L11" s="45" t="s">
        <v>180</v>
      </c>
      <c r="M11" s="179"/>
      <c r="N11" s="20"/>
      <c r="O11" s="76" t="s">
        <v>39</v>
      </c>
      <c r="P11" s="20" t="s">
        <v>209</v>
      </c>
      <c r="Q11" s="20" t="s">
        <v>227</v>
      </c>
      <c r="R11" s="14" t="s">
        <v>252</v>
      </c>
      <c r="S11" s="14"/>
      <c r="T11" s="166"/>
      <c r="U11" s="185"/>
    </row>
    <row r="12" spans="1:23" ht="60" x14ac:dyDescent="0.3">
      <c r="A12" s="81"/>
      <c r="B12" s="182"/>
      <c r="C12" s="166"/>
      <c r="D12" s="186"/>
      <c r="E12" s="166"/>
      <c r="F12" s="12" t="s">
        <v>44</v>
      </c>
      <c r="G12" s="41" t="s">
        <v>101</v>
      </c>
      <c r="H12" s="42">
        <v>43709</v>
      </c>
      <c r="I12" s="42">
        <v>43889</v>
      </c>
      <c r="J12" s="43">
        <f>(I12-H12)/7</f>
        <v>25.714285714285715</v>
      </c>
      <c r="K12" s="44">
        <v>1</v>
      </c>
      <c r="L12" s="45" t="s">
        <v>47</v>
      </c>
      <c r="M12" s="179"/>
      <c r="N12" s="20"/>
      <c r="O12" s="76" t="s">
        <v>39</v>
      </c>
      <c r="P12" s="28" t="s">
        <v>210</v>
      </c>
      <c r="Q12" s="20" t="s">
        <v>227</v>
      </c>
      <c r="R12" s="14" t="s">
        <v>252</v>
      </c>
      <c r="S12" s="15"/>
      <c r="T12" s="166"/>
      <c r="U12" s="185"/>
    </row>
    <row r="13" spans="1:23" ht="193.5" customHeight="1" x14ac:dyDescent="0.3">
      <c r="A13" s="81"/>
      <c r="B13" s="63">
        <v>2</v>
      </c>
      <c r="C13" s="76" t="s">
        <v>197</v>
      </c>
      <c r="D13" s="64" t="s">
        <v>45</v>
      </c>
      <c r="E13" s="76" t="s">
        <v>37</v>
      </c>
      <c r="F13" s="12" t="s">
        <v>36</v>
      </c>
      <c r="G13" s="36" t="s">
        <v>100</v>
      </c>
      <c r="H13" s="37">
        <v>43906</v>
      </c>
      <c r="I13" s="37">
        <v>44196</v>
      </c>
      <c r="J13" s="38">
        <f t="shared" ref="J13:J18" si="0">(I13-H13)/7</f>
        <v>41.428571428571431</v>
      </c>
      <c r="K13" s="39">
        <v>1</v>
      </c>
      <c r="L13" s="35" t="s">
        <v>38</v>
      </c>
      <c r="M13" s="179"/>
      <c r="N13" s="28" t="s">
        <v>256</v>
      </c>
      <c r="O13" s="76" t="s">
        <v>39</v>
      </c>
      <c r="P13" s="66" t="s">
        <v>255</v>
      </c>
      <c r="Q13" s="20" t="s">
        <v>257</v>
      </c>
      <c r="R13" s="14" t="s">
        <v>252</v>
      </c>
      <c r="S13" s="15"/>
      <c r="T13" s="166"/>
      <c r="U13" s="185"/>
    </row>
    <row r="14" spans="1:23" ht="60" x14ac:dyDescent="0.3">
      <c r="A14" s="81"/>
      <c r="B14" s="176">
        <v>3</v>
      </c>
      <c r="C14" s="168" t="s">
        <v>64</v>
      </c>
      <c r="D14" s="177" t="s">
        <v>55</v>
      </c>
      <c r="E14" s="168" t="s">
        <v>63</v>
      </c>
      <c r="F14" s="95" t="s">
        <v>36</v>
      </c>
      <c r="G14" s="41" t="s">
        <v>102</v>
      </c>
      <c r="H14" s="42">
        <v>43906</v>
      </c>
      <c r="I14" s="42">
        <v>43981</v>
      </c>
      <c r="J14" s="43">
        <f t="shared" si="0"/>
        <v>10.714285714285714</v>
      </c>
      <c r="K14" s="44">
        <v>1</v>
      </c>
      <c r="L14" s="45" t="s">
        <v>42</v>
      </c>
      <c r="M14" s="179"/>
      <c r="N14" s="25"/>
      <c r="O14" s="76" t="s">
        <v>41</v>
      </c>
      <c r="P14" s="62" t="s">
        <v>228</v>
      </c>
      <c r="Q14" s="20" t="s">
        <v>227</v>
      </c>
      <c r="R14" s="14" t="s">
        <v>252</v>
      </c>
      <c r="S14" s="16"/>
      <c r="T14" s="166"/>
      <c r="U14" s="185"/>
    </row>
    <row r="15" spans="1:23" ht="378.75" customHeight="1" x14ac:dyDescent="0.3">
      <c r="A15" s="81"/>
      <c r="B15" s="176"/>
      <c r="C15" s="168"/>
      <c r="D15" s="177"/>
      <c r="E15" s="168"/>
      <c r="F15" s="12" t="s">
        <v>40</v>
      </c>
      <c r="G15" s="36" t="s">
        <v>103</v>
      </c>
      <c r="H15" s="40">
        <v>43983</v>
      </c>
      <c r="I15" s="40">
        <v>44926</v>
      </c>
      <c r="J15" s="38">
        <f t="shared" si="0"/>
        <v>134.71428571428572</v>
      </c>
      <c r="K15" s="39">
        <v>0.1</v>
      </c>
      <c r="L15" s="35" t="s">
        <v>43</v>
      </c>
      <c r="M15" s="179"/>
      <c r="N15" s="16"/>
      <c r="O15" s="76" t="s">
        <v>41</v>
      </c>
      <c r="P15" s="16"/>
      <c r="Q15" s="25" t="s">
        <v>293</v>
      </c>
      <c r="R15" s="14" t="s">
        <v>252</v>
      </c>
      <c r="S15" s="16"/>
      <c r="T15" s="166"/>
      <c r="U15" s="185"/>
    </row>
    <row r="16" spans="1:23" ht="60" x14ac:dyDescent="0.3">
      <c r="A16" s="81"/>
      <c r="B16" s="101">
        <v>4</v>
      </c>
      <c r="C16" s="183" t="s">
        <v>198</v>
      </c>
      <c r="D16" s="184" t="s">
        <v>57</v>
      </c>
      <c r="E16" s="102" t="s">
        <v>54</v>
      </c>
      <c r="F16" s="29" t="s">
        <v>36</v>
      </c>
      <c r="G16" s="46" t="s">
        <v>121</v>
      </c>
      <c r="H16" s="47">
        <v>43691</v>
      </c>
      <c r="I16" s="47">
        <v>43829</v>
      </c>
      <c r="J16" s="48">
        <f t="shared" si="0"/>
        <v>19.714285714285715</v>
      </c>
      <c r="K16" s="49">
        <v>1</v>
      </c>
      <c r="L16" s="50" t="s">
        <v>48</v>
      </c>
      <c r="M16" s="178">
        <f>AVERAGE(K16:K20)</f>
        <v>1</v>
      </c>
      <c r="N16" s="30"/>
      <c r="O16" s="26" t="s">
        <v>39</v>
      </c>
      <c r="P16" s="31" t="s">
        <v>49</v>
      </c>
      <c r="Q16" s="20" t="s">
        <v>227</v>
      </c>
      <c r="R16" s="14" t="s">
        <v>252</v>
      </c>
      <c r="S16" s="171" t="s">
        <v>277</v>
      </c>
      <c r="T16" s="109" t="s">
        <v>253</v>
      </c>
      <c r="U16" s="114" t="s">
        <v>259</v>
      </c>
    </row>
    <row r="17" spans="1:21" ht="60" x14ac:dyDescent="0.3">
      <c r="A17" s="81"/>
      <c r="B17" s="101"/>
      <c r="C17" s="166"/>
      <c r="D17" s="177"/>
      <c r="E17" s="102"/>
      <c r="F17" s="12" t="s">
        <v>40</v>
      </c>
      <c r="G17" s="41" t="s">
        <v>122</v>
      </c>
      <c r="H17" s="42">
        <v>43691</v>
      </c>
      <c r="I17" s="42">
        <v>43830</v>
      </c>
      <c r="J17" s="43">
        <f t="shared" si="0"/>
        <v>19.857142857142858</v>
      </c>
      <c r="K17" s="44">
        <v>1</v>
      </c>
      <c r="L17" s="45" t="s">
        <v>50</v>
      </c>
      <c r="M17" s="179"/>
      <c r="N17" s="69"/>
      <c r="O17" s="13" t="s">
        <v>39</v>
      </c>
      <c r="P17" s="13" t="s">
        <v>212</v>
      </c>
      <c r="Q17" s="20" t="s">
        <v>227</v>
      </c>
      <c r="R17" s="14" t="s">
        <v>252</v>
      </c>
      <c r="S17" s="172"/>
      <c r="T17" s="109"/>
      <c r="U17" s="114"/>
    </row>
    <row r="18" spans="1:21" ht="92.25" customHeight="1" x14ac:dyDescent="0.3">
      <c r="A18" s="81"/>
      <c r="B18" s="101"/>
      <c r="C18" s="166"/>
      <c r="D18" s="177"/>
      <c r="E18" s="102"/>
      <c r="F18" s="12" t="s">
        <v>44</v>
      </c>
      <c r="G18" s="41" t="s">
        <v>123</v>
      </c>
      <c r="H18" s="42">
        <v>43832</v>
      </c>
      <c r="I18" s="42">
        <v>43889</v>
      </c>
      <c r="J18" s="43">
        <f t="shared" si="0"/>
        <v>8.1428571428571423</v>
      </c>
      <c r="K18" s="44">
        <v>1</v>
      </c>
      <c r="L18" s="45" t="s">
        <v>81</v>
      </c>
      <c r="M18" s="179"/>
      <c r="N18" s="25"/>
      <c r="O18" s="76" t="s">
        <v>39</v>
      </c>
      <c r="P18" s="76" t="s">
        <v>82</v>
      </c>
      <c r="Q18" s="20" t="s">
        <v>227</v>
      </c>
      <c r="R18" s="14" t="s">
        <v>252</v>
      </c>
      <c r="S18" s="172"/>
      <c r="T18" s="109"/>
      <c r="U18" s="114"/>
    </row>
    <row r="19" spans="1:21" ht="75.75" customHeight="1" x14ac:dyDescent="0.3">
      <c r="A19" s="81"/>
      <c r="B19" s="101"/>
      <c r="C19" s="166"/>
      <c r="D19" s="177"/>
      <c r="E19" s="102"/>
      <c r="F19" s="12" t="s">
        <v>46</v>
      </c>
      <c r="G19" s="41" t="s">
        <v>104</v>
      </c>
      <c r="H19" s="42">
        <v>43889</v>
      </c>
      <c r="I19" s="42">
        <v>44196</v>
      </c>
      <c r="J19" s="43">
        <f t="shared" ref="J19:J64" si="1">(I19-H19)/7</f>
        <v>43.857142857142854</v>
      </c>
      <c r="K19" s="44">
        <v>1</v>
      </c>
      <c r="L19" s="45" t="s">
        <v>51</v>
      </c>
      <c r="M19" s="179"/>
      <c r="N19" s="20"/>
      <c r="O19" s="76" t="s">
        <v>39</v>
      </c>
      <c r="P19" s="20" t="s">
        <v>211</v>
      </c>
      <c r="Q19" s="20" t="s">
        <v>227</v>
      </c>
      <c r="R19" s="14" t="s">
        <v>252</v>
      </c>
      <c r="S19" s="172"/>
      <c r="T19" s="109"/>
      <c r="U19" s="114"/>
    </row>
    <row r="20" spans="1:21" ht="201.75" customHeight="1" x14ac:dyDescent="0.3">
      <c r="A20" s="81"/>
      <c r="B20" s="101"/>
      <c r="C20" s="166"/>
      <c r="D20" s="177"/>
      <c r="E20" s="102"/>
      <c r="F20" s="12" t="s">
        <v>53</v>
      </c>
      <c r="G20" s="96" t="s">
        <v>124</v>
      </c>
      <c r="H20" s="42">
        <v>43889</v>
      </c>
      <c r="I20" s="42">
        <v>44196</v>
      </c>
      <c r="J20" s="43">
        <f t="shared" si="1"/>
        <v>43.857142857142854</v>
      </c>
      <c r="K20" s="44">
        <v>1</v>
      </c>
      <c r="L20" s="45" t="s">
        <v>52</v>
      </c>
      <c r="M20" s="179"/>
      <c r="N20" s="20"/>
      <c r="O20" s="76" t="s">
        <v>39</v>
      </c>
      <c r="P20" s="20" t="s">
        <v>250</v>
      </c>
      <c r="Q20" s="20" t="s">
        <v>258</v>
      </c>
      <c r="R20" s="14" t="s">
        <v>252</v>
      </c>
      <c r="S20" s="173"/>
      <c r="T20" s="110"/>
      <c r="U20" s="115"/>
    </row>
    <row r="21" spans="1:21" ht="190.5" customHeight="1" x14ac:dyDescent="0.3">
      <c r="A21" s="81"/>
      <c r="B21" s="101">
        <v>5</v>
      </c>
      <c r="C21" s="166" t="s">
        <v>199</v>
      </c>
      <c r="D21" s="119" t="s">
        <v>62</v>
      </c>
      <c r="E21" s="166" t="s">
        <v>56</v>
      </c>
      <c r="F21" s="12" t="s">
        <v>36</v>
      </c>
      <c r="G21" s="41" t="s">
        <v>105</v>
      </c>
      <c r="H21" s="97">
        <v>43691</v>
      </c>
      <c r="I21" s="56">
        <v>44012</v>
      </c>
      <c r="J21" s="43">
        <f t="shared" si="1"/>
        <v>45.857142857142854</v>
      </c>
      <c r="K21" s="44">
        <v>1</v>
      </c>
      <c r="L21" s="45" t="s">
        <v>58</v>
      </c>
      <c r="M21" s="167">
        <f>AVERAGE(K21:K26)</f>
        <v>0.47916666666666669</v>
      </c>
      <c r="N21" s="32"/>
      <c r="O21" s="76" t="s">
        <v>39</v>
      </c>
      <c r="P21" s="62" t="s">
        <v>231</v>
      </c>
      <c r="Q21" s="20" t="s">
        <v>258</v>
      </c>
      <c r="R21" s="14" t="s">
        <v>252</v>
      </c>
      <c r="S21" s="16"/>
      <c r="T21" s="108" t="s">
        <v>253</v>
      </c>
      <c r="U21" s="105" t="s">
        <v>262</v>
      </c>
    </row>
    <row r="22" spans="1:21" ht="60" x14ac:dyDescent="0.3">
      <c r="A22" s="81"/>
      <c r="B22" s="101"/>
      <c r="C22" s="166"/>
      <c r="D22" s="119"/>
      <c r="E22" s="166"/>
      <c r="F22" s="12" t="s">
        <v>40</v>
      </c>
      <c r="G22" s="41" t="s">
        <v>106</v>
      </c>
      <c r="H22" s="56">
        <v>44012</v>
      </c>
      <c r="I22" s="56">
        <v>44073</v>
      </c>
      <c r="J22" s="43">
        <f t="shared" si="1"/>
        <v>8.7142857142857135</v>
      </c>
      <c r="K22" s="44">
        <v>1</v>
      </c>
      <c r="L22" s="45" t="s">
        <v>61</v>
      </c>
      <c r="M22" s="167"/>
      <c r="N22" s="20"/>
      <c r="O22" s="76" t="s">
        <v>39</v>
      </c>
      <c r="P22" s="62" t="s">
        <v>232</v>
      </c>
      <c r="Q22" s="20" t="s">
        <v>258</v>
      </c>
      <c r="R22" s="14" t="s">
        <v>252</v>
      </c>
      <c r="S22" s="16"/>
      <c r="T22" s="109"/>
      <c r="U22" s="106"/>
    </row>
    <row r="23" spans="1:21" ht="81" customHeight="1" x14ac:dyDescent="0.3">
      <c r="A23" s="81"/>
      <c r="B23" s="101"/>
      <c r="C23" s="166"/>
      <c r="D23" s="119"/>
      <c r="E23" s="166"/>
      <c r="F23" s="12" t="s">
        <v>44</v>
      </c>
      <c r="G23" s="36" t="s">
        <v>107</v>
      </c>
      <c r="H23" s="40">
        <v>44075</v>
      </c>
      <c r="I23" s="40">
        <v>44926</v>
      </c>
      <c r="J23" s="38">
        <f t="shared" si="1"/>
        <v>121.57142857142857</v>
      </c>
      <c r="K23" s="39">
        <v>0.35</v>
      </c>
      <c r="L23" s="35" t="s">
        <v>65</v>
      </c>
      <c r="M23" s="167"/>
      <c r="N23" s="20" t="s">
        <v>260</v>
      </c>
      <c r="O23" s="76" t="s">
        <v>39</v>
      </c>
      <c r="P23" s="20" t="s">
        <v>261</v>
      </c>
      <c r="Q23" s="20" t="s">
        <v>291</v>
      </c>
      <c r="R23" s="14" t="s">
        <v>252</v>
      </c>
      <c r="S23" s="16"/>
      <c r="T23" s="109"/>
      <c r="U23" s="106"/>
    </row>
    <row r="24" spans="1:21" ht="151.5" customHeight="1" x14ac:dyDescent="0.3">
      <c r="A24" s="81"/>
      <c r="B24" s="101"/>
      <c r="C24" s="166"/>
      <c r="D24" s="119"/>
      <c r="E24" s="166"/>
      <c r="F24" s="12" t="s">
        <v>46</v>
      </c>
      <c r="G24" s="51" t="s">
        <v>174</v>
      </c>
      <c r="H24" s="52">
        <v>44105</v>
      </c>
      <c r="I24" s="52">
        <v>44926</v>
      </c>
      <c r="J24" s="53">
        <f t="shared" si="1"/>
        <v>117.28571428571429</v>
      </c>
      <c r="K24" s="54">
        <v>2.5000000000000001E-2</v>
      </c>
      <c r="L24" s="55" t="s">
        <v>60</v>
      </c>
      <c r="M24" s="167"/>
      <c r="N24" s="18"/>
      <c r="O24" s="76" t="s">
        <v>59</v>
      </c>
      <c r="P24" s="25" t="s">
        <v>229</v>
      </c>
      <c r="Q24" s="20" t="s">
        <v>233</v>
      </c>
      <c r="R24" s="14" t="s">
        <v>252</v>
      </c>
      <c r="S24" s="16"/>
      <c r="T24" s="109"/>
      <c r="U24" s="106"/>
    </row>
    <row r="25" spans="1:21" ht="162" customHeight="1" x14ac:dyDescent="0.3">
      <c r="A25" s="81"/>
      <c r="B25" s="101"/>
      <c r="C25" s="166"/>
      <c r="D25" s="119"/>
      <c r="E25" s="166"/>
      <c r="F25" s="12" t="s">
        <v>53</v>
      </c>
      <c r="G25" s="51" t="s">
        <v>108</v>
      </c>
      <c r="H25" s="52">
        <v>43691</v>
      </c>
      <c r="I25" s="52">
        <v>44012</v>
      </c>
      <c r="J25" s="53">
        <f t="shared" si="1"/>
        <v>45.857142857142854</v>
      </c>
      <c r="K25" s="54">
        <v>0.5</v>
      </c>
      <c r="L25" s="55" t="s">
        <v>60</v>
      </c>
      <c r="M25" s="167"/>
      <c r="N25" s="18"/>
      <c r="O25" s="76" t="s">
        <v>39</v>
      </c>
      <c r="P25" s="20" t="s">
        <v>230</v>
      </c>
      <c r="Q25" s="25" t="s">
        <v>263</v>
      </c>
      <c r="R25" s="14" t="s">
        <v>252</v>
      </c>
      <c r="S25" s="16"/>
      <c r="T25" s="109"/>
      <c r="U25" s="106"/>
    </row>
    <row r="26" spans="1:21" ht="97.5" customHeight="1" x14ac:dyDescent="0.3">
      <c r="A26" s="81"/>
      <c r="B26" s="101"/>
      <c r="C26" s="166"/>
      <c r="D26" s="119"/>
      <c r="E26" s="166"/>
      <c r="F26" s="12" t="s">
        <v>86</v>
      </c>
      <c r="G26" s="36" t="s">
        <v>109</v>
      </c>
      <c r="H26" s="40">
        <v>43952</v>
      </c>
      <c r="I26" s="40">
        <v>44317</v>
      </c>
      <c r="J26" s="38">
        <f t="shared" si="1"/>
        <v>52.142857142857146</v>
      </c>
      <c r="K26" s="39">
        <v>0</v>
      </c>
      <c r="L26" s="35" t="s">
        <v>88</v>
      </c>
      <c r="M26" s="167"/>
      <c r="N26" s="18"/>
      <c r="O26" s="76" t="s">
        <v>87</v>
      </c>
      <c r="P26" s="16"/>
      <c r="Q26" s="69" t="s">
        <v>287</v>
      </c>
      <c r="R26" s="14" t="s">
        <v>252</v>
      </c>
      <c r="S26" s="16"/>
      <c r="T26" s="110"/>
      <c r="U26" s="107"/>
    </row>
    <row r="27" spans="1:21" ht="60" x14ac:dyDescent="0.3">
      <c r="A27" s="81"/>
      <c r="B27" s="101">
        <v>6</v>
      </c>
      <c r="C27" s="102" t="s">
        <v>200</v>
      </c>
      <c r="D27" s="119" t="s">
        <v>72</v>
      </c>
      <c r="E27" s="102" t="s">
        <v>192</v>
      </c>
      <c r="F27" s="95" t="s">
        <v>36</v>
      </c>
      <c r="G27" s="41" t="s">
        <v>110</v>
      </c>
      <c r="H27" s="56">
        <v>44012</v>
      </c>
      <c r="I27" s="56">
        <v>44073</v>
      </c>
      <c r="J27" s="43">
        <f t="shared" si="1"/>
        <v>8.7142857142857135</v>
      </c>
      <c r="K27" s="44">
        <v>1</v>
      </c>
      <c r="L27" s="45" t="s">
        <v>61</v>
      </c>
      <c r="M27" s="103">
        <f>AVERAGE(K27:K34)</f>
        <v>0.18124999999999999</v>
      </c>
      <c r="N27" s="20"/>
      <c r="O27" s="76" t="s">
        <v>39</v>
      </c>
      <c r="P27" s="62" t="s">
        <v>235</v>
      </c>
      <c r="Q27" s="20" t="s">
        <v>258</v>
      </c>
      <c r="R27" s="14" t="s">
        <v>252</v>
      </c>
      <c r="S27" s="16"/>
      <c r="T27" s="108" t="s">
        <v>253</v>
      </c>
      <c r="U27" s="105" t="s">
        <v>264</v>
      </c>
    </row>
    <row r="28" spans="1:21" ht="283.5" customHeight="1" x14ac:dyDescent="0.3">
      <c r="A28" s="81"/>
      <c r="B28" s="101"/>
      <c r="C28" s="102"/>
      <c r="D28" s="119"/>
      <c r="E28" s="102"/>
      <c r="F28" s="12" t="s">
        <v>40</v>
      </c>
      <c r="G28" s="36" t="s">
        <v>125</v>
      </c>
      <c r="H28" s="40">
        <v>44075</v>
      </c>
      <c r="I28" s="40">
        <v>44926</v>
      </c>
      <c r="J28" s="38">
        <f t="shared" si="1"/>
        <v>121.57142857142857</v>
      </c>
      <c r="K28" s="39">
        <v>0.35</v>
      </c>
      <c r="L28" s="35" t="s">
        <v>65</v>
      </c>
      <c r="M28" s="104"/>
      <c r="N28" s="25" t="s">
        <v>285</v>
      </c>
      <c r="O28" s="76" t="s">
        <v>39</v>
      </c>
      <c r="P28" s="62" t="s">
        <v>294</v>
      </c>
      <c r="Q28" s="25" t="s">
        <v>292</v>
      </c>
      <c r="R28" s="14" t="s">
        <v>252</v>
      </c>
      <c r="S28" s="16"/>
      <c r="T28" s="109"/>
      <c r="U28" s="114"/>
    </row>
    <row r="29" spans="1:21" ht="75" x14ac:dyDescent="0.3">
      <c r="A29" s="81"/>
      <c r="B29" s="101"/>
      <c r="C29" s="102"/>
      <c r="D29" s="119"/>
      <c r="E29" s="102"/>
      <c r="F29" s="12" t="s">
        <v>44</v>
      </c>
      <c r="G29" s="51" t="s">
        <v>126</v>
      </c>
      <c r="H29" s="52">
        <v>44044</v>
      </c>
      <c r="I29" s="52">
        <v>44926</v>
      </c>
      <c r="J29" s="53">
        <f t="shared" si="1"/>
        <v>126</v>
      </c>
      <c r="K29" s="54">
        <v>0</v>
      </c>
      <c r="L29" s="55" t="s">
        <v>67</v>
      </c>
      <c r="M29" s="104"/>
      <c r="N29" s="16"/>
      <c r="O29" s="76" t="s">
        <v>66</v>
      </c>
      <c r="P29" s="16"/>
      <c r="Q29" s="25" t="s">
        <v>238</v>
      </c>
      <c r="R29" s="14" t="s">
        <v>252</v>
      </c>
      <c r="S29" s="16"/>
      <c r="T29" s="109"/>
      <c r="U29" s="114"/>
    </row>
    <row r="30" spans="1:21" ht="162.75" customHeight="1" x14ac:dyDescent="0.3">
      <c r="A30" s="81"/>
      <c r="B30" s="101"/>
      <c r="C30" s="102"/>
      <c r="D30" s="119"/>
      <c r="E30" s="102"/>
      <c r="F30" s="12" t="s">
        <v>46</v>
      </c>
      <c r="G30" s="51" t="s">
        <v>139</v>
      </c>
      <c r="H30" s="52">
        <v>44105</v>
      </c>
      <c r="I30" s="52">
        <v>44926</v>
      </c>
      <c r="J30" s="53">
        <f>(I30-H30)/7</f>
        <v>117.28571428571429</v>
      </c>
      <c r="K30" s="54">
        <v>2.5000000000000001E-2</v>
      </c>
      <c r="L30" s="55" t="s">
        <v>143</v>
      </c>
      <c r="M30" s="104"/>
      <c r="N30" s="72"/>
      <c r="O30" s="76" t="s">
        <v>59</v>
      </c>
      <c r="P30" s="62" t="s">
        <v>213</v>
      </c>
      <c r="Q30" s="20" t="s">
        <v>233</v>
      </c>
      <c r="R30" s="14" t="s">
        <v>252</v>
      </c>
      <c r="S30" s="16"/>
      <c r="T30" s="109"/>
      <c r="U30" s="114"/>
    </row>
    <row r="31" spans="1:21" ht="157.5" customHeight="1" x14ac:dyDescent="0.3">
      <c r="A31" s="81"/>
      <c r="B31" s="101"/>
      <c r="C31" s="102"/>
      <c r="D31" s="119"/>
      <c r="E31" s="102"/>
      <c r="F31" s="12" t="s">
        <v>53</v>
      </c>
      <c r="G31" s="51" t="s">
        <v>137</v>
      </c>
      <c r="H31" s="52">
        <v>44105</v>
      </c>
      <c r="I31" s="52">
        <v>44926</v>
      </c>
      <c r="J31" s="53">
        <f>(I31-H31)/7</f>
        <v>117.28571428571429</v>
      </c>
      <c r="K31" s="54">
        <v>0.03</v>
      </c>
      <c r="L31" s="55" t="s">
        <v>143</v>
      </c>
      <c r="M31" s="104"/>
      <c r="N31" s="72"/>
      <c r="O31" s="76" t="s">
        <v>59</v>
      </c>
      <c r="P31" s="62" t="s">
        <v>214</v>
      </c>
      <c r="Q31" s="20" t="s">
        <v>236</v>
      </c>
      <c r="R31" s="14" t="s">
        <v>252</v>
      </c>
      <c r="S31" s="16"/>
      <c r="T31" s="109"/>
      <c r="U31" s="114"/>
    </row>
    <row r="32" spans="1:21" ht="162.75" customHeight="1" x14ac:dyDescent="0.3">
      <c r="A32" s="81"/>
      <c r="B32" s="101"/>
      <c r="C32" s="102"/>
      <c r="D32" s="119"/>
      <c r="E32" s="102"/>
      <c r="F32" s="12" t="s">
        <v>86</v>
      </c>
      <c r="G32" s="51" t="s">
        <v>140</v>
      </c>
      <c r="H32" s="52">
        <v>44105</v>
      </c>
      <c r="I32" s="52">
        <v>44926</v>
      </c>
      <c r="J32" s="53">
        <f>(I32-H32)/7</f>
        <v>117.28571428571429</v>
      </c>
      <c r="K32" s="54">
        <v>1.4999999999999999E-2</v>
      </c>
      <c r="L32" s="55" t="s">
        <v>143</v>
      </c>
      <c r="M32" s="104"/>
      <c r="N32" s="62" t="s">
        <v>215</v>
      </c>
      <c r="O32" s="76" t="s">
        <v>59</v>
      </c>
      <c r="P32" s="62" t="s">
        <v>216</v>
      </c>
      <c r="Q32" s="20" t="s">
        <v>237</v>
      </c>
      <c r="R32" s="14" t="s">
        <v>252</v>
      </c>
      <c r="S32" s="16"/>
      <c r="T32" s="109"/>
      <c r="U32" s="114"/>
    </row>
    <row r="33" spans="1:21" ht="147.75" customHeight="1" x14ac:dyDescent="0.3">
      <c r="A33" s="81"/>
      <c r="B33" s="101"/>
      <c r="C33" s="102"/>
      <c r="D33" s="119"/>
      <c r="E33" s="102"/>
      <c r="F33" s="12" t="s">
        <v>95</v>
      </c>
      <c r="G33" s="51" t="s">
        <v>141</v>
      </c>
      <c r="H33" s="52">
        <v>44105</v>
      </c>
      <c r="I33" s="52">
        <v>44926</v>
      </c>
      <c r="J33" s="53">
        <f>(I33-H33)/7</f>
        <v>117.28571428571429</v>
      </c>
      <c r="K33" s="54">
        <v>0.03</v>
      </c>
      <c r="L33" s="55" t="s">
        <v>143</v>
      </c>
      <c r="M33" s="104"/>
      <c r="N33" s="16"/>
      <c r="O33" s="76" t="s">
        <v>59</v>
      </c>
      <c r="P33" s="16"/>
      <c r="Q33" s="20" t="s">
        <v>236</v>
      </c>
      <c r="R33" s="14" t="s">
        <v>252</v>
      </c>
      <c r="S33" s="16"/>
      <c r="T33" s="109"/>
      <c r="U33" s="114"/>
    </row>
    <row r="34" spans="1:21" ht="105" x14ac:dyDescent="0.3">
      <c r="A34" s="81"/>
      <c r="B34" s="101"/>
      <c r="C34" s="102"/>
      <c r="D34" s="119"/>
      <c r="E34" s="102"/>
      <c r="F34" s="12" t="s">
        <v>96</v>
      </c>
      <c r="G34" s="51" t="s">
        <v>138</v>
      </c>
      <c r="H34" s="52">
        <v>44105</v>
      </c>
      <c r="I34" s="52">
        <v>44926</v>
      </c>
      <c r="J34" s="53">
        <f>(I34-H34)/7</f>
        <v>117.28571428571429</v>
      </c>
      <c r="K34" s="54">
        <v>0</v>
      </c>
      <c r="L34" s="55" t="s">
        <v>143</v>
      </c>
      <c r="M34" s="104"/>
      <c r="N34" s="16"/>
      <c r="O34" s="76" t="s">
        <v>59</v>
      </c>
      <c r="P34" s="16"/>
      <c r="Q34" s="25" t="s">
        <v>238</v>
      </c>
      <c r="R34" s="14" t="s">
        <v>252</v>
      </c>
      <c r="S34" s="16"/>
      <c r="T34" s="110"/>
      <c r="U34" s="115"/>
    </row>
    <row r="35" spans="1:21" ht="155.25" customHeight="1" x14ac:dyDescent="0.3">
      <c r="A35" s="81"/>
      <c r="B35" s="101">
        <v>7</v>
      </c>
      <c r="C35" s="102" t="s">
        <v>201</v>
      </c>
      <c r="D35" s="119" t="s">
        <v>76</v>
      </c>
      <c r="E35" s="102" t="s">
        <v>68</v>
      </c>
      <c r="F35" s="12" t="s">
        <v>36</v>
      </c>
      <c r="G35" s="41" t="s">
        <v>99</v>
      </c>
      <c r="H35" s="56">
        <v>43832</v>
      </c>
      <c r="I35" s="56">
        <v>43862</v>
      </c>
      <c r="J35" s="43">
        <f t="shared" si="1"/>
        <v>4.2857142857142856</v>
      </c>
      <c r="K35" s="44">
        <v>1</v>
      </c>
      <c r="L35" s="45" t="s">
        <v>70</v>
      </c>
      <c r="M35" s="170">
        <f>AVERAGE(K35:K38)</f>
        <v>0.52557500000000001</v>
      </c>
      <c r="N35" s="62"/>
      <c r="O35" s="76" t="s">
        <v>69</v>
      </c>
      <c r="P35" s="62" t="s">
        <v>127</v>
      </c>
      <c r="Q35" s="20" t="s">
        <v>227</v>
      </c>
      <c r="R35" s="14" t="s">
        <v>252</v>
      </c>
      <c r="S35" s="16"/>
      <c r="T35" s="108" t="s">
        <v>253</v>
      </c>
      <c r="U35" s="105" t="s">
        <v>266</v>
      </c>
    </row>
    <row r="36" spans="1:21" ht="138.75" customHeight="1" x14ac:dyDescent="0.3">
      <c r="A36" s="81"/>
      <c r="B36" s="101"/>
      <c r="C36" s="102"/>
      <c r="D36" s="119"/>
      <c r="E36" s="102"/>
      <c r="F36" s="12" t="s">
        <v>40</v>
      </c>
      <c r="G36" s="41" t="s">
        <v>193</v>
      </c>
      <c r="H36" s="56">
        <v>43906</v>
      </c>
      <c r="I36" s="56">
        <v>43951</v>
      </c>
      <c r="J36" s="43">
        <f t="shared" si="1"/>
        <v>6.4285714285714288</v>
      </c>
      <c r="K36" s="44">
        <v>1</v>
      </c>
      <c r="L36" s="45" t="s">
        <v>194</v>
      </c>
      <c r="M36" s="170"/>
      <c r="N36" s="62"/>
      <c r="O36" s="76" t="s">
        <v>69</v>
      </c>
      <c r="P36" s="62" t="s">
        <v>239</v>
      </c>
      <c r="Q36" s="25" t="s">
        <v>258</v>
      </c>
      <c r="R36" s="14" t="s">
        <v>252</v>
      </c>
      <c r="S36" s="16"/>
      <c r="T36" s="109"/>
      <c r="U36" s="106"/>
    </row>
    <row r="37" spans="1:21" ht="216" customHeight="1" x14ac:dyDescent="0.3">
      <c r="A37" s="81"/>
      <c r="B37" s="101"/>
      <c r="C37" s="102"/>
      <c r="D37" s="119"/>
      <c r="E37" s="102"/>
      <c r="F37" s="12" t="s">
        <v>44</v>
      </c>
      <c r="G37" s="51" t="s">
        <v>195</v>
      </c>
      <c r="H37" s="52">
        <v>43863</v>
      </c>
      <c r="I37" s="52">
        <v>43981</v>
      </c>
      <c r="J37" s="53">
        <f t="shared" si="1"/>
        <v>16.857142857142858</v>
      </c>
      <c r="K37" s="54">
        <v>0</v>
      </c>
      <c r="L37" s="55" t="s">
        <v>89</v>
      </c>
      <c r="M37" s="170"/>
      <c r="N37" s="16"/>
      <c r="O37" s="76" t="s">
        <v>69</v>
      </c>
      <c r="P37" s="16"/>
      <c r="Q37" s="25" t="s">
        <v>249</v>
      </c>
      <c r="R37" s="14" t="s">
        <v>252</v>
      </c>
      <c r="S37" s="16"/>
      <c r="T37" s="109"/>
      <c r="U37" s="106"/>
    </row>
    <row r="38" spans="1:21" ht="181.5" customHeight="1" x14ac:dyDescent="0.3">
      <c r="A38" s="81"/>
      <c r="B38" s="101"/>
      <c r="C38" s="102"/>
      <c r="D38" s="119"/>
      <c r="E38" s="102"/>
      <c r="F38" s="12" t="s">
        <v>46</v>
      </c>
      <c r="G38" s="36" t="s">
        <v>196</v>
      </c>
      <c r="H38" s="40">
        <v>43888</v>
      </c>
      <c r="I38" s="40">
        <v>44926</v>
      </c>
      <c r="J38" s="38">
        <f t="shared" si="1"/>
        <v>148.28571428571428</v>
      </c>
      <c r="K38" s="39">
        <v>0.1023</v>
      </c>
      <c r="L38" s="35" t="s">
        <v>71</v>
      </c>
      <c r="M38" s="170"/>
      <c r="N38" s="25" t="s">
        <v>269</v>
      </c>
      <c r="O38" s="76" t="s">
        <v>59</v>
      </c>
      <c r="P38" s="25" t="s">
        <v>265</v>
      </c>
      <c r="Q38" s="25" t="s">
        <v>268</v>
      </c>
      <c r="R38" s="14" t="s">
        <v>252</v>
      </c>
      <c r="S38" s="16"/>
      <c r="T38" s="110"/>
      <c r="U38" s="107"/>
    </row>
    <row r="39" spans="1:21" ht="60" x14ac:dyDescent="0.3">
      <c r="A39" s="81"/>
      <c r="B39" s="101">
        <v>8</v>
      </c>
      <c r="C39" s="102" t="s">
        <v>202</v>
      </c>
      <c r="D39" s="119" t="s">
        <v>77</v>
      </c>
      <c r="E39" s="102" t="s">
        <v>73</v>
      </c>
      <c r="F39" s="12" t="s">
        <v>36</v>
      </c>
      <c r="G39" s="41" t="s">
        <v>111</v>
      </c>
      <c r="H39" s="42">
        <v>43691</v>
      </c>
      <c r="I39" s="42">
        <v>43829</v>
      </c>
      <c r="J39" s="43">
        <f t="shared" si="1"/>
        <v>19.714285714285715</v>
      </c>
      <c r="K39" s="44">
        <v>1</v>
      </c>
      <c r="L39" s="45" t="s">
        <v>48</v>
      </c>
      <c r="M39" s="170">
        <f>AVERAGE(K39:K43)</f>
        <v>1</v>
      </c>
      <c r="N39" s="30"/>
      <c r="O39" s="76" t="s">
        <v>39</v>
      </c>
      <c r="P39" s="19" t="s">
        <v>74</v>
      </c>
      <c r="Q39" s="20" t="s">
        <v>227</v>
      </c>
      <c r="R39" s="14" t="s">
        <v>252</v>
      </c>
      <c r="S39" s="171" t="s">
        <v>277</v>
      </c>
      <c r="T39" s="108" t="s">
        <v>253</v>
      </c>
      <c r="U39" s="111" t="s">
        <v>267</v>
      </c>
    </row>
    <row r="40" spans="1:21" ht="60" x14ac:dyDescent="0.3">
      <c r="A40" s="81"/>
      <c r="B40" s="101"/>
      <c r="C40" s="102"/>
      <c r="D40" s="119"/>
      <c r="E40" s="102"/>
      <c r="F40" s="12" t="s">
        <v>40</v>
      </c>
      <c r="G40" s="41" t="s">
        <v>112</v>
      </c>
      <c r="H40" s="42">
        <v>43691</v>
      </c>
      <c r="I40" s="42">
        <v>43830</v>
      </c>
      <c r="J40" s="43">
        <f t="shared" si="1"/>
        <v>19.857142857142858</v>
      </c>
      <c r="K40" s="44">
        <v>1</v>
      </c>
      <c r="L40" s="45" t="s">
        <v>75</v>
      </c>
      <c r="M40" s="170"/>
      <c r="N40" s="69"/>
      <c r="O40" s="13" t="s">
        <v>39</v>
      </c>
      <c r="P40" s="13" t="s">
        <v>212</v>
      </c>
      <c r="Q40" s="20" t="s">
        <v>227</v>
      </c>
      <c r="R40" s="14" t="s">
        <v>252</v>
      </c>
      <c r="S40" s="172"/>
      <c r="T40" s="109"/>
      <c r="U40" s="112"/>
    </row>
    <row r="41" spans="1:21" ht="97.5" customHeight="1" x14ac:dyDescent="0.3">
      <c r="A41" s="81"/>
      <c r="B41" s="101"/>
      <c r="C41" s="102"/>
      <c r="D41" s="119"/>
      <c r="E41" s="102"/>
      <c r="F41" s="12" t="s">
        <v>44</v>
      </c>
      <c r="G41" s="41" t="s">
        <v>128</v>
      </c>
      <c r="H41" s="42">
        <v>43832</v>
      </c>
      <c r="I41" s="42">
        <v>43889</v>
      </c>
      <c r="J41" s="43">
        <f t="shared" si="1"/>
        <v>8.1428571428571423</v>
      </c>
      <c r="K41" s="44">
        <v>1</v>
      </c>
      <c r="L41" s="45" t="s">
        <v>84</v>
      </c>
      <c r="M41" s="170"/>
      <c r="N41" s="25"/>
      <c r="O41" s="76" t="s">
        <v>39</v>
      </c>
      <c r="P41" s="76" t="s">
        <v>82</v>
      </c>
      <c r="Q41" s="20" t="s">
        <v>227</v>
      </c>
      <c r="R41" s="14" t="s">
        <v>252</v>
      </c>
      <c r="S41" s="172"/>
      <c r="T41" s="109"/>
      <c r="U41" s="112"/>
    </row>
    <row r="42" spans="1:21" ht="69.75" customHeight="1" x14ac:dyDescent="0.3">
      <c r="A42" s="81"/>
      <c r="B42" s="101"/>
      <c r="C42" s="102"/>
      <c r="D42" s="119"/>
      <c r="E42" s="102"/>
      <c r="F42" s="12" t="s">
        <v>46</v>
      </c>
      <c r="G42" s="41" t="s">
        <v>113</v>
      </c>
      <c r="H42" s="42">
        <v>43889</v>
      </c>
      <c r="I42" s="42">
        <v>44196</v>
      </c>
      <c r="J42" s="43">
        <f t="shared" si="1"/>
        <v>43.857142857142854</v>
      </c>
      <c r="K42" s="44">
        <v>1</v>
      </c>
      <c r="L42" s="45" t="s">
        <v>51</v>
      </c>
      <c r="M42" s="170"/>
      <c r="N42" s="20"/>
      <c r="O42" s="76" t="s">
        <v>39</v>
      </c>
      <c r="P42" s="20" t="s">
        <v>211</v>
      </c>
      <c r="Q42" s="20" t="s">
        <v>227</v>
      </c>
      <c r="R42" s="14" t="s">
        <v>252</v>
      </c>
      <c r="S42" s="172"/>
      <c r="T42" s="109"/>
      <c r="U42" s="112"/>
    </row>
    <row r="43" spans="1:21" ht="246.75" customHeight="1" x14ac:dyDescent="0.3">
      <c r="A43" s="81"/>
      <c r="B43" s="101"/>
      <c r="C43" s="102"/>
      <c r="D43" s="119"/>
      <c r="E43" s="102"/>
      <c r="F43" s="12" t="s">
        <v>53</v>
      </c>
      <c r="G43" s="96" t="s">
        <v>129</v>
      </c>
      <c r="H43" s="42">
        <v>43889</v>
      </c>
      <c r="I43" s="42">
        <v>44196</v>
      </c>
      <c r="J43" s="43">
        <f t="shared" si="1"/>
        <v>43.857142857142854</v>
      </c>
      <c r="K43" s="44">
        <v>1</v>
      </c>
      <c r="L43" s="45" t="s">
        <v>83</v>
      </c>
      <c r="M43" s="170"/>
      <c r="N43" s="20"/>
      <c r="O43" s="76" t="s">
        <v>39</v>
      </c>
      <c r="P43" s="20" t="s">
        <v>251</v>
      </c>
      <c r="Q43" s="25" t="s">
        <v>258</v>
      </c>
      <c r="R43" s="14" t="s">
        <v>252</v>
      </c>
      <c r="S43" s="173"/>
      <c r="T43" s="110"/>
      <c r="U43" s="113"/>
    </row>
    <row r="44" spans="1:21" ht="309" customHeight="1" x14ac:dyDescent="0.3">
      <c r="A44" s="81"/>
      <c r="B44" s="101">
        <v>9</v>
      </c>
      <c r="C44" s="102" t="s">
        <v>203</v>
      </c>
      <c r="D44" s="169" t="s">
        <v>79</v>
      </c>
      <c r="E44" s="102" t="s">
        <v>218</v>
      </c>
      <c r="F44" s="12" t="s">
        <v>36</v>
      </c>
      <c r="G44" s="36" t="s">
        <v>114</v>
      </c>
      <c r="H44" s="40">
        <v>43906</v>
      </c>
      <c r="I44" s="40">
        <v>44196</v>
      </c>
      <c r="J44" s="38">
        <f t="shared" si="1"/>
        <v>41.428571428571431</v>
      </c>
      <c r="K44" s="39">
        <v>1</v>
      </c>
      <c r="L44" s="35" t="s">
        <v>78</v>
      </c>
      <c r="M44" s="103">
        <f>AVERAGE(K44:K45)</f>
        <v>0.57499999999999996</v>
      </c>
      <c r="N44" s="20" t="s">
        <v>270</v>
      </c>
      <c r="O44" s="76" t="s">
        <v>39</v>
      </c>
      <c r="P44" s="62" t="s">
        <v>271</v>
      </c>
      <c r="Q44" s="25" t="s">
        <v>257</v>
      </c>
      <c r="R44" s="14" t="s">
        <v>252</v>
      </c>
      <c r="S44" s="16"/>
      <c r="T44" s="108" t="s">
        <v>253</v>
      </c>
      <c r="U44" s="105" t="s">
        <v>274</v>
      </c>
    </row>
    <row r="45" spans="1:21" ht="271.5" customHeight="1" x14ac:dyDescent="0.3">
      <c r="A45" s="81"/>
      <c r="B45" s="101"/>
      <c r="C45" s="102"/>
      <c r="D45" s="169"/>
      <c r="E45" s="102"/>
      <c r="F45" s="12" t="s">
        <v>40</v>
      </c>
      <c r="G45" s="36" t="s">
        <v>219</v>
      </c>
      <c r="H45" s="98">
        <v>44105</v>
      </c>
      <c r="I45" s="98">
        <v>44926</v>
      </c>
      <c r="J45" s="38">
        <f t="shared" si="1"/>
        <v>117.28571428571429</v>
      </c>
      <c r="K45" s="39">
        <v>0.15</v>
      </c>
      <c r="L45" s="35" t="s">
        <v>130</v>
      </c>
      <c r="M45" s="104"/>
      <c r="N45" s="20" t="s">
        <v>272</v>
      </c>
      <c r="O45" s="76" t="s">
        <v>39</v>
      </c>
      <c r="P45" s="20" t="s">
        <v>273</v>
      </c>
      <c r="Q45" s="25" t="s">
        <v>286</v>
      </c>
      <c r="R45" s="14" t="s">
        <v>252</v>
      </c>
      <c r="S45" s="16"/>
      <c r="T45" s="110"/>
      <c r="U45" s="107"/>
    </row>
    <row r="46" spans="1:21" ht="286.2" x14ac:dyDescent="0.3">
      <c r="A46" s="81"/>
      <c r="B46" s="65">
        <v>10</v>
      </c>
      <c r="C46" s="20" t="s">
        <v>204</v>
      </c>
      <c r="D46" s="70" t="s">
        <v>80</v>
      </c>
      <c r="E46" s="62" t="s">
        <v>217</v>
      </c>
      <c r="F46" s="12" t="s">
        <v>36</v>
      </c>
      <c r="G46" s="41" t="s">
        <v>131</v>
      </c>
      <c r="H46" s="56">
        <v>43906</v>
      </c>
      <c r="I46" s="56">
        <v>44926</v>
      </c>
      <c r="J46" s="43">
        <f t="shared" si="1"/>
        <v>145.71428571428572</v>
      </c>
      <c r="K46" s="44">
        <v>1</v>
      </c>
      <c r="L46" s="45" t="s">
        <v>132</v>
      </c>
      <c r="M46" s="71">
        <f>K46</f>
        <v>1</v>
      </c>
      <c r="N46" s="20"/>
      <c r="O46" s="76" t="s">
        <v>66</v>
      </c>
      <c r="P46" s="62" t="s">
        <v>275</v>
      </c>
      <c r="Q46" s="25" t="s">
        <v>280</v>
      </c>
      <c r="R46" s="14" t="s">
        <v>252</v>
      </c>
      <c r="S46" s="72" t="s">
        <v>277</v>
      </c>
      <c r="T46" s="62" t="s">
        <v>253</v>
      </c>
      <c r="U46" s="77" t="s">
        <v>276</v>
      </c>
    </row>
    <row r="47" spans="1:21" ht="103.5" customHeight="1" x14ac:dyDescent="0.3">
      <c r="A47" s="81"/>
      <c r="B47" s="101">
        <v>11</v>
      </c>
      <c r="C47" s="102" t="s">
        <v>205</v>
      </c>
      <c r="D47" s="119" t="s">
        <v>97</v>
      </c>
      <c r="E47" s="102" t="s">
        <v>90</v>
      </c>
      <c r="F47" s="12" t="s">
        <v>36</v>
      </c>
      <c r="G47" s="41" t="s">
        <v>115</v>
      </c>
      <c r="H47" s="56">
        <v>43906</v>
      </c>
      <c r="I47" s="56">
        <v>44012</v>
      </c>
      <c r="J47" s="43">
        <f>(I47-H47)/7</f>
        <v>15.142857142857142</v>
      </c>
      <c r="K47" s="44">
        <v>1</v>
      </c>
      <c r="L47" s="57" t="s">
        <v>185</v>
      </c>
      <c r="M47" s="103">
        <f>AVERAGE(K47:K58)</f>
        <v>0.2895833333333333</v>
      </c>
      <c r="N47" s="62"/>
      <c r="O47" s="76" t="s">
        <v>39</v>
      </c>
      <c r="P47" s="62"/>
      <c r="Q47" s="25" t="s">
        <v>240</v>
      </c>
      <c r="R47" s="14" t="s">
        <v>252</v>
      </c>
      <c r="S47" s="16"/>
      <c r="T47" s="108" t="s">
        <v>253</v>
      </c>
      <c r="U47" s="105" t="s">
        <v>283</v>
      </c>
    </row>
    <row r="48" spans="1:21" ht="76.5" customHeight="1" x14ac:dyDescent="0.3">
      <c r="A48" s="81"/>
      <c r="B48" s="101"/>
      <c r="C48" s="102"/>
      <c r="D48" s="119"/>
      <c r="E48" s="102"/>
      <c r="F48" s="12" t="s">
        <v>40</v>
      </c>
      <c r="G48" s="58" t="s">
        <v>116</v>
      </c>
      <c r="H48" s="56">
        <v>43906</v>
      </c>
      <c r="I48" s="56">
        <v>44012</v>
      </c>
      <c r="J48" s="43">
        <f>(I48-H48)/7</f>
        <v>15.142857142857142</v>
      </c>
      <c r="K48" s="44">
        <v>1</v>
      </c>
      <c r="L48" s="57" t="s">
        <v>175</v>
      </c>
      <c r="M48" s="103"/>
      <c r="N48" s="62" t="s">
        <v>221</v>
      </c>
      <c r="O48" s="76" t="s">
        <v>39</v>
      </c>
      <c r="P48" s="33" t="s">
        <v>85</v>
      </c>
      <c r="Q48" s="20" t="s">
        <v>227</v>
      </c>
      <c r="R48" s="14" t="s">
        <v>252</v>
      </c>
      <c r="S48" s="16"/>
      <c r="T48" s="109"/>
      <c r="U48" s="106"/>
    </row>
    <row r="49" spans="1:21" ht="93.75" customHeight="1" x14ac:dyDescent="0.3">
      <c r="A49" s="81"/>
      <c r="B49" s="101"/>
      <c r="C49" s="102"/>
      <c r="D49" s="119"/>
      <c r="E49" s="102"/>
      <c r="F49" s="12" t="s">
        <v>44</v>
      </c>
      <c r="G49" s="59" t="s">
        <v>133</v>
      </c>
      <c r="H49" s="52">
        <v>43906</v>
      </c>
      <c r="I49" s="52">
        <v>44926</v>
      </c>
      <c r="J49" s="53">
        <f>(I49-H49)/7</f>
        <v>145.71428571428572</v>
      </c>
      <c r="K49" s="54">
        <v>0</v>
      </c>
      <c r="L49" s="60" t="s">
        <v>176</v>
      </c>
      <c r="M49" s="103"/>
      <c r="N49" s="62"/>
      <c r="O49" s="76" t="s">
        <v>39</v>
      </c>
      <c r="P49" s="62"/>
      <c r="Q49" s="25" t="s">
        <v>234</v>
      </c>
      <c r="R49" s="14" t="s">
        <v>252</v>
      </c>
      <c r="S49" s="16"/>
      <c r="T49" s="109"/>
      <c r="U49" s="106"/>
    </row>
    <row r="50" spans="1:21" ht="90" customHeight="1" x14ac:dyDescent="0.3">
      <c r="A50" s="81"/>
      <c r="B50" s="101"/>
      <c r="C50" s="102"/>
      <c r="D50" s="119"/>
      <c r="E50" s="102"/>
      <c r="F50" s="12" t="s">
        <v>46</v>
      </c>
      <c r="G50" s="36" t="s">
        <v>117</v>
      </c>
      <c r="H50" s="40">
        <v>43983</v>
      </c>
      <c r="I50" s="40">
        <v>44926</v>
      </c>
      <c r="J50" s="38">
        <f t="shared" si="1"/>
        <v>134.71428571428572</v>
      </c>
      <c r="K50" s="39">
        <v>0.08</v>
      </c>
      <c r="L50" s="99" t="s">
        <v>186</v>
      </c>
      <c r="M50" s="103"/>
      <c r="N50" s="62" t="s">
        <v>278</v>
      </c>
      <c r="O50" s="76" t="s">
        <v>39</v>
      </c>
      <c r="P50" s="62"/>
      <c r="Q50" s="25" t="s">
        <v>279</v>
      </c>
      <c r="R50" s="14" t="s">
        <v>252</v>
      </c>
      <c r="S50" s="16"/>
      <c r="T50" s="109"/>
      <c r="U50" s="106"/>
    </row>
    <row r="51" spans="1:21" ht="120" x14ac:dyDescent="0.3">
      <c r="A51" s="81"/>
      <c r="B51" s="101"/>
      <c r="C51" s="102"/>
      <c r="D51" s="119"/>
      <c r="E51" s="102"/>
      <c r="F51" s="12" t="s">
        <v>53</v>
      </c>
      <c r="G51" s="51" t="s">
        <v>118</v>
      </c>
      <c r="H51" s="52">
        <v>43691</v>
      </c>
      <c r="I51" s="52">
        <v>44926</v>
      </c>
      <c r="J51" s="53">
        <f t="shared" si="1"/>
        <v>176.42857142857142</v>
      </c>
      <c r="K51" s="54">
        <v>0.05</v>
      </c>
      <c r="L51" s="60" t="s">
        <v>176</v>
      </c>
      <c r="M51" s="103"/>
      <c r="N51" s="62" t="s">
        <v>222</v>
      </c>
      <c r="O51" s="76" t="s">
        <v>59</v>
      </c>
      <c r="P51" s="62" t="s">
        <v>223</v>
      </c>
      <c r="Q51" s="20" t="s">
        <v>241</v>
      </c>
      <c r="R51" s="14" t="s">
        <v>252</v>
      </c>
      <c r="S51" s="16"/>
      <c r="T51" s="109"/>
      <c r="U51" s="106"/>
    </row>
    <row r="52" spans="1:21" ht="148.5" customHeight="1" x14ac:dyDescent="0.3">
      <c r="A52" s="81"/>
      <c r="B52" s="101"/>
      <c r="C52" s="102"/>
      <c r="D52" s="119"/>
      <c r="E52" s="102"/>
      <c r="F52" s="12" t="s">
        <v>86</v>
      </c>
      <c r="G52" s="51" t="s">
        <v>142</v>
      </c>
      <c r="H52" s="52">
        <v>43691</v>
      </c>
      <c r="I52" s="52">
        <v>44926</v>
      </c>
      <c r="J52" s="53">
        <f>(I52-H52)/7</f>
        <v>176.42857142857142</v>
      </c>
      <c r="K52" s="54">
        <v>4.4999999999999998E-2</v>
      </c>
      <c r="L52" s="60" t="s">
        <v>145</v>
      </c>
      <c r="M52" s="103"/>
      <c r="N52" s="62"/>
      <c r="O52" s="76" t="s">
        <v>59</v>
      </c>
      <c r="P52" s="62"/>
      <c r="Q52" s="20" t="s">
        <v>242</v>
      </c>
      <c r="R52" s="14" t="s">
        <v>252</v>
      </c>
      <c r="S52" s="16"/>
      <c r="T52" s="109"/>
      <c r="U52" s="106"/>
    </row>
    <row r="53" spans="1:21" ht="159.75" customHeight="1" x14ac:dyDescent="0.3">
      <c r="A53" s="81"/>
      <c r="B53" s="101"/>
      <c r="C53" s="102"/>
      <c r="D53" s="119"/>
      <c r="E53" s="102"/>
      <c r="F53" s="12" t="s">
        <v>95</v>
      </c>
      <c r="G53" s="36" t="s">
        <v>134</v>
      </c>
      <c r="H53" s="37">
        <v>43723</v>
      </c>
      <c r="I53" s="37">
        <v>44561</v>
      </c>
      <c r="J53" s="38">
        <f t="shared" si="1"/>
        <v>119.71428571428571</v>
      </c>
      <c r="K53" s="39">
        <v>0.75</v>
      </c>
      <c r="L53" s="35" t="s">
        <v>92</v>
      </c>
      <c r="M53" s="103"/>
      <c r="N53" s="62" t="s">
        <v>281</v>
      </c>
      <c r="O53" s="76" t="s">
        <v>39</v>
      </c>
      <c r="P53" s="25" t="s">
        <v>282</v>
      </c>
      <c r="Q53" s="20" t="s">
        <v>284</v>
      </c>
      <c r="R53" s="14" t="s">
        <v>252</v>
      </c>
      <c r="S53" s="16"/>
      <c r="T53" s="109"/>
      <c r="U53" s="106"/>
    </row>
    <row r="54" spans="1:21" ht="120" x14ac:dyDescent="0.3">
      <c r="A54" s="81"/>
      <c r="B54" s="101"/>
      <c r="C54" s="102"/>
      <c r="D54" s="119"/>
      <c r="E54" s="102"/>
      <c r="F54" s="12" t="s">
        <v>96</v>
      </c>
      <c r="G54" s="51" t="s">
        <v>119</v>
      </c>
      <c r="H54" s="61">
        <v>43723</v>
      </c>
      <c r="I54" s="61">
        <v>44377</v>
      </c>
      <c r="J54" s="53">
        <f t="shared" si="1"/>
        <v>93.428571428571431</v>
      </c>
      <c r="K54" s="54">
        <v>0.1</v>
      </c>
      <c r="L54" s="55" t="s">
        <v>93</v>
      </c>
      <c r="M54" s="103"/>
      <c r="N54" s="62" t="s">
        <v>224</v>
      </c>
      <c r="O54" s="76" t="s">
        <v>66</v>
      </c>
      <c r="P54" s="25" t="s">
        <v>220</v>
      </c>
      <c r="Q54" s="20" t="s">
        <v>243</v>
      </c>
      <c r="R54" s="14" t="s">
        <v>252</v>
      </c>
      <c r="S54" s="16"/>
      <c r="T54" s="109"/>
      <c r="U54" s="106"/>
    </row>
    <row r="55" spans="1:21" ht="120" x14ac:dyDescent="0.3">
      <c r="A55" s="81"/>
      <c r="B55" s="101"/>
      <c r="C55" s="102"/>
      <c r="D55" s="119"/>
      <c r="E55" s="102"/>
      <c r="F55" s="12" t="s">
        <v>144</v>
      </c>
      <c r="G55" s="51" t="s">
        <v>120</v>
      </c>
      <c r="H55" s="61">
        <v>43723</v>
      </c>
      <c r="I55" s="61">
        <v>44377</v>
      </c>
      <c r="J55" s="53">
        <f t="shared" si="1"/>
        <v>93.428571428571431</v>
      </c>
      <c r="K55" s="54">
        <v>0.1</v>
      </c>
      <c r="L55" s="55" t="s">
        <v>94</v>
      </c>
      <c r="M55" s="103"/>
      <c r="N55" s="62" t="s">
        <v>224</v>
      </c>
      <c r="O55" s="76" t="s">
        <v>66</v>
      </c>
      <c r="P55" s="25" t="s">
        <v>220</v>
      </c>
      <c r="Q55" s="20" t="s">
        <v>243</v>
      </c>
      <c r="R55" s="14" t="s">
        <v>252</v>
      </c>
      <c r="S55" s="16"/>
      <c r="T55" s="109"/>
      <c r="U55" s="106"/>
    </row>
    <row r="56" spans="1:21" ht="120" x14ac:dyDescent="0.3">
      <c r="A56" s="81"/>
      <c r="B56" s="101"/>
      <c r="C56" s="102"/>
      <c r="D56" s="119"/>
      <c r="E56" s="102"/>
      <c r="F56" s="12" t="s">
        <v>146</v>
      </c>
      <c r="G56" s="51" t="s">
        <v>149</v>
      </c>
      <c r="H56" s="61">
        <v>43723</v>
      </c>
      <c r="I56" s="61">
        <v>44377</v>
      </c>
      <c r="J56" s="53">
        <f t="shared" si="1"/>
        <v>93.428571428571431</v>
      </c>
      <c r="K56" s="54">
        <v>0.05</v>
      </c>
      <c r="L56" s="55" t="s">
        <v>152</v>
      </c>
      <c r="M56" s="103"/>
      <c r="N56" s="62" t="s">
        <v>222</v>
      </c>
      <c r="O56" s="76" t="s">
        <v>66</v>
      </c>
      <c r="P56" s="62" t="s">
        <v>225</v>
      </c>
      <c r="Q56" s="20" t="s">
        <v>241</v>
      </c>
      <c r="R56" s="14" t="s">
        <v>252</v>
      </c>
      <c r="S56" s="16"/>
      <c r="T56" s="109"/>
      <c r="U56" s="106"/>
    </row>
    <row r="57" spans="1:21" ht="96.75" customHeight="1" x14ac:dyDescent="0.3">
      <c r="A57" s="81"/>
      <c r="B57" s="101"/>
      <c r="C57" s="102"/>
      <c r="D57" s="119"/>
      <c r="E57" s="102"/>
      <c r="F57" s="12" t="s">
        <v>147</v>
      </c>
      <c r="G57" s="51" t="s">
        <v>150</v>
      </c>
      <c r="H57" s="61">
        <v>43723</v>
      </c>
      <c r="I57" s="61">
        <v>44377</v>
      </c>
      <c r="J57" s="53">
        <f>(I57-H57)/7</f>
        <v>93.428571428571431</v>
      </c>
      <c r="K57" s="54">
        <v>0</v>
      </c>
      <c r="L57" s="55" t="s">
        <v>153</v>
      </c>
      <c r="M57" s="103"/>
      <c r="N57" s="62"/>
      <c r="O57" s="76" t="s">
        <v>66</v>
      </c>
      <c r="P57" s="62"/>
      <c r="Q57" s="25" t="s">
        <v>234</v>
      </c>
      <c r="R57" s="14" t="s">
        <v>252</v>
      </c>
      <c r="S57" s="16"/>
      <c r="T57" s="109"/>
      <c r="U57" s="106"/>
    </row>
    <row r="58" spans="1:21" ht="144.75" customHeight="1" x14ac:dyDescent="0.3">
      <c r="A58" s="81"/>
      <c r="B58" s="101"/>
      <c r="C58" s="102"/>
      <c r="D58" s="119"/>
      <c r="E58" s="102"/>
      <c r="F58" s="12" t="s">
        <v>148</v>
      </c>
      <c r="G58" s="51" t="s">
        <v>151</v>
      </c>
      <c r="H58" s="61">
        <v>43723</v>
      </c>
      <c r="I58" s="61">
        <v>44377</v>
      </c>
      <c r="J58" s="53">
        <f>(I58-H58)/7</f>
        <v>93.428571428571431</v>
      </c>
      <c r="K58" s="54">
        <v>0.3</v>
      </c>
      <c r="L58" s="55" t="s">
        <v>187</v>
      </c>
      <c r="M58" s="103"/>
      <c r="N58" s="62" t="s">
        <v>226</v>
      </c>
      <c r="O58" s="76" t="s">
        <v>182</v>
      </c>
      <c r="P58" s="62" t="s">
        <v>226</v>
      </c>
      <c r="Q58" s="20" t="s">
        <v>244</v>
      </c>
      <c r="R58" s="14" t="s">
        <v>252</v>
      </c>
      <c r="S58" s="16"/>
      <c r="T58" s="110"/>
      <c r="U58" s="107"/>
    </row>
    <row r="59" spans="1:21" ht="178.5" customHeight="1" x14ac:dyDescent="0.3">
      <c r="A59" s="81"/>
      <c r="B59" s="65">
        <v>12</v>
      </c>
      <c r="C59" s="21" t="s">
        <v>206</v>
      </c>
      <c r="D59" s="70" t="s">
        <v>170</v>
      </c>
      <c r="E59" s="62" t="s">
        <v>98</v>
      </c>
      <c r="F59" s="12" t="s">
        <v>36</v>
      </c>
      <c r="G59" s="36" t="s">
        <v>135</v>
      </c>
      <c r="H59" s="37">
        <v>43768</v>
      </c>
      <c r="I59" s="37">
        <v>44926</v>
      </c>
      <c r="J59" s="38">
        <f t="shared" si="1"/>
        <v>165.42857142857142</v>
      </c>
      <c r="K59" s="39">
        <v>0</v>
      </c>
      <c r="L59" s="35" t="s">
        <v>91</v>
      </c>
      <c r="M59" s="71">
        <f>AVERAGE(K59)</f>
        <v>0</v>
      </c>
      <c r="N59" s="20"/>
      <c r="O59" s="76" t="s">
        <v>136</v>
      </c>
      <c r="P59" s="16"/>
      <c r="Q59" s="69" t="s">
        <v>289</v>
      </c>
      <c r="R59" s="14" t="s">
        <v>252</v>
      </c>
      <c r="S59" s="16"/>
      <c r="T59" s="16"/>
      <c r="U59" s="17"/>
    </row>
    <row r="60" spans="1:21" ht="145.5" customHeight="1" x14ac:dyDescent="0.3">
      <c r="A60" s="81"/>
      <c r="B60" s="73">
        <v>13</v>
      </c>
      <c r="C60" s="74" t="s">
        <v>188</v>
      </c>
      <c r="D60" s="70" t="s">
        <v>172</v>
      </c>
      <c r="E60" s="74" t="s">
        <v>154</v>
      </c>
      <c r="F60" s="12" t="s">
        <v>36</v>
      </c>
      <c r="G60" s="36" t="s">
        <v>189</v>
      </c>
      <c r="H60" s="37">
        <v>43709</v>
      </c>
      <c r="I60" s="37">
        <v>44742</v>
      </c>
      <c r="J60" s="38">
        <f t="shared" si="1"/>
        <v>147.57142857142858</v>
      </c>
      <c r="K60" s="39">
        <v>0</v>
      </c>
      <c r="L60" s="35" t="s">
        <v>190</v>
      </c>
      <c r="M60" s="67">
        <f>AVERAGE(K60:K60)</f>
        <v>0</v>
      </c>
      <c r="N60" s="74" t="s">
        <v>155</v>
      </c>
      <c r="O60" s="22" t="s">
        <v>156</v>
      </c>
      <c r="P60" s="75" t="s">
        <v>171</v>
      </c>
      <c r="Q60" s="69" t="s">
        <v>290</v>
      </c>
      <c r="R60" s="14" t="s">
        <v>252</v>
      </c>
      <c r="S60" s="75"/>
      <c r="T60" s="75"/>
      <c r="U60" s="23"/>
    </row>
    <row r="61" spans="1:21" ht="278.25" customHeight="1" x14ac:dyDescent="0.3">
      <c r="A61" s="81"/>
      <c r="B61" s="116">
        <v>14</v>
      </c>
      <c r="C61" s="118" t="s">
        <v>191</v>
      </c>
      <c r="D61" s="119" t="s">
        <v>173</v>
      </c>
      <c r="E61" s="118" t="s">
        <v>157</v>
      </c>
      <c r="F61" s="12" t="s">
        <v>36</v>
      </c>
      <c r="G61" s="36" t="s">
        <v>158</v>
      </c>
      <c r="H61" s="37">
        <v>43709</v>
      </c>
      <c r="I61" s="37">
        <v>44196</v>
      </c>
      <c r="J61" s="38">
        <f t="shared" si="1"/>
        <v>69.571428571428569</v>
      </c>
      <c r="K61" s="39">
        <v>0.5</v>
      </c>
      <c r="L61" s="35" t="s">
        <v>159</v>
      </c>
      <c r="M61" s="121">
        <f>AVERAGE(K61:K63)</f>
        <v>0.44333333333333336</v>
      </c>
      <c r="N61" s="74" t="s">
        <v>160</v>
      </c>
      <c r="O61" s="22" t="s">
        <v>156</v>
      </c>
      <c r="P61" s="75" t="s">
        <v>245</v>
      </c>
      <c r="Q61" s="75" t="s">
        <v>288</v>
      </c>
      <c r="R61" s="14" t="s">
        <v>252</v>
      </c>
      <c r="S61" s="75"/>
      <c r="T61" s="75"/>
      <c r="U61" s="23"/>
    </row>
    <row r="62" spans="1:21" ht="88.5" customHeight="1" x14ac:dyDescent="0.3">
      <c r="A62" s="81"/>
      <c r="B62" s="116"/>
      <c r="C62" s="118"/>
      <c r="D62" s="119"/>
      <c r="E62" s="118"/>
      <c r="F62" s="12" t="s">
        <v>40</v>
      </c>
      <c r="G62" s="36" t="s">
        <v>161</v>
      </c>
      <c r="H62" s="37">
        <v>43709</v>
      </c>
      <c r="I62" s="37">
        <v>44926</v>
      </c>
      <c r="J62" s="38">
        <f t="shared" si="1"/>
        <v>173.85714285714286</v>
      </c>
      <c r="K62" s="39">
        <v>0.45</v>
      </c>
      <c r="L62" s="35" t="s">
        <v>162</v>
      </c>
      <c r="M62" s="121"/>
      <c r="N62" s="74"/>
      <c r="O62" s="22" t="s">
        <v>156</v>
      </c>
      <c r="P62" s="75" t="s">
        <v>246</v>
      </c>
      <c r="Q62" s="75" t="s">
        <v>290</v>
      </c>
      <c r="R62" s="14" t="s">
        <v>252</v>
      </c>
      <c r="S62" s="75"/>
      <c r="T62" s="75"/>
      <c r="U62" s="23"/>
    </row>
    <row r="63" spans="1:21" ht="96" customHeight="1" x14ac:dyDescent="0.3">
      <c r="A63" s="81"/>
      <c r="B63" s="117"/>
      <c r="C63" s="118"/>
      <c r="D63" s="119"/>
      <c r="E63" s="120"/>
      <c r="F63" s="12" t="s">
        <v>44</v>
      </c>
      <c r="G63" s="36" t="s">
        <v>163</v>
      </c>
      <c r="H63" s="37">
        <v>43709</v>
      </c>
      <c r="I63" s="37">
        <v>44926</v>
      </c>
      <c r="J63" s="38">
        <f t="shared" si="1"/>
        <v>173.85714285714286</v>
      </c>
      <c r="K63" s="39">
        <v>0.38</v>
      </c>
      <c r="L63" s="35" t="s">
        <v>164</v>
      </c>
      <c r="M63" s="121"/>
      <c r="N63" s="74"/>
      <c r="O63" s="22" t="s">
        <v>156</v>
      </c>
      <c r="P63" s="75" t="s">
        <v>247</v>
      </c>
      <c r="Q63" s="75" t="s">
        <v>290</v>
      </c>
      <c r="R63" s="14" t="s">
        <v>252</v>
      </c>
      <c r="S63" s="75"/>
      <c r="T63" s="75"/>
      <c r="U63" s="23"/>
    </row>
    <row r="64" spans="1:21" ht="96" customHeight="1" thickBot="1" x14ac:dyDescent="0.35">
      <c r="A64" s="82"/>
      <c r="B64" s="83">
        <v>15</v>
      </c>
      <c r="C64" s="24" t="s">
        <v>165</v>
      </c>
      <c r="D64" s="84" t="s">
        <v>181</v>
      </c>
      <c r="E64" s="85" t="s">
        <v>166</v>
      </c>
      <c r="F64" s="86" t="s">
        <v>36</v>
      </c>
      <c r="G64" s="87" t="s">
        <v>167</v>
      </c>
      <c r="H64" s="88">
        <v>43709</v>
      </c>
      <c r="I64" s="88">
        <v>44864</v>
      </c>
      <c r="J64" s="89">
        <f t="shared" si="1"/>
        <v>165</v>
      </c>
      <c r="K64" s="90">
        <v>0.3</v>
      </c>
      <c r="L64" s="91" t="s">
        <v>168</v>
      </c>
      <c r="M64" s="68">
        <f>AVERAGE(K64:K64)</f>
        <v>0.3</v>
      </c>
      <c r="N64" s="85" t="s">
        <v>169</v>
      </c>
      <c r="O64" s="92" t="s">
        <v>156</v>
      </c>
      <c r="P64" s="93" t="s">
        <v>248</v>
      </c>
      <c r="Q64" s="93" t="s">
        <v>290</v>
      </c>
      <c r="R64" s="14" t="s">
        <v>252</v>
      </c>
      <c r="S64" s="93"/>
      <c r="T64" s="93"/>
      <c r="U64" s="94"/>
    </row>
    <row r="65" spans="13:13" x14ac:dyDescent="0.3">
      <c r="M65" s="100"/>
    </row>
    <row r="66" spans="13:13" x14ac:dyDescent="0.3">
      <c r="M66" s="34"/>
    </row>
  </sheetData>
  <sheetProtection algorithmName="SHA-512" hashValue="hIT+dRtctjM8Dk2C3UY+PcG1ms81wo1uquO9BOLx1kLe7Lk0X1/nkGq1hpC/K17wxAsFRkxR2qkdeCPcoCbGJw==" saltValue="y9PA5I/WTIynLVuDDU16tg==" spinCount="100000" sheet="1" objects="1" scenarios="1" selectLockedCells="1" selectUnlockedCells="1"/>
  <mergeCells count="110">
    <mergeCell ref="S16:S20"/>
    <mergeCell ref="S39:S43"/>
    <mergeCell ref="R6:T6"/>
    <mergeCell ref="U6:W6"/>
    <mergeCell ref="T16:T20"/>
    <mergeCell ref="U21:U26"/>
    <mergeCell ref="T21:T26"/>
    <mergeCell ref="B14:B15"/>
    <mergeCell ref="D14:D15"/>
    <mergeCell ref="M16:M20"/>
    <mergeCell ref="K8:K9"/>
    <mergeCell ref="L8:L9"/>
    <mergeCell ref="B10:B12"/>
    <mergeCell ref="B16:B20"/>
    <mergeCell ref="C16:C20"/>
    <mergeCell ref="D16:D20"/>
    <mergeCell ref="E16:E20"/>
    <mergeCell ref="U10:U15"/>
    <mergeCell ref="U16:U20"/>
    <mergeCell ref="B21:B26"/>
    <mergeCell ref="C21:C26"/>
    <mergeCell ref="E10:E12"/>
    <mergeCell ref="D10:D12"/>
    <mergeCell ref="M10:M15"/>
    <mergeCell ref="D21:D26"/>
    <mergeCell ref="E21:E26"/>
    <mergeCell ref="M21:M26"/>
    <mergeCell ref="C10:C12"/>
    <mergeCell ref="E14:E15"/>
    <mergeCell ref="C14:C15"/>
    <mergeCell ref="M44:M45"/>
    <mergeCell ref="B35:B38"/>
    <mergeCell ref="T10:T15"/>
    <mergeCell ref="B44:B45"/>
    <mergeCell ref="C44:C45"/>
    <mergeCell ref="D44:D45"/>
    <mergeCell ref="E44:E45"/>
    <mergeCell ref="D27:D34"/>
    <mergeCell ref="E27:E34"/>
    <mergeCell ref="B39:B43"/>
    <mergeCell ref="C39:C43"/>
    <mergeCell ref="D39:D43"/>
    <mergeCell ref="E39:E43"/>
    <mergeCell ref="M39:M43"/>
    <mergeCell ref="C35:C38"/>
    <mergeCell ref="D35:D38"/>
    <mergeCell ref="E35:E38"/>
    <mergeCell ref="M35:M38"/>
    <mergeCell ref="N2:W2"/>
    <mergeCell ref="B3:C3"/>
    <mergeCell ref="D3:E3"/>
    <mergeCell ref="F3:L3"/>
    <mergeCell ref="M3:N3"/>
    <mergeCell ref="O3:W3"/>
    <mergeCell ref="B2:C2"/>
    <mergeCell ref="D2:E2"/>
    <mergeCell ref="F2:L2"/>
    <mergeCell ref="B4:C4"/>
    <mergeCell ref="D4:E4"/>
    <mergeCell ref="F4:L4"/>
    <mergeCell ref="M4:N4"/>
    <mergeCell ref="O4:W4"/>
    <mergeCell ref="B6:C6"/>
    <mergeCell ref="D6:E6"/>
    <mergeCell ref="B5:C5"/>
    <mergeCell ref="D5:E5"/>
    <mergeCell ref="F5:H5"/>
    <mergeCell ref="B7:P7"/>
    <mergeCell ref="Q7:R7"/>
    <mergeCell ref="S7:U7"/>
    <mergeCell ref="M8:M9"/>
    <mergeCell ref="N8:N9"/>
    <mergeCell ref="B8:B9"/>
    <mergeCell ref="C8:C9"/>
    <mergeCell ref="D8:D9"/>
    <mergeCell ref="E8:E9"/>
    <mergeCell ref="F8:F9"/>
    <mergeCell ref="G8:G9"/>
    <mergeCell ref="U8:U9"/>
    <mergeCell ref="O8:O9"/>
    <mergeCell ref="P8:P9"/>
    <mergeCell ref="Q8:Q9"/>
    <mergeCell ref="R8:R9"/>
    <mergeCell ref="S8:S9"/>
    <mergeCell ref="T8:T9"/>
    <mergeCell ref="H8:I8"/>
    <mergeCell ref="J8:J9"/>
    <mergeCell ref="B61:B63"/>
    <mergeCell ref="C61:C63"/>
    <mergeCell ref="D61:D63"/>
    <mergeCell ref="E61:E63"/>
    <mergeCell ref="M61:M63"/>
    <mergeCell ref="C47:C58"/>
    <mergeCell ref="B47:B58"/>
    <mergeCell ref="E47:E58"/>
    <mergeCell ref="D47:D58"/>
    <mergeCell ref="M47:M58"/>
    <mergeCell ref="B27:B34"/>
    <mergeCell ref="C27:C34"/>
    <mergeCell ref="M27:M34"/>
    <mergeCell ref="U47:U58"/>
    <mergeCell ref="T47:T58"/>
    <mergeCell ref="T27:T34"/>
    <mergeCell ref="U35:U38"/>
    <mergeCell ref="T35:T38"/>
    <mergeCell ref="U39:U43"/>
    <mergeCell ref="U44:U45"/>
    <mergeCell ref="T44:T45"/>
    <mergeCell ref="T39:T43"/>
    <mergeCell ref="U27:U34"/>
  </mergeCells>
  <conditionalFormatting sqref="M60:M64">
    <cfRule type="cellIs" dxfId="1" priority="3" operator="greaterThan">
      <formula>1</formula>
    </cfRule>
  </conditionalFormatting>
  <conditionalFormatting sqref="M64">
    <cfRule type="cellIs" dxfId="0" priority="4" operator="greaterThan">
      <formula>100</formula>
    </cfRule>
  </conditionalFormatting>
  <dataValidations count="4">
    <dataValidation type="date" allowBlank="1" showInputMessage="1" showErrorMessage="1" promptTitle="Validación" prompt="formato DD/MM/AA" sqref="H16:H20 H39:H43 H53:H64 H10:H12" xr:uid="{00000000-0002-0000-0000-000000000000}">
      <formula1>36526</formula1>
      <formula2>44177</formula2>
    </dataValidation>
    <dataValidation type="date" allowBlank="1" showInputMessage="1" showErrorMessage="1" sqref="I16:I20 I39:I43 I10:I12 I53:I64" xr:uid="{00000000-0002-0000-0000-000001000000}">
      <formula1>43466</formula1>
      <formula2>45291</formula2>
    </dataValidation>
    <dataValidation operator="greaterThanOrEqual" allowBlank="1" showInputMessage="1" showErrorMessage="1" sqref="F30:F31 F60:F64 F10:F11" xr:uid="{00000000-0002-0000-0000-000002000000}"/>
    <dataValidation allowBlank="1" showInputMessage="1" showErrorMessage="1" promptTitle="Validación" prompt="El porcentaje no debe exceder el 100%" sqref="M60:M64" xr:uid="{00000000-0002-0000-0000-000003000000}"/>
  </dataValidations>
  <hyperlinks>
    <hyperlink ref="P16" r:id="rId1" xr:uid="{00000000-0004-0000-0000-000000000000}"/>
    <hyperlink ref="P39" r:id="rId2" xr:uid="{00000000-0004-0000-0000-000001000000}"/>
    <hyperlink ref="P48" r:id="rId3" xr:uid="{00000000-0004-0000-0000-000002000000}"/>
    <hyperlink ref="P10"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Tulfrenis González Pérez</dc:creator>
  <cp:lastModifiedBy>MARIO Rodriguez Buendia</cp:lastModifiedBy>
  <cp:lastPrinted>2024-07-15T20:26:46Z</cp:lastPrinted>
  <dcterms:created xsi:type="dcterms:W3CDTF">2020-03-16T15:45:21Z</dcterms:created>
  <dcterms:modified xsi:type="dcterms:W3CDTF">2024-07-15T20:54:16Z</dcterms:modified>
</cp:coreProperties>
</file>