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1/"/>
    </mc:Choice>
  </mc:AlternateContent>
  <xr:revisionPtr revIDLastSave="5" documentId="11_BC131291A6E493AF29C4D2C94BB4DAAFB03732E7" xr6:coauthVersionLast="47" xr6:coauthVersionMax="47" xr10:uidLastSave="{25B5ACBD-C308-4F68-9F13-95C72FD9A865}"/>
  <workbookProtection workbookAlgorithmName="SHA-512" workbookHashValue="m4QaglOQLCm6cA+ptEUlvEvMPtCB0vGhxEKonv1Px7IuI7WrPYAxkviKrB0r9mKizu70ZAyb6HgbiibFEzfiUQ==" workbookSaltValue="I0JMMHQyi6SM88QeB4o+pg==" workbookSpinCount="100000" lockStructure="1"/>
  <bookViews>
    <workbookView xWindow="-28920" yWindow="660" windowWidth="29040" windowHeight="15720" xr2:uid="{00000000-000D-0000-FFFF-FFFF00000000}"/>
  </bookViews>
  <sheets>
    <sheet name="PMA APROBADO COMITE" sheetId="3" r:id="rId1"/>
  </sheets>
  <definedNames>
    <definedName name="_xlnm._FilterDatabase" localSheetId="0" hidden="1">'PMA APROBADO COMITE'!$B$2:$W$64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3" l="1"/>
  <c r="J32" i="3" l="1"/>
  <c r="J23" i="3"/>
  <c r="M59" i="3" l="1"/>
  <c r="M64" i="3" l="1"/>
  <c r="M60" i="3"/>
  <c r="M61" i="3" l="1"/>
  <c r="M44" i="3" l="1"/>
  <c r="M27" i="3" l="1"/>
  <c r="M10" i="3" l="1"/>
  <c r="M46" i="3" l="1"/>
  <c r="M47" i="3" l="1"/>
  <c r="M35" i="3" l="1"/>
  <c r="M21" i="3"/>
  <c r="J36" i="3" l="1"/>
  <c r="J15" i="3" l="1"/>
  <c r="J12" i="3"/>
  <c r="M16" i="3" l="1"/>
  <c r="J64" i="3" l="1"/>
  <c r="J63" i="3"/>
  <c r="J62" i="3"/>
  <c r="J61" i="3"/>
  <c r="J60" i="3"/>
  <c r="J59" i="3"/>
  <c r="J58" i="3"/>
  <c r="J57" i="3"/>
  <c r="J56" i="3"/>
  <c r="J55" i="3"/>
  <c r="J54" i="3"/>
  <c r="J53" i="3"/>
  <c r="J52" i="3"/>
  <c r="J50" i="3"/>
  <c r="J49" i="3"/>
  <c r="J48" i="3"/>
  <c r="J47" i="3"/>
  <c r="J46" i="3"/>
  <c r="J45" i="3"/>
  <c r="J44" i="3"/>
  <c r="J43" i="3"/>
  <c r="J42" i="3"/>
  <c r="J41" i="3"/>
  <c r="J40" i="3"/>
  <c r="M39" i="3"/>
  <c r="M66" i="3" s="1"/>
  <c r="J39" i="3"/>
  <c r="J38" i="3"/>
  <c r="J37" i="3"/>
  <c r="J35" i="3"/>
  <c r="J34" i="3"/>
  <c r="J33" i="3"/>
  <c r="J31" i="3"/>
  <c r="J30" i="3"/>
  <c r="J29" i="3"/>
  <c r="J28" i="3"/>
  <c r="J27" i="3"/>
  <c r="J26" i="3"/>
  <c r="J25" i="3"/>
  <c r="J24" i="3"/>
  <c r="J22" i="3"/>
  <c r="J21" i="3"/>
  <c r="J20" i="3"/>
  <c r="J19" i="3"/>
  <c r="J18" i="3"/>
  <c r="J17" i="3"/>
  <c r="J16" i="3"/>
  <c r="J14" i="3"/>
  <c r="J13" i="3"/>
  <c r="J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<sst xmlns="http://schemas.openxmlformats.org/spreadsheetml/2006/main" count="572" uniqueCount="307">
  <si>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</si>
  <si>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</si>
  <si>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</si>
  <si>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</si>
  <si>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</si>
  <si>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</si>
  <si>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</si>
  <si>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</si>
  <si>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</si>
  <si>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</si>
  <si>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</si>
  <si>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Acta de aprobación Comité Institucional de Gestión y Desempeño de fecha 30 de marzo de 2020   (aprobación ajustes al PM)</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</si>
  <si>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</si>
  <si>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</si>
  <si>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</si>
  <si>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</si>
  <si>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</si>
  <si>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</si>
  <si>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</si>
  <si>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</si>
  <si>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</si>
  <si>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</si>
  <si>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</si>
  <si>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</si>
  <si>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</si>
  <si>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</si>
  <si>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</si>
  <si>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</si>
  <si>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</si>
  <si>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</si>
  <si>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</si>
  <si>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</si>
  <si>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</si>
  <si>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</si>
  <si>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</si>
  <si>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</si>
  <si>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</si>
  <si>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ACCION 1</t>
  </si>
  <si>
    <t>Elaborar  los programas faltantes y  el cronograma de implementación, presupuesto y diagnostico.</t>
  </si>
  <si>
    <t>M1</t>
  </si>
  <si>
    <t>Elaborar programas faltantes del PGD</t>
  </si>
  <si>
    <t>PGD</t>
  </si>
  <si>
    <t>Esta meta y respectiva evidencia fue remitida al 100 % en el segundo informe de seguimiento al PMA, y validada por el AGN a través del documento con Radicado No. 2-2020-03231 de fecha 29 de abril de 2020.</t>
  </si>
  <si>
    <t xml:space="preserve">Dirección de Atención al Ciudadano y Gestión Documental </t>
  </si>
  <si>
    <t>https://www.bolivar.gov.co/index.php?option=com_phocadownload&amp;view=category&amp;id=754:2019-2022&amp;Itemid=975
1. PGD VERSION 2 PUBLICADO EN LA PAGINA WEB.
2. ACTA DE APROBACIÓN
3. DECRETO DE ADOPCION</t>
  </si>
  <si>
    <t>Sexto informe de seguimiento - corte Marzo 10 de 2021.</t>
  </si>
  <si>
    <t>Este Hallazgo está pendiente de cierre.</t>
  </si>
  <si>
    <t>No. 2-2021-1817</t>
  </si>
  <si>
    <t>Programa de Gestión Documental (PGD)  Respecto a este hallazgo la entidad reporta un
avance del 85,83% y remite las siguientes evidencias:
• Informe de actividades previstas a ejecutar conforme al cronograma del Programa de
Gestión Documental-PGD
• Acta de reunión de fecha 26 de noviembre de 2020
• Acta de reunión de fecha 03 de diciembre de 2020
• Reprogramación y suspensión de visitas de la OCI a las dependencias
Se insta a la entidad que a través de la oficina de control continúe el seguimiento exhaustivo a la
implementación del PGD, de conformidad con las disposiciones internas expedidas en torno a la
reactivación de las actividades que se hayan suspendido por el tema de la pandemia del covid-19.
Por lo tanto, quedamos en espera de los registros o informes de seguimiento en el próximo informe
y poder superar el hallazgo</t>
  </si>
  <si>
    <t>M2</t>
  </si>
  <si>
    <t xml:space="preserve">Elaborar cronograma  de capacitaciones del PGD </t>
  </si>
  <si>
    <t>Cronograma de capacitaciones PGD</t>
  </si>
  <si>
    <t>1. CRONOGRAMA</t>
  </si>
  <si>
    <t>M3</t>
  </si>
  <si>
    <t>Elaborar el Diagnostico y presupuesto del PGD.</t>
  </si>
  <si>
    <t>Diagnostico y presupuesto PGD</t>
  </si>
  <si>
    <t>Esta meta y respectiva evidencia fue remitida al 100 % en el segundo informe de seguimiento al PMA, y validada a través del documento con Radicado No. 2-2020-03231 de fecha 29 de abril de 2020.</t>
  </si>
  <si>
    <t>1. Diagnostico.
2. presupuesto PGD</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</si>
  <si>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</si>
  <si>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t>ACCION 2</t>
  </si>
  <si>
    <t>Incluir como anexo en el PGD aprobado por la Entidad, el mapa de procesos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</si>
  <si>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</si>
  <si>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Anexo PGD : Mapa de Procesos</t>
  </si>
  <si>
    <t>Esta meta y respectiva evidencia fue remitida al 100 % en el cuarto informe de seguimiento al PMA, y fue validada por el AGN a través del documento con Radicado No. 2-2020-8599 de fecha 06 de octubre de 2020.</t>
  </si>
  <si>
    <t>1. Acta sesión del comité Institucional de Gestión y Desempeño de fecha 26 junio de 2020.
2. Decreto N°299 de 2020.</t>
  </si>
  <si>
    <t>No se evidencia registro o informes de seguimiento a la implementación del PGD, en armonía con el programa específico de Auditoría y Control (Artículo 2.8.2.5.11 del Decreto 1080 de 2015)</t>
  </si>
  <si>
    <t>ACCION 3</t>
  </si>
  <si>
    <t>Implementación de registros o informes de seguimiento a la implementación del PGD, en armonía con el programa específico de Auditoría y Control (Artículo 2.8.2.5.11 del Decreto 1080 de 2015)</t>
  </si>
  <si>
    <t>Elaborar cronograma de auditoría y control para la verificación y seguimiento de la implementación del PGD por parte de las dependencias de la Gobernación de Bolívar.</t>
  </si>
  <si>
    <t xml:space="preserve">Cronograma de Auditoría y Control </t>
  </si>
  <si>
    <t xml:space="preserve">Dirección de Atención al Ciudadano y Gestión Documental - Oficina de Control Interno </t>
  </si>
  <si>
    <t>Documento cronograma de Auditoría para la verificación de la Función Archivística, en articulación con el Programa Anual de auditorías de la Oficina de Control Interno.</t>
  </si>
  <si>
    <t>Realización de visitas de auditoría y control para la verificación y seguimiento de la implementación del PGD, de acuerdo al cronograma elaborado; y levantamiento de los registros de la labor de seguimiento.</t>
  </si>
  <si>
    <t>Registros de seguimiento implementación PGD</t>
  </si>
  <si>
    <t>Como avance para esta se remiten a los informes definitivos  del proceso auditor transversal OCI N°019 de 2020, con los que se verificó el cumplimiento de la Función Archivística en el Despacho del Gobernador y la Secretaría de Infraestructura, lo anterior en articulación con el Programa Anual de Auditorías de la Oficina de Control Interno, y lo establecido en el programa de auditoría del PGD.
En lo que respecta a la Vigencia corriente 2021, se informa que el comité coordinador de control interno aprobó en el Plan Anual de Auditorías de 2021, el proceso auditor transversal OCI N°10 que tiene por objeto realizar la verificación de la función archivística en las diferentes dependencias de la Gobernación de Bolívar. De la ejecución de dicha auditoria se informa que ya se realizó verificación al proceso de gestión documental de la Oficina de Gestión de Riesgos y Desastres, como prueba de ello se anexa acta de instalación y visita de verificación en la referida dependencia.
Se remite también Cronograma de visitas y auditorías de la vigencia 2021.</t>
  </si>
  <si>
    <t>Informes preliminares y definitivos del proceso auditor transversal OCI N°019 de 2020, en la dependencia Despacho del Gobernador, y la Secretaría de Infraestructura.
Acta de instalación y visita de verificación del proceso auditor transversal OCI N°10 de 2021, en la Oficina de Gestión del Riesgo y Desastres.
 Cronograma de visitas y auditorías de la vigencia 2021.</t>
  </si>
  <si>
    <t xml:space="preserve"> Para esta meta la OCI y la Dirección de ATC y Gestión Documental remiten a los informes definitivos  del proceso auditor transversal OCI N°019 de 2020, con los que se verificó el cumplimiento de la Función Archivística en el Despacho del Gobernador y la Secretaría de Infraestructura, lo anterior en articulación con el Programa Anual de Auditorías de la Oficina de Control Interno, y lo establecido en el programa de auditoría del PGD.
Es menester precisar que, frente a las observaciones que se derivaron de los informes de auditoria del  Despacho del Gobernador y la Secretaría de Infraestructura, se exhortó a los funcionarios encargados del Archivo de Gestión de la dependencias auditadas, a dar cumplimiento estricto del Plan de Mejoramiento Archivístico que ya se tiene suscrito con el Archivo General de la Nación, en referencia a aquellas observaciones que han sido ratificadas, y del cual deberán reportar avances trimestrales frente a la ejecución de dichas acciones de mejora conforme a los requerimientos realizados por la Oficina de Control Interno.
En lo que respecta a la Vigencia corriente 2021, se informa que el comité coordinador de control interno aprobó en el Plan Anual de Auditorías de 2021, el proceso auditor transversal OCI N°10 que tiene por objeto realizar la verificación de la función archivística en las diferentes dependencias de la Gobernación de Bolívar. De la ejecución de dicha auditoria se informa que ya se realizó verificación al proceso de gestión documental de la Oficina de Gestión de Riesgos y Desastres, como prueba de ello se anexa acta de instalación y visita de verificación en la referida dependencia.
Se remite también Cronograma de visitas y auditorías de la vigencia 2021, que es un documento complementario al proceso auditor transversal OCI N°10 pues dicho cronograma establece las fechas tentativas para realizar las visitas de verificación a las diferentes dependencias de la Gobernación de Bolívar.</t>
  </si>
  <si>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</si>
  <si>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t>ACCION 4</t>
  </si>
  <si>
    <t>Contar con TRD convalidadas, certificadas por parte del AGN y publicadas en el RUSD</t>
  </si>
  <si>
    <t>Publicar en la Página Web de la Entidad las TRD Versión 2.</t>
  </si>
  <si>
    <t>Publicación TRD en página web</t>
  </si>
  <si>
    <t>https://www.bolivar.gov.co/index.php?option=com_phocadownload&amp;view=category&amp;id=418&amp;Itemid=887</t>
  </si>
  <si>
    <t>23 de julio de 2020.</t>
  </si>
  <si>
    <t>No. 2-2020-05856</t>
  </si>
  <si>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Conclusión: se da por superado el hallazgo.
</t>
  </si>
  <si>
    <t>Sustentar ante el AGN las TRD Versión 2 de la Gobernación de Bolívar, para efectos de su convalidación por parte de este Organismo.</t>
  </si>
  <si>
    <t>Concepto Técnico de convalidación de las TRD expedido por el AGN</t>
  </si>
  <si>
    <t>Documento expedido por AGN.</t>
  </si>
  <si>
    <t>Enviar al AGN en formato TIF, las TRD Versión 2, debidamente firmadas por la Secretaria General y Profesional de Archivo de la Gobernación de Bolívar, para su publicación en el RUSD.</t>
  </si>
  <si>
    <t>Constancia de entrega al AGN de las TRD Versión 2 en formato TIF</t>
  </si>
  <si>
    <t>Oficio GOBOL-20-001545</t>
  </si>
  <si>
    <t>M4</t>
  </si>
  <si>
    <t>Solicitar al AGN la expedición de las certificación de la convalidación de las TRD Versión 2.</t>
  </si>
  <si>
    <t xml:space="preserve">Comunicaciones de solicitud dirigidas al AGN de expedición de certificación </t>
  </si>
  <si>
    <t>Certificado de Convalidación expedido por el AGN.</t>
  </si>
  <si>
    <t>M5</t>
  </si>
  <si>
    <t>Solicitar al AGN la publicación de las TRD Versión 2 convalidadas, en el Registro Único de Series Documentales -RUSD.</t>
  </si>
  <si>
    <t>Comunicaciones de solicitud dirigidas al AGN de publicación de las TRD Versión 2 en el RUSD</t>
  </si>
  <si>
    <t>Esta meta y respectiva evidencia fue remitida al 100 % en el segundo informe de seguimiento al PMA, y validada a través del documento con Radicado No. 2-2020-05856 de fecha 23 de julio de 2020.</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</si>
  <si>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</si>
  <si>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</si>
  <si>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t>ACCION 5</t>
  </si>
  <si>
    <t>Implementación del FUID en los archivos de la Gobernación de Bolívar (archivos de gestión, central e histórico)</t>
  </si>
  <si>
    <t>Hacer entrega a cada una de las dependencias de la Gobernación de Bolívar, del Formato Único de Inventario Documental  a efectos de su implementación.</t>
  </si>
  <si>
    <t xml:space="preserve">Constancia de entrega del FUID a las dependencias de la Gobernación de Bolívar </t>
  </si>
  <si>
    <t>Soporte de remisión del FUID a través de correo electrónico, esto a diferentes dependencias de la Gobernación.</t>
  </si>
  <si>
    <t>Inventario Documental FUID: respecto a este hallazgo la oficina de control interno reporta
58% de avance de las tareas ejecutadas. Se remitieron los siguientes soportes documentales:
• Formato Rotulo de CajaFormato Rotulo de Carpeta
• Inventario Dirección de Defensa Judicial, Secretaría de Desarrollo Regional, Secretaria De
Desarrollo Regional y Ordenamiento Territorial
• Imagen de capacitación sobre el uso del FUID
• Certificación organización documentos archivo histórico años 1886 al 2013
Se insta a la entidad a continuar con el levantamiento de los inventarios documentales de los
archivos de gestión, archivo central e históricos si es el caso y remitirlos al AGN para su revisión,
junto con el procedimiento establecido por la entidad para la entrega de los cargos o por
culminación de obligaciones contractuales que incluya la entrega de los archivos mediante
inventario documental.
CONCLUSIÓN: no se da por superado el hallazgo.</t>
  </si>
  <si>
    <t>Elaborar cronograma para realización de visita y capacitación a cada una de las dependencias de la Gobernación de Bolívar para la aplicación del FUID en sus archivos de gestión.</t>
  </si>
  <si>
    <t>Cronograma de visita y capacitación</t>
  </si>
  <si>
    <t>Cronograma de capacitaciones para el Diligenciamiento FUID.</t>
  </si>
  <si>
    <t>Realización de visita y capacitación al 100% de las dependencias de la Gobernación de Bolívar para la aplicación del FUID en sus archivos de gestión.</t>
  </si>
  <si>
    <t xml:space="preserve">Acta de realización de visita y capacitación </t>
  </si>
  <si>
    <t>A traves del GOBOL-21-007036 de marzo 5 de 2021 la Dirección de Atención al Ciudadano y Gestión Documental informó lo siguiente:
Se elaboró para este año 2021 el cronograma de capacitaciones
virtuales, iniciando éstas en el mes de marzo de 2021, a través de los medios
dispuestos por la entidad para este tipo de capacitaciones y teniendo en cuenta que
dada la continuación de la emergencia sanitaria y el aislamiento preventivo, no es
posible hacer las capacitaciones en los puestos de trabajo como habíamos
pretendido, entre los temas a tratar se encuentran la aplicación del Formato Único
de Inventario Documental; Esta es una acción que se realiza de manera anual y
sucesiva, pues este programa de capacitaciones hace parte de nuestras propias
actividades, por tanto cada año se ejecuta el 100% de la meta.</t>
  </si>
  <si>
    <t>Documentos Excel que contiene cronograma de capacitaciones para la vigencia 2021.</t>
  </si>
  <si>
    <t>La Dirección de Atención al Ciudadano y Gestión Documental para esta meta, remite el cronograma de capacitaciones a  realizar en la vigencia 2021, en las que se incluyen  las concernientes al FUID, el desarrollo de las capacitaciones seguirán siendo virtual mientras se supera la coyuntura generada por el covid-19. Igualmente, se precisa que durante la vigencia 2020 se dio desarrollo satisfactorio de la presente meta a través de la modalidad virtual.</t>
  </si>
  <si>
    <t>Aplicación del FUID en los archivos de gestión de la Gobernación de Bolívar atendiendo cada una de las series y subseries establecidas en las TRD de la respectivas Secretarías, Direcciones, Oficinas, o unidades productivas de archivos.</t>
  </si>
  <si>
    <t>FUID diligenciados y actualizados</t>
  </si>
  <si>
    <t>Para este Corte las siguientes dependencias de la remitieron los siguientes soportes relacionados al cumplimiento de esta meta: 
*Secretaría de Victimas FUID (2018-2019).
* Secretaría de Desarrollo Regional FUID (2017-2018-2019).
* Secretaría de Movilidad parcialmente vigencias FUID (2016-2017-2018-2019).
* Oficina de Juventudes FUID (2016)
* Secretaría Jurídica FUID (2016) parcialmente FUID (2017-2018-2019-2020)
* Secretaría de Planeación Certificación donde informan un avance para las vigencias (2016-2017-2018-2019).
* Control Disciplinario FUID (2016).
* Secretaría de Hábitat FUID (2016-2017 para la serie informes).
* Secretaría General FUID (2016-2017-2018-2019).
*Secretaría de Infraestructura (2016-2017-2018-2019) serie proyectos y contratos.</t>
  </si>
  <si>
    <t>Todas las dependencias</t>
  </si>
  <si>
    <t>FUID de las dependencias referenciadas así como para las respectivas vigencias.</t>
  </si>
  <si>
    <r>
      <t>conforme con las evidencias remitidas para el presente corte, se observó lo siguiente en referencia a la entrega de los FUID de las siguientes dependencias:
*Secretaría de Victimas FUID (2018-2019), entrega del inventario de las vigencias en comento, con certificación que indica que los inventarios en comento se encuentran al 100 %, se solicitará a la dependencia el FUID de la vigencia 2020 y lo adelantado para la vigencia 2021.
* Secretaría de Desarrollo Regional FUID (2017-2018-2019) entrega del inventario de las vigencias en comento, con certificación que indica que los inventarios en comento se encuentran al 100 %, se solicitará a la dependencia el FUID de la vigencia 2020 y lo adelantado para la vigencia 2021..
* Secretaría de Movilidad parcialmente vigencias FUID (2016-2017-2018-2019). Esta dependencia entrega inventario parcial para las vigencias en comento, se espera que para los próximos cortes remitan inventario al 100 % de dichas vigencias y certificado que de constancia de ello, se evaluará también la vigencia 2020 y 2021.
* Oficina de Juventudes FUID (2016). Esta dependencia remite inventario de la vigencia en comento al 100 %, esta pendiente la remisión de los FUID 2017, 2018 y 2019 con el respectivo certificado donde se indique que el inventario se encuentra levantado en un 100 %, se evaluarán las vigencias 2020 y 2021.
* Secretaría Jurídica FUID (2016) parcialmente FUID (2017-2018-2019-2020), en el informe de avance del PMA esta dependencia indicó que la vigencia 2016 se encuentra diligenciada al 100 %, e indica que remite FUID (2017-2018-2019) como avances, así las cosas se espera la remisión de estos FUID al 100 % y las constancias que den cuenta de que están al 100 %, se evaluará también la vigencia 2020 y 2021.
* Secretaría de Planeación Certificación donde informan un avance para las vigencias (2016-2017-2018-2019).
* Control Disciplinario FUID (2016). Esta dependencia remite inventario de la vigencia en comento al 100 %, esta pendiente la remisión de los FUID 2017, 2018 y 2019 con el respectivo certificado donde se indique que el inventario se encuentra levantado en un 100 %, se evaluarán las vigencias 2020 y 2021.</t>
    </r>
    <r>
      <rPr>
        <sz val="12"/>
        <color theme="1"/>
        <rFont val="Arial"/>
        <family val="2"/>
      </rPr>
      <t xml:space="preserve">
* Secretaría de Hábitat FUID (2016-2017 para la serie informes). Para esta dependencia esta pendiente que informen el estado de las demás series y el inventario de las mismas esto para las vigencias 2016 -2018-2019 y también se evaluará vigencia 2020 y 2021.
* Secretaría General FUID (2016-2017-2018-2019). Se solicitará lo concerniente a la vigencia 2020 y 2021, las dependencias anteriores se encuentran en un 100 %.
* Secretaría de Infraestructura, se hace entrega del FUID recopilado en la visita de verificación realizada en diciembre de 2020 a la citada dependencia, es menester precisar que el FUID contiene lo producido frente a la serie de proyectos y contratos de la referida depdencia.</t>
    </r>
  </si>
  <si>
    <t>Elaboración del FUID del Archivo General e Histórico de la Gobernación de Bolívar.</t>
  </si>
  <si>
    <t>Esta meta y respectiva evidencia fue remitida al 100 % en el segundo informe de seguimiento al PMA, y validada a través del documento con Radicado No.No. 2-2021-1817 del 04 de marzo de 2021.</t>
  </si>
  <si>
    <t>FUID diligenciados de los archivos central e Histórico de la Gobernación de Bolívar.</t>
  </si>
  <si>
    <t>M6</t>
  </si>
  <si>
    <t>Elaborar el procedimiento  para la entrega de los cargos o por culminación de obligaciones contractuales, incluyendo la entrega de los archivos mediante inventario documental.</t>
  </si>
  <si>
    <t>Procedimiento de entrega de cargos o culminación de obligaciones contractuales</t>
  </si>
  <si>
    <t>Para este corte no se remiten evidencias frente a la ejecución de esta meta, se requerirá a la Dirección de Función Pública, que remita lo pertinente frente a la ejecución de esta actividad durante la vigencia 2021.</t>
  </si>
  <si>
    <t>Dirección de Función Pública</t>
  </si>
  <si>
    <t>Sin evidencias</t>
  </si>
  <si>
    <t>Mediante GOBOL-20-031713 de fecha septiembre 30 de 2020, se Reiteró el cumplimiento constante de las acciones de mejora del Plan de Mejoramiento Archivístico suscrito con el AGN – Acción 5 - Meta 6 “Elaborar el procedimiento para la entrega de los cargos o por culminación de obligaciones contractuales, incluyendo la entrega de los archivos mediante inventario documental, el referido oficio fue dirigido a la Dirección Administrativa de Función Publica, la cual hasta la fecha no ha remitido información frente a la ejecución de dicha actividad conforme con la solicitada realizada a través GOBOL-21-005966 de fecha febrero 24 de 2021.</t>
  </si>
  <si>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</si>
  <si>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t>ACCION 6</t>
  </si>
  <si>
    <t xml:space="preserve">Organización de los archivos de gestión atendiendo las TRD y la normatividad técnica establecida para tal fin por el AGN </t>
  </si>
  <si>
    <t>Elaborar cronograma para realización de visita y capacitación a cada una de las dependencias de la Gobernación de Bolívar para la correcta organización de los archivos de gestión.</t>
  </si>
  <si>
    <t>Cronograma de capacitaciones.</t>
  </si>
  <si>
    <t>Organización de Archivos de Gestión: respecto a este hallazgo la oficina de control interno
reporta 25.77% de avance de las tareas ejecutadas. Se remitieron los siguientes soportes
documentales:
• Capacitación FUID e instrumentos archivísticos
• Capacitaciones septiembre, octubre y noviembre de 2020.
• Soporte de almacén adquisición de insumos
• Informe secretaria jurídica y oficina de juventudes
• Formatos de hoja de control de series circulares, derechos de petición, informes de gestión,
POT.
Sobre las hojas de control es necesario especificar que en general están siendo bien diligenciadas,
hay algunas que en el rango de folios no guardan el consecutivo respectivo, tal como se puede
apreciar en la siguiente imagen: Se exhorta a la entidad a dar continuidad al proceso de organización en todas las dependencias y
el GIV queda en espera de los nuevos reportes por parte de la oficina de control en el próximo
informe de avance.</t>
  </si>
  <si>
    <t>Realización de visita y capacitación al 100% de las dependencias de la Gobernación de Bolívar para la correcta organización de los archivos de gestión, y entrega de los formatos FUID,  de hoja de control de expedientes, formato de préstamo de documentos.</t>
  </si>
  <si>
    <t>La Dirección de Atención al Ciudadano y Gestión Documental para esta meta, remite el cronograma de capacitaciones a  realizar en la vigencia 2021, en las que se incluyen  las concernientes a la organización de los archivos de gestión, el desarrollo de las capacitaciones seguirán siendo virtual mientras se supera la coyuntura generada por el covid-19. Igualmente, se precisa que durante la vigencia 2020 se dio desarrollo satisfactorio de la presente meta a través de la modalidad virtual.</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</si>
  <si>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</si>
  <si>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Acta de entrega de suministros</t>
  </si>
  <si>
    <t xml:space="preserve">A través del Oficio OBOL-21-007357 la dirección de logística hace entrega de lo siguiente: "soporte de (actas de entrega) de los insumos requeridos por todas las Dependencias y entregados desde almacén". </t>
  </si>
  <si>
    <t>Dirección Administrativa Logística</t>
  </si>
  <si>
    <t>Actas de egresos o entregas de implementos de acuerdo con las solicitudes realizadas por las distintas dependencias para la vigencia 2021.</t>
  </si>
  <si>
    <t>La Dirección Administrativa de Logística, para evidenciar el cumplimiento de la presente meta remitió como avance el consolidado de los egresos o entregas de implementos de acuerdo con las solicitudes realizadas por las distintas dependencias para lo que va corrido de la vigencia 2021.</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</si>
  <si>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</si>
  <si>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 xml:space="preserve">Archivos de Gestión Organizados conforme a TRD  y los lineamientos técnicos establecidos, Acuerdo No. 42 de 2002, Acuerdo 05 de 2013 y Acuerdo 02 de 2014  </t>
  </si>
  <si>
    <t>Para este Corte las siguientes dependencias remitieron como soporte el informe de avance al PMA donde entregan y describen los avances adelantados para el cumplimiento de la presente meta:
*Secretaría de Victimas.
* Secretaría de Desarrollo Regional.
* Secretaría de Movilidad.
* Oficina de Juventudes.
* Secretaría Jurídica.
* Secretaría de Planeación.
*Direacción Administrativa de Logistica.
* Control Disciplinario.
* Secretaría de Hábitat.
* Secretaría General.</t>
  </si>
  <si>
    <t>Informes de avance al PMA en el formato unico de reporte.</t>
  </si>
  <si>
    <t>Se remiten los avances descritos por las dependencias que se relacionan a través del formato único de reporte de avances del PMA para los Archivos de Gestión. Se evidencian avances satisfactorios frente a la preparación física de los expedientes, organización cronológica, y eliminación de material abrasivo.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</si>
  <si>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Organizar, conformar y rotular los expedientes o unidades documentales atendiendo cada una de las series y subseries establecidas en las TRD de la respectivas Secretarías, Direcciones, Oficinas, o unidades productivas de archivos.</t>
  </si>
  <si>
    <t>Para este Corte las siguientes dependencias remitieron como soporte el informe de avance al PMA donde entregan y describen los avances adelantados para el cumplimiento de la presente meta:
*Secretaría de Victimas.
* Secretaría de Desarrollo Regional.
* Secretaría de Movilidad.
* Oficina de Juventudes.
* Secretaría Jurídica.
* Secretaría de Planeación.
*Dirección Administrativa de Logística.
* Control Disciplinario.
* Secretaría de Hábitat.
* Secretaría General.</t>
  </si>
  <si>
    <t>Informes de avance al PMA en el formato único de reporte.</t>
  </si>
  <si>
    <t>Se remiten los avances descritos por las dependencias que se relacionan a través del formato único de reporte de avances del PMA para los Archivos de Gestión. Se evidencian avances satisfactorios frente a la Rotulacion de los expedientes aplicando las versiones 1 y 2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</si>
  <si>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Elaborar y actualizar las Hojas de control para cada expediente o las series que se constituyan como complejas, lo anterior posterior a la organización, conformación y rotulación de los expedientes.</t>
  </si>
  <si>
    <t xml:space="preserve">Se remiten los avances descritos por las dependencias que se relacionan a través del formato único de reporte de avances del PMA para los Archivos de Gestión. En algunos casos las dependencias han manifestado que tienen conocimiento de las hojas de control y que no han dado aplicabilidad de estas, sin embargo se ha evidenciado que existen expedientes que por ley ya se consideran como series complejas, es el caso de los expedientes contractuales, para dar por subsanado dicha situación se solicitará a la Secretaría General y la Dirección de ATC y Gestión Documental que expidan una circular, donde recuerden a las distintas dependencias de la administración que la aplicación de las hojas de control es de carácter obligatorio para expedientes pensionales, historias laborales, y contractuales, a su vez que soliciten a las dependencias que definan como mínimo una serie compleja donde se logre evidenciar la aplicación de las hojas de control. </t>
  </si>
  <si>
    <t>M7</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</si>
  <si>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</si>
  <si>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Se remiten los avances descritos por las dependencias que se relacionan a través del formato único de reporte de avances del PMA para los Archivos de Gestión. Se evidencian avances satisfactorios frente a la Rotulacion de las cajas aplicando las versiones 1 y 2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</si>
  <si>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M8</t>
  </si>
  <si>
    <t>Realizar el procedimiento para el control de prestamos de documentos, y diligenciar el formato de prestamos de documentos establecido por la Dirección de ATC y Gestión Documental para tal fin.</t>
  </si>
  <si>
    <t>Se remiten los avances descritos por las dependencias que se relacionan a través del formato único de reporte de avances del PMA para los Archivos de Gestión. En algunos casos las dependencias han manifestado a la OCI que tienen conocimiento del Formato y Procedimiento para el préstamo de documentos, y que hasta la fecha no se ha aplicado el mismo, conforme a ello se reporta el avance señalado para la presente meta.</t>
  </si>
  <si>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</si>
  <si>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t>ACCION 7</t>
  </si>
  <si>
    <t>Realizar transferencias primarias y secundarias de los archivos de las Gobernación de Bolívar teniendo en cuenta las TVD y TRD</t>
  </si>
  <si>
    <t>Realizar cronograma de transferencia documentales primarias.</t>
  </si>
  <si>
    <t>Cronograma de transferencias documentales primarias</t>
  </si>
  <si>
    <t>Dirección de Atención al Ciudadano y Gestión Documental</t>
  </si>
  <si>
    <t>Cronograma de Transferencias Documentales</t>
  </si>
  <si>
    <t>Transferencias Primarias y Secundarias: respecto a este hallazgo la oficina de control interno
reporta 63% de avance de las tareas ejecutadas. Se remitieron los siguientes soportes
documentales:
• Informe de transferencias oficina de juventudes de fecha 10/12/2020
• FUID serie contratos de prestación de servicios
• Informe de transferencias de la Dirección de Función Publica
Se exhorta a la entidad a tener presente el cumplimiento del cronograma de transferencias
establecido para tal fin, según se vayan cumpliendo los tiempos de retención y que estos
documentos hayan surtido el proceso de organización, deben estar identificados y rotulados en
sus unidades de conservación y deben contar con los inventarios documentales.
CONCLUSIÓN: de acuerdo con lo anterior, no se da por superado el hallazgo.</t>
  </si>
  <si>
    <t>Realizar cronograma de transferencia documentales secundarias</t>
  </si>
  <si>
    <t>Cronograma de transferencias documentales secundarias</t>
  </si>
  <si>
    <t>Cronograma de Transferencias secundarias Documentales</t>
  </si>
  <si>
    <t>Socialización a las dependencias de la Gobernación de Bolívar, del cronograma de transferencias documentales primarias y secundarias</t>
  </si>
  <si>
    <t>Circular de realización y notificación  proceso de transferencia</t>
  </si>
  <si>
    <t>En mesa de trabajo de seguimiento al PMA desarrollada el 11 de noviembre 2020, la Dirección de Atención al Ciudadano y Gestión Documental, notificó que el proceso de socialización del cronograma para las transferencias realizadas en esta vigencia 2020, se realizó con cada una de las dependencias que procedieron con la transferencia de sus documentos.</t>
  </si>
  <si>
    <t xml:space="preserve">Informes de transferencia en donde existe evidencia del acta de transferencia y FUID de los documentos objeto de transferencia de cada una de las dependencias que realizaron transferencias primarias en esta vigencia 2020, las cuales son: Dirección de Función Pública, Secretaría General, y Secretaría de Planeación. </t>
  </si>
  <si>
    <t>Para esta meta esta Oficina evaluará la ejecución de la misma durante las vigencias entrantes, en lo concerniente al plan y cronograma de transferencia de las vigencia 2021, así como el proceso de socialización con las distintas dependencias que la Dirección de Atención al Ciudadano y Gestión Documental priorice para tal Fin.</t>
  </si>
  <si>
    <t>Realizar transferencias documentales primarias y secundarias conforme al cronograma elaborado, y debidamente soportado con formatos de inventarios y acta de recibos.</t>
  </si>
  <si>
    <t>Acta de transferencias documentales primarias, inventario, acta de recibo</t>
  </si>
  <si>
    <t>Respuesta a través del GOBOL-21-007036  de la Dirección de ATC y Gestión Documental. Para el año 2021, al igual que para el 2020, se elaboró un
cronograma de transferencias trimestral, que se ira elaborando y socializando con
cada una de las dependencias programadas para realizarlas, todo conforme a lo
establecido en las TRD.
En este primer trimestre se programaron las transferencias de la Dirección de
presupuesto de la Secretaria de Hacienda, que se transfirió en el mes de febrero y
están pendientes para los meses de marzo y abril transferencias de la Dirección de
Función Publica de la secretaria de hacienda, en las fechas programadas se
recibirán los documentos o series documentales susceptibles de estos procesos y se
levantaran las actas respectivas.</t>
  </si>
  <si>
    <t>Cronograma de transferencias de la vigencia 2021.
Evidencias de las transferencia primaria realizada por la Dirección de presupuesta - S. de Hacienda.</t>
  </si>
  <si>
    <t>Para este corte se remite cronograma de transferencia del primer trimestre de la vigencia 2021, así como soportes de las transferencias realizadas por la Dirección de Presupuesto de la Secretaría de Hacienda. Se hará seguimiento a las transferencias primarias conforme al cronograma en lo corrido de la vigencia 2021.</t>
  </si>
  <si>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</si>
  <si>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t>ACCION 8</t>
  </si>
  <si>
    <t>Contar con TVD convalidadas, certificadas por parte del AGN y publicadas en el RUSD</t>
  </si>
  <si>
    <t>Publicar en la Página Web de la Entidad las TVD.</t>
  </si>
  <si>
    <t>https://www.bolivar.gov.co/index.php?option=com_phocadownload&amp;view=category&amp;id=773:tvds&amp;Itemid=717</t>
  </si>
  <si>
    <t>Se le indica a la entidad continuar con el proceso de la aplicación del instrumento y se dé cumplimiento al plan de trabajo suscrito, garantizando la debida disposición final de los documentos. Conclusión: Se da por superado el hallazgo.</t>
  </si>
  <si>
    <t>Sustentar ante el AGN las TVD  de la Gobernación de Bolívar, para efectos de su convalidación por parte de este Organismo.</t>
  </si>
  <si>
    <t>Concepto Técnico de convalidación de las TVD expedido por el AGN</t>
  </si>
  <si>
    <t>Enviar al AGN en formato TIF, las TVD , debidamente firmadas por la Secretaria General y Profesional de Archivo de la Gobernación de Bolívar, para su publicación en el RUSD.</t>
  </si>
  <si>
    <t>Constancia de entrega al AGN de las TVD  en formato TIF</t>
  </si>
  <si>
    <t>Solicitar al AGN la expedición de las certificación de la convalidación de las TVD.</t>
  </si>
  <si>
    <t>Solicitar al AGN la publicación de las TVD convalidadas, en el Registro Único de Series Documentales -RUSD.</t>
  </si>
  <si>
    <t>Comunicaciones de solicitud dirigidas al AGN de publicación de las TVD en el RUSD</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</si>
  <si>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</si>
  <si>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</si>
  <si>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t>ACCION 9</t>
  </si>
  <si>
    <t>Realizar proceso de eliminación documental conforme a las TRD y TVD, así como lo estipulado por el  Acuerdo 004 del 2019</t>
  </si>
  <si>
    <t>Incluir como anexo  del PGD de la Entidad, el  procedimiento detallado para efectuar el proceso de eliminación documental.</t>
  </si>
  <si>
    <t>Establecer procedimiento para realización del proceso de eliminación documental</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</si>
  <si>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</si>
  <si>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Disposición Final de Documentos: respecto a este hallazgo la oficina de control interno
reporta 57.50% de avance de las tareas ejecutadas. Se remitieron los siguientes soportes
documentales:
• Certificación publicación inventario de eliminación
• Inventario propuesto de eliminación
La entidad deberá continuar con la aplicación de los instrumentos archivísticos y definiendo la
información que será objeto de eliminación que esta cumpla con lo establecido Acuerdo 004 del
2019.
Conclusión: no se da por superado el hallazgo.</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</si>
  <si>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</si>
  <si>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Eliminación Documental</t>
  </si>
  <si>
    <t>Respuesta a través del GOBOL-21-007036  de la Dirección de ATC y Gestión Documental:
Teniendo en cuenta el procedimiento de eliminación documental
aprobado, se publicó en la página web institucional del respectivo inventario de
eliminación, se cumplieron los términos de la publicación y se recibieron las
certificaciones pertinentes de constancia de esa publicación.
De este proceso solo queda pendiente la eliminación física de la información, que se
realizará a partir del mes de marzo de 2021, conforme a la programación de tiempo
en el proceso de eliminación mediante picado de papel.
Anexo: video de máquinas de procesamiento de picado de papel, que se utilizarán para realizar el proceso de eliminación.</t>
  </si>
  <si>
    <t>Registro Fílmico de las maquinarias a utilizar en el proceso de eliminación documental.</t>
  </si>
  <si>
    <t>La Dirección de ATC y Gestión Documental, hace entrega  Registro Fílmico de las maquinarias a utilizar en el proceso de eliminación documental.
Conforme a lo establecido en el Procedimiento de eliminación Documental, la Dirección de Atención al Ciudadano y Gestión Documental para los avances de la vigencia 2021, deberá remitir las evidencias restantes del procedimiento como lo son, el acta de eliminación con los soportes que deben establecerse en estas y su evidencia de publicación en la pagina web, y el informe final de la eliminación documental mecanismo que permitirá conocer el resultado definitivo del proceso realizado, conforme a las directrices determinadas para su elaboración.</t>
  </si>
  <si>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</si>
  <si>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t>ACCION 10</t>
  </si>
  <si>
    <t>Contratos de prestación de servicios archivísticos con sujeción a lo establecido en el Acuerdo 08 de 2014</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</si>
  <si>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</si>
  <si>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</si>
  <si>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</si>
  <si>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Certificación de la Secretaría General.</t>
  </si>
  <si>
    <t>respecto a este hallazgo la oficina de
control interno reporta 100% de avance de las tareas ejecutadas. Se remitieron los siguientes
soportes documentales:
• Certificación secretaría general.
• Comunicación GOBOL-20-017255 - respuesta atc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2014”.Conclusión: se da por superado el hallazgo.</t>
  </si>
  <si>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</si>
  <si>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t>ACCION 11</t>
  </si>
  <si>
    <t>Aplicación del Sistema Integrado de Conservación -SIC- a los archivos de la Gobernación de Bolívar</t>
  </si>
  <si>
    <t>Remitir al AGN el acta de aprobación del SIC por parte del Comité Interno de Archivo.</t>
  </si>
  <si>
    <t>Acta aprobación SIC.</t>
  </si>
  <si>
    <t>Documento Word</t>
  </si>
  <si>
    <t>Sistema Integrado de Conservación – SIC: respecto a este hallazgo la oficina de control
interno reporta 32.09% de avance de las tareas ejecutadas. Se remitieron los siguientes
soportes documentales:
• Formato préstamo expedientes
• Formato hoja de control expedientes
• Formato rotulo caja y carpeta
• FUID
• Capacitación SIC
• Evidencias capacitaciones SIC
• Informes de almacenamiento y realmacenamiento de las dependenciasSe exhorta a la entidad a dar continuidad con la ejecución de cada uno de los programas
específicos y que se pruebe su implementación en toda la entidad. Se queda en espera de las
evidencias para el próximo informe de avance.
CONCLUSIÓN: no se da por superado el hallazgo.</t>
  </si>
  <si>
    <t>Publicar en la página web de la Entidad, el documento SIC.</t>
  </si>
  <si>
    <t>SIC publicado en la Pagina WEB.</t>
  </si>
  <si>
    <t>https://www.bolivar.gov.co/index.php?option=com_phocadownload&amp;view=category&amp;id=731:sistema-integrado-de-conservaci%C3%B3n-%E2%80%93-sic&amp;Itemid=717</t>
  </si>
  <si>
    <t>Remitir al AGN los formatos, planillas y demás instrumentos de seguimiento y control para la implementación del SIC conforme a los planes y programas adoptados por la Entidad.</t>
  </si>
  <si>
    <t>Evidencias remitidas al AGN</t>
  </si>
  <si>
    <t>Para este corte no se remiten evidencias frente a la ejecución de esta meta, se requerirá a la  Dirección de Atención al Ciudadano y Gestión Documental, que remita lo pertinente frente a la ejecución de esta actividad durante la vigencia 2021.</t>
  </si>
  <si>
    <t>Para este corte no se remiten evidencias frente a la ejecución de esta meta, se requerirá a la  Dirección de Atención al Ciudadano y Gestión Documental,, que remita lo pertinente frente a la ejecución de esta actividad durante la vigencia 2021.
Esta meta y respectiva evidencia fue remitida al  10 % en el quinto informe de seguimiento al PMA, y validada a través del documento con Radicado No.No. 2-2021-1817 del 4 de marzo de 2021.
Es menester precisar que en mesa de trabajo desarrollada el día jueves 18 de febrero esta oficina ya ha solicitado a la  Dirección de Atención al Ciudadano y Gestión Documental y  la Dirección de Logística,  que articulen los trabajos necesarios para evidenciar lo establecido en el programa de saneamiento ambiental, y el programa de monitoreo y control del SIC, ejecutando la planificación establecida en dichos programas y mandando las evidencias correspondientes al AGN.</t>
  </si>
  <si>
    <t>Realizar de manera anual 4 jornadas de capacitación  dirigidas a las dependencias de la  Gobernación de Bolívar para la correcta implementación del SIC en los archivos de gestión.</t>
  </si>
  <si>
    <t>Listado de Asistencias capacitaciones SIC.</t>
  </si>
  <si>
    <t>La Dirección de Atención al Ciudadano y Gestión Documental para esta meta, remite el cronograma de capacitaciones a  realizar en la vigencia 2021, en las que se incluyen  las concernientes al Sistema Integrado de Conservación (SIC), el desarrollo de las capacitaciones seguirán siendo virtual mientras se supera la coyuntura generada por el covid-19. Igualmente, se precisa que durante la vigencia 2020 se dio desarrollo satisfactorio de la presente meta a través de la modalidad virtual.</t>
  </si>
  <si>
    <t xml:space="preserve">Implementación del SIC en los archivos de la Gobernación de Bolívar. </t>
  </si>
  <si>
    <t>Se remiten los avances descritos por las dependencias que se relacionan a través del formato único de reporte de avances del PMA para los Archivos de Gestión. En algunos casos las dependencias han manifestado a la OCI que no tienen necesidades mantenimiento en sus espacios destinados para los Archivos de Gestión, y en los casos que sí se informará a la Secretaría General y Dirección de Logística para que estas atienden y den por subsanadas las situaciones notificadas por las dependencias frente a las necesidades de mantenimiento.</t>
  </si>
  <si>
    <t>Realizar el cambio de unidades de conservación inadecuadas como lo son los Folder plásticos, Folder de cartón, las AZ, a carpetas desacificadas y de yute, utilizando gancho legajador plástico.</t>
  </si>
  <si>
    <t>Cambio de unidades de conservación inadecuadas a carpetas desacificadas y de yute</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</si>
  <si>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</si>
  <si>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Solicitar al proveedor de los servicios de fumigación, desinfección, desinsectación y desratización la Ficha Técnica de los productos que aplican a los procesos de fumigación que se realicen en los espacios de archivo.</t>
  </si>
  <si>
    <t>Ficha Técnica de fumigación</t>
  </si>
  <si>
    <t xml:space="preserve">Respuesta a través del GOBOL-21-007036  de la Dirección de ATC y Gestión Documental:
Se solicitó mediante oficio GOBOL-21-006102 a la Dirección de Logística,
la programación de fumigación, desinfección, desinsectación y desratización, al igual
que el mantenimiento de los espacios y la asignación de una persona encargada de
la limpieza del Archivo Central.
</t>
  </si>
  <si>
    <t xml:space="preserve"> Oficio GOBOL-21-00610</t>
  </si>
  <si>
    <t xml:space="preserve">Se entrega como soporte para la presente meta, el oficio GOBOL-21-006102 dirigido a la Dirección de logística para que proceda con la fumigación en el archivo central de la gobernación para la vigencia 2021.
</t>
  </si>
  <si>
    <t>Instalar   un medidor de temperatura para la bodega central.</t>
  </si>
  <si>
    <t>Medidor de temperatura</t>
  </si>
  <si>
    <t>Para este corte no se remiten evidencias frente a la ejecución de esta meta, se requerirá a la Dirección de Logística, que remita lo pertinente frente a la ejecución de esta actividad durante la vigencia 2021.</t>
  </si>
  <si>
    <t>Oficio GOBOL-20-008084 de febrero 27 de 2020 de la Dirección de Logística, donde remiten evidencias de cumplimiento.</t>
  </si>
  <si>
    <t>Para este corte no se remiten evidencias frente a la ejecución de esta meta, se requerirá a la Dirección de Logística, que remita lo pertinente frente a la ejecución de esta actividad durante la vigencia 2021.
Esta meta y respectiva evidencia fue remitida al  10 % en el segundo informe de seguimiento al PMA, y validada a través del documento con Radicado No. 2-2020-03231 de fecha 29 de abril de 2020.</t>
  </si>
  <si>
    <t>M9</t>
  </si>
  <si>
    <t>Instalar   un medidor de condiciones ambientales  para la bodega central.</t>
  </si>
  <si>
    <t>Medidor de condiciones ambientales</t>
  </si>
  <si>
    <t>M10</t>
  </si>
  <si>
    <t>Dotar e instalar extintores en las áreas de todos los Archivos de Gestión de la Gobernación de Bolívar.</t>
  </si>
  <si>
    <t>Extintores instalados</t>
  </si>
  <si>
    <t>Extintor instalado en el Archivo de Gestión de la Secretaría Jurídica</t>
  </si>
  <si>
    <t>Para este corte no se remiten evidencias frente a la ejecución de esta meta, se requerirá a la Dirección de Logística, que remita lo pertinente frente a la ejecución de esta actividad durante la vigencia 2021.
Esta meta y respectiva evidencia fue remitida al  5 % en el segundo informe de seguimiento al PMA, y validada a través del documento con Radicado No. 2-2020-03231 de fecha 29 de abril de 2020.</t>
  </si>
  <si>
    <t>M11</t>
  </si>
  <si>
    <t>Dotar e instalar Alarmas contra incendio en aquellas áreas de los Archivos de Gestión de la Gobernación de Bolívar que no cuenten con estas.</t>
  </si>
  <si>
    <t>Alarmas contra incendio instaladas</t>
  </si>
  <si>
    <t>Para este corte no se remiten evidencias frente a la ejecución de esta meta, se requerirá a la Dirección de Logística, que remita lo pertinente frente a la ejecución de esta actividad durante la vigencia 2021.
Se recuerda que esta actividad se encontraba suspendida por la coyuntura generada por el COVID-19.</t>
  </si>
  <si>
    <t>M12</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</si>
  <si>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</si>
  <si>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Estantería instalada</t>
  </si>
  <si>
    <t>Todas las dependencias
Dirección Administrativa Logística</t>
  </si>
  <si>
    <t>Se remiten los avances descritos por las dependencias que se relacionan a través del formato único de reporte de avances del PMA para los Archivos de Gestión. En algunos casos las dependencias han manifestado a la OCI que no tienen necesidades mobiliario para los Archivos de Gestión, y en los casos que sí se informará a la Secretaría General y Dirección de Logística para que estas atienden y den por subsanadas las situaciones notificadas por las dependencias frente a las necesidades o suministro de un mobiliario.</t>
  </si>
  <si>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</si>
  <si>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ACCION 12</t>
  </si>
  <si>
    <t>Elaborar documento de Modelo de requisitos de documentos electrónicos</t>
  </si>
  <si>
    <t>Elaborar el documento de modelo de requisitos de documentos electrónicos.</t>
  </si>
  <si>
    <t xml:space="preserve">Manual de Requisitos de documentos Electrónicos </t>
  </si>
  <si>
    <t>Para este corte no se remiten evidencias frente a la ejecución de esta meta, se requerirá a la Dirección den TIC que remita lo pertinente frente a la ejecución de esta actividad durante la vigencia 2021.</t>
  </si>
  <si>
    <t xml:space="preserve">Dirección de Atención al Ciudadano y Gestión Documental  - Dirección de TIC </t>
  </si>
  <si>
    <t>Borrado del Documento de modelo de requisitos de documentos electrónicos.</t>
  </si>
  <si>
    <t>Para el Corte de 10 de diciembre de 2020 se remitió el borrador del Documento de modelo de requisitos de documentos electrónicos, se reiterará a la Dirección de Atención al Ciudadano y Gestión Documental  - Dirección de TIC la remisión de los avances frente al cumplimiento de lo establecido en la presente meta.</t>
  </si>
  <si>
    <t>No aplica</t>
  </si>
  <si>
    <t>No hay expedientes electrónicos, existen expedientes digitalizados en la Dirección  TIC</t>
  </si>
  <si>
    <t>ACCION 13</t>
  </si>
  <si>
    <t>Crear expedientes electrónicos</t>
  </si>
  <si>
    <t xml:space="preserve">Adquirir un sistema de información que permita la creación de expedientes electrónicos </t>
  </si>
  <si>
    <t>Expedientes Electrónicos</t>
  </si>
  <si>
    <t>Dirección TIC -  Director</t>
  </si>
  <si>
    <t>MANUAL DEL USUARIO SOFTWARE ZAFFIRO</t>
  </si>
  <si>
    <t>Para el Corte de 10 de diciembre de 2020 se remitió el manual de usuario del software zafiro, se reiterará a la  Dirección de TIC la remisión de los avances frente al cumplimiento de lo establecido en la presente meta.</t>
  </si>
  <si>
    <t>Los expedientes son híbridos, por cuenta del uso de gestor de correspondencia, sin embargo se sigue imprimiendo y conformando los expedientes en físico</t>
  </si>
  <si>
    <t>ACCION 14</t>
  </si>
  <si>
    <t>Adoptar e implementar  la Política  de Cero papel en la Entidad</t>
  </si>
  <si>
    <t>Elaborar el acto administrativo de adopción de Cero Papel</t>
  </si>
  <si>
    <t>Acto administrativo</t>
  </si>
  <si>
    <t>DECRETO N°643 DE 2020 ADOPCIÓN DE LA POLITICA DE CERO PAPEL.
Documento integral que contiene la politica de Cero Papel.</t>
  </si>
  <si>
    <t>Se remite copia del DECRETO N°643 DE 2020 ADOPCIÓN DE LA POLITICA DE CERO PAPEL,  “Por medio del cual se adopta la Política de Cero Papel en la Gobernación de Bolívar y se dictan otras disposiciones.”, así mismo el documento anexo que hace parte integral de dicho acto adminsitrativo, con esto se da cumplimiento del 100 % de lo establecido en la presente mesta.</t>
  </si>
  <si>
    <t>Incentivar el uso adecuado de la Plataforma SIGOB / Capacitaciones</t>
  </si>
  <si>
    <t>Registro de Asistencia a capacitaciones</t>
  </si>
  <si>
    <t>cronograma, e instructivos para generar la correspondencia a través del SIGOB.</t>
  </si>
  <si>
    <t>Mediante GOBOL-20-035772 de fecha octubre 26 de 2020, se Reiteró a la Dirección de TIC el cumplimiento constante de las acciones y actividades de mejora del Plan de Mejoramiento Archivístico.
Para este corte no se remiten evidencias frente a la ejecución de esta meta, se requerirá a la Dirección den TIC que remita lo pertinente frente a la ejecución de esta actividad durante la vigencia 2021.</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</si>
  <si>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</si>
  <si>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</si>
  <si>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Folletos de promoción de cero papel para la vigencia 2020.</t>
  </si>
  <si>
    <t>No hay uso de OCR en la digitalización</t>
  </si>
  <si>
    <t>ACCION 15</t>
  </si>
  <si>
    <t>Implementar las OCR en la digitalización</t>
  </si>
  <si>
    <t>Realizar la digitalización en la entidad permitiendo la interoperabilidad, búsqueda, seguridad, autenticidad en los documentos</t>
  </si>
  <si>
    <t>Digitalización OCR</t>
  </si>
  <si>
    <t>"Actualmente se coordina con las dependencias productoras de documentos en formato PDF para que realicen reconocimiento de caracteres a los archivos que alleguen a la Dirección TIC para su publicación; como se puede evidenciar en los decretos del año 2020 que ya se encuentran publicados en: https://www.bolivar.gov.co/?option=com_phocadownload&amp;view=category&amp;id=755:2020&amp;Itemid=531. Se anexa evidencia de la publicación".</t>
  </si>
  <si>
    <t>Evidencia de actos administrativos en formato OCR.</t>
  </si>
  <si>
    <t>Se remite link de publicación de los actos administrativos en formato OCR: https://www.bolivar.gov.co/?option=com_phocadownload&amp;view=category&amp;id=755:2020&amp;Itemid=531. Se anexa evidencia de la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</si>
</sst>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u/>
      <sz val="12"/>
      <color theme="10"/>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73">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13" fillId="0" borderId="4" xfId="1" applyFont="1" applyBorder="1" applyAlignment="1">
      <alignment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0" fontId="13" fillId="0" borderId="23" xfId="1" applyFont="1" applyBorder="1" applyAlignment="1">
      <alignment horizontal="center" vertical="center" wrapText="1"/>
    </xf>
    <xf numFmtId="0" fontId="13" fillId="0" borderId="4" xfId="1" applyFont="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4" fontId="9" fillId="3" borderId="4"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1" xfId="0" applyFont="1" applyBorder="1"/>
    <xf numFmtId="0" fontId="6" fillId="0" borderId="32" xfId="0" applyFont="1" applyBorder="1"/>
    <xf numFmtId="0" fontId="6" fillId="0" borderId="33"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9" fillId="3" borderId="25" xfId="0" applyFont="1" applyFill="1" applyBorder="1" applyAlignment="1">
      <alignment horizontal="justify" vertical="center" wrapText="1"/>
    </xf>
    <xf numFmtId="14" fontId="9" fillId="3" borderId="25" xfId="0" applyNumberFormat="1" applyFont="1" applyFill="1" applyBorder="1" applyAlignment="1">
      <alignment horizontal="center" vertical="center" wrapText="1"/>
    </xf>
    <xf numFmtId="1" fontId="9" fillId="3" borderId="25" xfId="0" applyNumberFormat="1" applyFont="1" applyFill="1" applyBorder="1" applyAlignment="1">
      <alignment horizontal="center" vertical="center" wrapText="1"/>
    </xf>
    <xf numFmtId="0" fontId="9" fillId="3" borderId="25" xfId="0" applyFont="1" applyFill="1" applyBorder="1" applyAlignment="1" applyProtection="1">
      <alignment horizontal="center" vertical="center" wrapText="1"/>
      <protection locked="0"/>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7" fillId="6" borderId="4" xfId="0" applyFont="1" applyFill="1" applyBorder="1" applyAlignment="1">
      <alignment horizontal="center"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0" fontId="12" fillId="0" borderId="4" xfId="0" applyFont="1" applyBorder="1" applyAlignment="1">
      <alignment horizontal="center" vertical="center"/>
    </xf>
    <xf numFmtId="14" fontId="12" fillId="3" borderId="4" xfId="0" applyNumberFormat="1" applyFont="1" applyFill="1" applyBorder="1" applyAlignment="1">
      <alignment vertical="center"/>
    </xf>
    <xf numFmtId="0" fontId="12" fillId="3" borderId="4" xfId="0" applyFont="1" applyFill="1" applyBorder="1" applyAlignment="1">
      <alignment horizontal="center" vertical="center" wrapText="1"/>
    </xf>
    <xf numFmtId="0" fontId="12" fillId="3" borderId="4" xfId="0" applyFont="1" applyFill="1" applyBorder="1" applyAlignment="1">
      <alignment vertical="center" wrapText="1"/>
    </xf>
    <xf numFmtId="0" fontId="12" fillId="2" borderId="4" xfId="0" applyFont="1" applyFill="1" applyBorder="1" applyAlignment="1">
      <alignment vertical="center" wrapText="1"/>
    </xf>
    <xf numFmtId="0" fontId="12" fillId="2" borderId="25" xfId="0" applyFont="1" applyFill="1" applyBorder="1" applyAlignment="1">
      <alignment horizontal="left" vertical="center" wrapText="1"/>
    </xf>
    <xf numFmtId="10" fontId="9" fillId="3" borderId="25" xfId="0" applyNumberFormat="1" applyFont="1" applyFill="1" applyBorder="1" applyAlignment="1">
      <alignment horizontal="center"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0" fillId="0" borderId="14" xfId="0" applyFont="1" applyBorder="1" applyAlignment="1">
      <alignment horizontal="center" vertical="center"/>
    </xf>
    <xf numFmtId="0" fontId="12" fillId="0" borderId="4" xfId="0" applyFont="1" applyBorder="1" applyAlignment="1">
      <alignment horizontal="center" vertical="center" wrapText="1"/>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0" fillId="3" borderId="4" xfId="0" applyFont="1" applyFill="1" applyBorder="1" applyAlignment="1">
      <alignment horizontal="center" vertical="center" textRotation="90"/>
    </xf>
    <xf numFmtId="0" fontId="9" fillId="0" borderId="4" xfId="0" applyFont="1" applyBorder="1" applyAlignment="1">
      <alignment horizontal="center" vertical="center" wrapText="1"/>
    </xf>
    <xf numFmtId="9" fontId="12" fillId="0" borderId="4" xfId="2" applyFont="1" applyBorder="1" applyAlignment="1">
      <alignment horizontal="center" vertical="center"/>
    </xf>
    <xf numFmtId="9" fontId="12" fillId="0" borderId="4" xfId="0" applyNumberFormat="1" applyFont="1" applyBorder="1" applyAlignment="1">
      <alignment horizontal="center" vertical="center"/>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0" fillId="3" borderId="4" xfId="0" applyFont="1" applyFill="1" applyBorder="1" applyAlignment="1">
      <alignment horizontal="center" vertical="center" textRotation="90"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7" xfId="0" applyFont="1" applyBorder="1" applyAlignment="1">
      <alignment horizontal="left" vertical="center" wrapText="1"/>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7" fillId="0" borderId="4"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0" fillId="0" borderId="20" xfId="0" applyFont="1" applyBorder="1" applyAlignment="1">
      <alignment horizontal="left" vertical="top"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7" fillId="3" borderId="4" xfId="0" applyFont="1" applyFill="1" applyBorder="1" applyAlignment="1">
      <alignment horizontal="center" vertical="center" textRotation="90" wrapText="1"/>
    </xf>
    <xf numFmtId="10" fontId="9" fillId="0" borderId="4" xfId="0" applyNumberFormat="1" applyFont="1" applyBorder="1" applyAlignment="1" applyProtection="1">
      <alignment horizontal="center" vertical="center" wrapText="1"/>
      <protection locked="0"/>
    </xf>
    <xf numFmtId="10" fontId="9" fillId="0" borderId="23"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9" fillId="0" borderId="15" xfId="0" applyFont="1" applyBorder="1" applyAlignment="1">
      <alignment horizontal="center" vertical="center" wrapText="1"/>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cellXfs>
  <cellStyles count="3">
    <cellStyle name="Hipervínculo" xfId="1" builtinId="8"/>
    <cellStyle name="Normal" xfId="0" builtinId="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livar.gov.co/index.php?option=com_phocadownload&amp;view=category&amp;id=731:sistema-integrado-de-conservaci%C3%B3n-%E2%80%93-sic&amp;Itemid=717" TargetMode="External"/><Relationship Id="rId7" Type="http://schemas.openxmlformats.org/officeDocument/2006/relationships/comments" Target="../comments1.xml"/><Relationship Id="rId2" Type="http://schemas.openxmlformats.org/officeDocument/2006/relationships/hyperlink" Target="https://www.bolivar.gov.co/index.php?option=com_phocadownload&amp;view=category&amp;id=773:tvds&amp;Itemid=717" TargetMode="External"/><Relationship Id="rId1" Type="http://schemas.openxmlformats.org/officeDocument/2006/relationships/hyperlink" Target="https://www.bolivar.gov.co/index.php?option=com_phocadownload&amp;view=category&amp;id=418&amp;Itemid=887"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livar.gov.co/index.php?option=com_phocadownload&amp;view=category&amp;id=754:2019-2022&amp;Itemid=9751.%20PGD%20VERSION%202%20PUBLICADO%20EN%20LA%20PAGINA%20WEB.2.%20ACTA%20DE%20APROBACI&#211;N3.%20DECRETO%20DE%20ADOP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6"/>
  <sheetViews>
    <sheetView showGridLines="0" tabSelected="1" zoomScale="60" zoomScaleNormal="60" workbookViewId="0">
      <selection activeCell="L12" sqref="L12"/>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26.88671875" style="1" customWidth="1"/>
    <col min="13" max="13" width="28.44140625" style="1" customWidth="1"/>
    <col min="14" max="14" width="97.109375" style="1" customWidth="1"/>
    <col min="15" max="15" width="42.5546875" style="1" customWidth="1"/>
    <col min="16" max="16" width="55.44140625" style="1" customWidth="1"/>
    <col min="17" max="17" width="170.5546875" style="1" customWidth="1"/>
    <col min="18" max="18" width="22.109375" style="1" customWidth="1"/>
    <col min="19" max="19" width="28.44140625" style="1" customWidth="1"/>
    <col min="20" max="20" width="14.6640625" style="1" customWidth="1"/>
    <col min="21" max="21" width="66.33203125" style="1" customWidth="1"/>
    <col min="22" max="16384" width="11.44140625" style="1"/>
  </cols>
  <sheetData>
    <row r="1" spans="1:23" x14ac:dyDescent="0.3">
      <c r="H1" s="2"/>
      <c r="I1" s="2"/>
      <c r="J1" s="3"/>
      <c r="K1" s="3"/>
    </row>
    <row r="2" spans="1:23" x14ac:dyDescent="0.3">
      <c r="B2" s="153" t="s">
        <v>0</v>
      </c>
      <c r="C2" s="154"/>
      <c r="D2" s="153" t="s">
        <v>0</v>
      </c>
      <c r="E2" s="154"/>
      <c r="F2" s="148" t="s">
        <v>1</v>
      </c>
      <c r="G2" s="149"/>
      <c r="H2" s="149"/>
      <c r="I2" s="149"/>
      <c r="J2" s="149"/>
      <c r="K2" s="149"/>
      <c r="L2" s="150"/>
      <c r="M2" s="4" t="s">
        <v>2</v>
      </c>
      <c r="N2" s="145"/>
      <c r="O2" s="146"/>
      <c r="P2" s="146"/>
      <c r="Q2" s="146"/>
      <c r="R2" s="146"/>
      <c r="S2" s="146"/>
      <c r="T2" s="146"/>
      <c r="U2" s="146"/>
      <c r="V2" s="146"/>
      <c r="W2" s="147"/>
    </row>
    <row r="3" spans="1:23" x14ac:dyDescent="0.3">
      <c r="B3" s="115" t="s">
        <v>3</v>
      </c>
      <c r="C3" s="115"/>
      <c r="D3" s="115" t="s">
        <v>3</v>
      </c>
      <c r="E3" s="115"/>
      <c r="F3" s="148" t="s">
        <v>4</v>
      </c>
      <c r="G3" s="149"/>
      <c r="H3" s="149"/>
      <c r="I3" s="149"/>
      <c r="J3" s="149"/>
      <c r="K3" s="149"/>
      <c r="L3" s="150"/>
      <c r="M3" s="151" t="s">
        <v>5</v>
      </c>
      <c r="N3" s="152"/>
      <c r="O3" s="121">
        <v>43698</v>
      </c>
      <c r="P3" s="122"/>
      <c r="Q3" s="122"/>
      <c r="R3" s="122"/>
      <c r="S3" s="122"/>
      <c r="T3" s="122"/>
      <c r="U3" s="122"/>
      <c r="V3" s="122"/>
      <c r="W3" s="123"/>
    </row>
    <row r="4" spans="1:23" x14ac:dyDescent="0.3">
      <c r="B4" s="115" t="s">
        <v>6</v>
      </c>
      <c r="C4" s="115"/>
      <c r="D4" s="115" t="s">
        <v>6</v>
      </c>
      <c r="E4" s="115"/>
      <c r="F4" s="116" t="s">
        <v>1</v>
      </c>
      <c r="G4" s="117"/>
      <c r="H4" s="117"/>
      <c r="I4" s="117"/>
      <c r="J4" s="117"/>
      <c r="K4" s="117"/>
      <c r="L4" s="118"/>
      <c r="M4" s="119" t="s">
        <v>7</v>
      </c>
      <c r="N4" s="120"/>
      <c r="O4" s="121">
        <v>44926</v>
      </c>
      <c r="P4" s="122"/>
      <c r="Q4" s="122"/>
      <c r="R4" s="122"/>
      <c r="S4" s="122"/>
      <c r="T4" s="122"/>
      <c r="U4" s="122"/>
      <c r="V4" s="122"/>
      <c r="W4" s="123"/>
    </row>
    <row r="5" spans="1:23" x14ac:dyDescent="0.3">
      <c r="B5" s="115" t="s">
        <v>8</v>
      </c>
      <c r="C5" s="115"/>
      <c r="D5" s="115" t="s">
        <v>8</v>
      </c>
      <c r="E5" s="115"/>
      <c r="F5" s="132" t="s">
        <v>9</v>
      </c>
      <c r="G5" s="122"/>
      <c r="H5" s="122"/>
      <c r="I5" s="5"/>
      <c r="J5" s="6"/>
      <c r="K5" s="6"/>
      <c r="L5" s="7"/>
      <c r="M5" s="8"/>
      <c r="N5" s="9"/>
      <c r="O5" s="7"/>
      <c r="P5" s="7"/>
      <c r="Q5" s="7"/>
      <c r="R5" s="7"/>
      <c r="S5" s="7"/>
      <c r="T5" s="7"/>
      <c r="U5" s="7"/>
      <c r="V5" s="7"/>
      <c r="W5" s="10"/>
    </row>
    <row r="6" spans="1:23" ht="16.2" thickBot="1" x14ac:dyDescent="0.35">
      <c r="B6" s="124" t="s">
        <v>10</v>
      </c>
      <c r="C6" s="124"/>
      <c r="D6" s="124" t="s">
        <v>10</v>
      </c>
      <c r="E6" s="124"/>
      <c r="F6" s="62" t="s">
        <v>11</v>
      </c>
      <c r="G6" s="63"/>
      <c r="H6" s="63"/>
      <c r="I6" s="62"/>
      <c r="J6" s="63"/>
      <c r="K6" s="63"/>
      <c r="L6" s="62"/>
      <c r="M6" s="63"/>
      <c r="N6" s="63"/>
      <c r="O6" s="62"/>
      <c r="P6" s="63"/>
      <c r="Q6" s="63"/>
      <c r="R6" s="133"/>
      <c r="S6" s="134"/>
      <c r="T6" s="134"/>
      <c r="U6" s="133"/>
      <c r="V6" s="122"/>
      <c r="W6" s="122"/>
    </row>
    <row r="7" spans="1:23" x14ac:dyDescent="0.3">
      <c r="A7" s="64"/>
      <c r="B7" s="135" t="s">
        <v>12</v>
      </c>
      <c r="C7" s="136"/>
      <c r="D7" s="136"/>
      <c r="E7" s="136"/>
      <c r="F7" s="136"/>
      <c r="G7" s="136"/>
      <c r="H7" s="136"/>
      <c r="I7" s="136"/>
      <c r="J7" s="136"/>
      <c r="K7" s="136"/>
      <c r="L7" s="136"/>
      <c r="M7" s="136"/>
      <c r="N7" s="136"/>
      <c r="O7" s="136"/>
      <c r="P7" s="137"/>
      <c r="Q7" s="138" t="s">
        <v>13</v>
      </c>
      <c r="R7" s="139"/>
      <c r="S7" s="140" t="s">
        <v>14</v>
      </c>
      <c r="T7" s="141"/>
      <c r="U7" s="142"/>
    </row>
    <row r="8" spans="1:23" ht="29.25" customHeight="1" x14ac:dyDescent="0.3">
      <c r="A8" s="65"/>
      <c r="B8" s="143" t="s">
        <v>15</v>
      </c>
      <c r="C8" s="127" t="s">
        <v>16</v>
      </c>
      <c r="D8" s="127" t="s">
        <v>17</v>
      </c>
      <c r="E8" s="127" t="s">
        <v>18</v>
      </c>
      <c r="F8" s="127" t="s">
        <v>19</v>
      </c>
      <c r="G8" s="127" t="s">
        <v>20</v>
      </c>
      <c r="H8" s="127" t="s">
        <v>21</v>
      </c>
      <c r="I8" s="127"/>
      <c r="J8" s="127" t="s">
        <v>22</v>
      </c>
      <c r="K8" s="127" t="s">
        <v>23</v>
      </c>
      <c r="L8" s="127" t="s">
        <v>24</v>
      </c>
      <c r="M8" s="127" t="s">
        <v>25</v>
      </c>
      <c r="N8" s="127" t="s">
        <v>26</v>
      </c>
      <c r="O8" s="127" t="s">
        <v>27</v>
      </c>
      <c r="P8" s="164" t="s">
        <v>28</v>
      </c>
      <c r="Q8" s="166" t="s">
        <v>29</v>
      </c>
      <c r="R8" s="167" t="s">
        <v>30</v>
      </c>
      <c r="S8" s="169" t="s">
        <v>31</v>
      </c>
      <c r="T8" s="171" t="s">
        <v>32</v>
      </c>
      <c r="U8" s="162" t="s">
        <v>33</v>
      </c>
    </row>
    <row r="9" spans="1:23" ht="40.5" customHeight="1" thickBot="1" x14ac:dyDescent="0.35">
      <c r="A9" s="65"/>
      <c r="B9" s="144"/>
      <c r="C9" s="128"/>
      <c r="D9" s="128"/>
      <c r="E9" s="128"/>
      <c r="F9" s="128"/>
      <c r="G9" s="128"/>
      <c r="H9" s="11" t="s">
        <v>34</v>
      </c>
      <c r="I9" s="11" t="s">
        <v>35</v>
      </c>
      <c r="J9" s="128"/>
      <c r="K9" s="128"/>
      <c r="L9" s="128"/>
      <c r="M9" s="128"/>
      <c r="N9" s="128"/>
      <c r="O9" s="128"/>
      <c r="P9" s="165"/>
      <c r="Q9" s="167"/>
      <c r="R9" s="168"/>
      <c r="S9" s="170"/>
      <c r="T9" s="172"/>
      <c r="U9" s="163"/>
    </row>
    <row r="10" spans="1:23" ht="100.8" x14ac:dyDescent="0.3">
      <c r="A10" s="65"/>
      <c r="B10" s="129">
        <v>1</v>
      </c>
      <c r="C10" s="95" t="s">
        <v>36</v>
      </c>
      <c r="D10" s="155" t="s">
        <v>37</v>
      </c>
      <c r="E10" s="95" t="s">
        <v>38</v>
      </c>
      <c r="F10" s="12" t="s">
        <v>39</v>
      </c>
      <c r="G10" s="34" t="s">
        <v>40</v>
      </c>
      <c r="H10" s="35">
        <v>43709</v>
      </c>
      <c r="I10" s="35">
        <v>43889</v>
      </c>
      <c r="J10" s="36">
        <f>(I10-H10)/7</f>
        <v>25.714285714285715</v>
      </c>
      <c r="K10" s="37">
        <v>1</v>
      </c>
      <c r="L10" s="38" t="s">
        <v>41</v>
      </c>
      <c r="M10" s="156">
        <f>AVERAGE(K10:K15)</f>
        <v>0.94166666666666676</v>
      </c>
      <c r="N10" s="16" t="s">
        <v>42</v>
      </c>
      <c r="O10" s="59" t="s">
        <v>43</v>
      </c>
      <c r="P10" s="22" t="s">
        <v>44</v>
      </c>
      <c r="Q10" s="16" t="s">
        <v>42</v>
      </c>
      <c r="R10" s="14" t="s">
        <v>45</v>
      </c>
      <c r="S10" s="87" t="s">
        <v>46</v>
      </c>
      <c r="T10" s="95" t="s">
        <v>47</v>
      </c>
      <c r="U10" s="161" t="s">
        <v>48</v>
      </c>
    </row>
    <row r="11" spans="1:23" ht="45" x14ac:dyDescent="0.3">
      <c r="A11" s="65"/>
      <c r="B11" s="130"/>
      <c r="C11" s="95"/>
      <c r="D11" s="155"/>
      <c r="E11" s="95"/>
      <c r="F11" s="12" t="s">
        <v>49</v>
      </c>
      <c r="G11" s="34" t="s">
        <v>50</v>
      </c>
      <c r="H11" s="35">
        <v>43709</v>
      </c>
      <c r="I11" s="35">
        <v>43889</v>
      </c>
      <c r="J11" s="36">
        <v>13</v>
      </c>
      <c r="K11" s="37">
        <v>1</v>
      </c>
      <c r="L11" s="38" t="s">
        <v>51</v>
      </c>
      <c r="M11" s="156"/>
      <c r="N11" s="16" t="s">
        <v>42</v>
      </c>
      <c r="O11" s="59" t="s">
        <v>43</v>
      </c>
      <c r="P11" s="16" t="s">
        <v>52</v>
      </c>
      <c r="Q11" s="16" t="s">
        <v>42</v>
      </c>
      <c r="R11" s="14" t="s">
        <v>45</v>
      </c>
      <c r="S11" s="88"/>
      <c r="T11" s="95"/>
      <c r="U11" s="161"/>
    </row>
    <row r="12" spans="1:23" ht="45" x14ac:dyDescent="0.3">
      <c r="A12" s="65"/>
      <c r="B12" s="131"/>
      <c r="C12" s="95"/>
      <c r="D12" s="155"/>
      <c r="E12" s="95"/>
      <c r="F12" s="12" t="s">
        <v>53</v>
      </c>
      <c r="G12" s="34" t="s">
        <v>54</v>
      </c>
      <c r="H12" s="35">
        <v>43709</v>
      </c>
      <c r="I12" s="35">
        <v>43889</v>
      </c>
      <c r="J12" s="36">
        <f>(I12-H12)/7</f>
        <v>25.714285714285715</v>
      </c>
      <c r="K12" s="37">
        <v>1</v>
      </c>
      <c r="L12" s="38" t="s">
        <v>55</v>
      </c>
      <c r="M12" s="156"/>
      <c r="N12" s="16" t="s">
        <v>56</v>
      </c>
      <c r="O12" s="59" t="s">
        <v>43</v>
      </c>
      <c r="P12" s="23" t="s">
        <v>57</v>
      </c>
      <c r="Q12" s="16" t="s">
        <v>56</v>
      </c>
      <c r="R12" s="14" t="s">
        <v>45</v>
      </c>
      <c r="S12" s="88"/>
      <c r="T12" s="95"/>
      <c r="U12" s="161"/>
    </row>
    <row r="13" spans="1:23" ht="193.5" customHeight="1" x14ac:dyDescent="0.3">
      <c r="A13" s="65"/>
      <c r="B13" s="48">
        <v>2</v>
      </c>
      <c r="C13" s="59" t="s">
        <v>58</v>
      </c>
      <c r="D13" s="49" t="s">
        <v>59</v>
      </c>
      <c r="E13" s="59" t="s">
        <v>60</v>
      </c>
      <c r="F13" s="12" t="s">
        <v>39</v>
      </c>
      <c r="G13" s="34" t="s">
        <v>61</v>
      </c>
      <c r="H13" s="35">
        <v>43906</v>
      </c>
      <c r="I13" s="35">
        <v>44196</v>
      </c>
      <c r="J13" s="36">
        <f t="shared" ref="J13:J18" si="0">(I13-H13)/7</f>
        <v>41.428571428571431</v>
      </c>
      <c r="K13" s="37">
        <v>1</v>
      </c>
      <c r="L13" s="38" t="s">
        <v>62</v>
      </c>
      <c r="M13" s="156"/>
      <c r="N13" s="16" t="s">
        <v>63</v>
      </c>
      <c r="O13" s="59" t="s">
        <v>43</v>
      </c>
      <c r="P13" s="51" t="s">
        <v>64</v>
      </c>
      <c r="Q13" s="16" t="s">
        <v>63</v>
      </c>
      <c r="R13" s="14" t="s">
        <v>45</v>
      </c>
      <c r="S13" s="88"/>
      <c r="T13" s="95"/>
      <c r="U13" s="161"/>
    </row>
    <row r="14" spans="1:23" ht="75" customHeight="1" x14ac:dyDescent="0.3">
      <c r="A14" s="65"/>
      <c r="B14" s="125">
        <v>3</v>
      </c>
      <c r="C14" s="158" t="s">
        <v>65</v>
      </c>
      <c r="D14" s="126" t="s">
        <v>66</v>
      </c>
      <c r="E14" s="158" t="s">
        <v>67</v>
      </c>
      <c r="F14" s="12" t="s">
        <v>39</v>
      </c>
      <c r="G14" s="34" t="s">
        <v>68</v>
      </c>
      <c r="H14" s="35">
        <v>43906</v>
      </c>
      <c r="I14" s="35">
        <v>43981</v>
      </c>
      <c r="J14" s="36">
        <f t="shared" si="0"/>
        <v>10.714285714285714</v>
      </c>
      <c r="K14" s="37">
        <v>1</v>
      </c>
      <c r="L14" s="38" t="s">
        <v>69</v>
      </c>
      <c r="M14" s="156"/>
      <c r="N14" s="16" t="s">
        <v>42</v>
      </c>
      <c r="O14" s="59" t="s">
        <v>70</v>
      </c>
      <c r="P14" s="47" t="s">
        <v>71</v>
      </c>
      <c r="Q14" s="16" t="s">
        <v>42</v>
      </c>
      <c r="R14" s="14" t="s">
        <v>45</v>
      </c>
      <c r="S14" s="88"/>
      <c r="T14" s="95"/>
      <c r="U14" s="161"/>
    </row>
    <row r="15" spans="1:23" ht="409.6" customHeight="1" x14ac:dyDescent="0.3">
      <c r="A15" s="65"/>
      <c r="B15" s="125"/>
      <c r="C15" s="158"/>
      <c r="D15" s="126"/>
      <c r="E15" s="158"/>
      <c r="F15" s="12" t="s">
        <v>49</v>
      </c>
      <c r="G15" s="29" t="s">
        <v>72</v>
      </c>
      <c r="H15" s="33">
        <v>43983</v>
      </c>
      <c r="I15" s="33">
        <v>44926</v>
      </c>
      <c r="J15" s="31">
        <f t="shared" si="0"/>
        <v>134.71428571428572</v>
      </c>
      <c r="K15" s="32">
        <v>0.65</v>
      </c>
      <c r="L15" s="28" t="s">
        <v>73</v>
      </c>
      <c r="M15" s="156"/>
      <c r="N15" s="20" t="s">
        <v>74</v>
      </c>
      <c r="O15" s="59" t="s">
        <v>70</v>
      </c>
      <c r="P15" s="47" t="s">
        <v>75</v>
      </c>
      <c r="Q15" s="20" t="s">
        <v>76</v>
      </c>
      <c r="R15" s="14" t="s">
        <v>45</v>
      </c>
      <c r="S15" s="89"/>
      <c r="T15" s="95"/>
      <c r="U15" s="161"/>
    </row>
    <row r="16" spans="1:23" ht="45" x14ac:dyDescent="0.3">
      <c r="A16" s="65"/>
      <c r="B16" s="90">
        <v>4</v>
      </c>
      <c r="C16" s="159" t="s">
        <v>77</v>
      </c>
      <c r="D16" s="160" t="s">
        <v>78</v>
      </c>
      <c r="E16" s="91" t="s">
        <v>79</v>
      </c>
      <c r="F16" s="24" t="s">
        <v>39</v>
      </c>
      <c r="G16" s="39" t="s">
        <v>80</v>
      </c>
      <c r="H16" s="40">
        <v>43691</v>
      </c>
      <c r="I16" s="40">
        <v>43829</v>
      </c>
      <c r="J16" s="41">
        <f t="shared" si="0"/>
        <v>19.714285714285715</v>
      </c>
      <c r="K16" s="42">
        <v>1</v>
      </c>
      <c r="L16" s="43" t="s">
        <v>81</v>
      </c>
      <c r="M16" s="157">
        <f>AVERAGE(K16:K20)</f>
        <v>1</v>
      </c>
      <c r="N16" s="16" t="s">
        <v>56</v>
      </c>
      <c r="O16" s="21" t="s">
        <v>43</v>
      </c>
      <c r="P16" s="25" t="s">
        <v>82</v>
      </c>
      <c r="Q16" s="16" t="s">
        <v>56</v>
      </c>
      <c r="R16" s="14" t="s">
        <v>45</v>
      </c>
      <c r="S16" s="98" t="s">
        <v>83</v>
      </c>
      <c r="T16" s="88" t="s">
        <v>84</v>
      </c>
      <c r="U16" s="103" t="s">
        <v>85</v>
      </c>
    </row>
    <row r="17" spans="1:21" ht="60" x14ac:dyDescent="0.3">
      <c r="A17" s="65"/>
      <c r="B17" s="90"/>
      <c r="C17" s="95"/>
      <c r="D17" s="126"/>
      <c r="E17" s="91"/>
      <c r="F17" s="12" t="s">
        <v>49</v>
      </c>
      <c r="G17" s="34" t="s">
        <v>86</v>
      </c>
      <c r="H17" s="35">
        <v>43691</v>
      </c>
      <c r="I17" s="35">
        <v>43830</v>
      </c>
      <c r="J17" s="36">
        <f t="shared" si="0"/>
        <v>19.857142857142858</v>
      </c>
      <c r="K17" s="37">
        <v>1</v>
      </c>
      <c r="L17" s="38" t="s">
        <v>87</v>
      </c>
      <c r="M17" s="156"/>
      <c r="N17" s="16" t="s">
        <v>56</v>
      </c>
      <c r="O17" s="13" t="s">
        <v>43</v>
      </c>
      <c r="P17" s="13" t="s">
        <v>88</v>
      </c>
      <c r="Q17" s="16" t="s">
        <v>56</v>
      </c>
      <c r="R17" s="14" t="s">
        <v>45</v>
      </c>
      <c r="S17" s="99"/>
      <c r="T17" s="88"/>
      <c r="U17" s="103"/>
    </row>
    <row r="18" spans="1:21" ht="92.25" customHeight="1" x14ac:dyDescent="0.3">
      <c r="A18" s="65"/>
      <c r="B18" s="90"/>
      <c r="C18" s="95"/>
      <c r="D18" s="126"/>
      <c r="E18" s="91"/>
      <c r="F18" s="12" t="s">
        <v>53</v>
      </c>
      <c r="G18" s="34" t="s">
        <v>89</v>
      </c>
      <c r="H18" s="35">
        <v>43832</v>
      </c>
      <c r="I18" s="35">
        <v>43889</v>
      </c>
      <c r="J18" s="36">
        <f t="shared" si="0"/>
        <v>8.1428571428571423</v>
      </c>
      <c r="K18" s="37">
        <v>1</v>
      </c>
      <c r="L18" s="38" t="s">
        <v>90</v>
      </c>
      <c r="M18" s="156"/>
      <c r="N18" s="16" t="s">
        <v>56</v>
      </c>
      <c r="O18" s="59" t="s">
        <v>43</v>
      </c>
      <c r="P18" s="59" t="s">
        <v>91</v>
      </c>
      <c r="Q18" s="16" t="s">
        <v>56</v>
      </c>
      <c r="R18" s="14" t="s">
        <v>45</v>
      </c>
      <c r="S18" s="99"/>
      <c r="T18" s="88"/>
      <c r="U18" s="103"/>
    </row>
    <row r="19" spans="1:21" ht="75.75" customHeight="1" x14ac:dyDescent="0.3">
      <c r="A19" s="65"/>
      <c r="B19" s="90"/>
      <c r="C19" s="95"/>
      <c r="D19" s="126"/>
      <c r="E19" s="91"/>
      <c r="F19" s="12" t="s">
        <v>92</v>
      </c>
      <c r="G19" s="34" t="s">
        <v>93</v>
      </c>
      <c r="H19" s="35">
        <v>43889</v>
      </c>
      <c r="I19" s="35">
        <v>44196</v>
      </c>
      <c r="J19" s="36">
        <f t="shared" ref="J19:J64" si="1">(I19-H19)/7</f>
        <v>43.857142857142854</v>
      </c>
      <c r="K19" s="37">
        <v>1</v>
      </c>
      <c r="L19" s="38" t="s">
        <v>94</v>
      </c>
      <c r="M19" s="156"/>
      <c r="N19" s="16" t="s">
        <v>56</v>
      </c>
      <c r="O19" s="59" t="s">
        <v>43</v>
      </c>
      <c r="P19" s="16" t="s">
        <v>95</v>
      </c>
      <c r="Q19" s="16" t="s">
        <v>56</v>
      </c>
      <c r="R19" s="14" t="s">
        <v>45</v>
      </c>
      <c r="S19" s="99"/>
      <c r="T19" s="88"/>
      <c r="U19" s="103"/>
    </row>
    <row r="20" spans="1:21" ht="201.75" customHeight="1" x14ac:dyDescent="0.3">
      <c r="A20" s="65"/>
      <c r="B20" s="90"/>
      <c r="C20" s="95"/>
      <c r="D20" s="126"/>
      <c r="E20" s="91"/>
      <c r="F20" s="12" t="s">
        <v>96</v>
      </c>
      <c r="G20" s="78" t="s">
        <v>97</v>
      </c>
      <c r="H20" s="35">
        <v>43889</v>
      </c>
      <c r="I20" s="35">
        <v>44196</v>
      </c>
      <c r="J20" s="36">
        <f t="shared" si="1"/>
        <v>43.857142857142854</v>
      </c>
      <c r="K20" s="37">
        <v>1</v>
      </c>
      <c r="L20" s="38" t="s">
        <v>98</v>
      </c>
      <c r="M20" s="156"/>
      <c r="N20" s="16" t="s">
        <v>99</v>
      </c>
      <c r="O20" s="59" t="s">
        <v>43</v>
      </c>
      <c r="P20" s="16" t="s">
        <v>100</v>
      </c>
      <c r="Q20" s="16" t="s">
        <v>99</v>
      </c>
      <c r="R20" s="14" t="s">
        <v>45</v>
      </c>
      <c r="S20" s="100"/>
      <c r="T20" s="89"/>
      <c r="U20" s="104"/>
    </row>
    <row r="21" spans="1:21" ht="190.5" customHeight="1" x14ac:dyDescent="0.3">
      <c r="A21" s="65"/>
      <c r="B21" s="90">
        <v>5</v>
      </c>
      <c r="C21" s="95" t="s">
        <v>101</v>
      </c>
      <c r="D21" s="94" t="s">
        <v>102</v>
      </c>
      <c r="E21" s="95" t="s">
        <v>103</v>
      </c>
      <c r="F21" s="12" t="s">
        <v>39</v>
      </c>
      <c r="G21" s="34" t="s">
        <v>104</v>
      </c>
      <c r="H21" s="79">
        <v>43691</v>
      </c>
      <c r="I21" s="44">
        <v>44012</v>
      </c>
      <c r="J21" s="36">
        <f t="shared" si="1"/>
        <v>45.857142857142854</v>
      </c>
      <c r="K21" s="37">
        <v>1</v>
      </c>
      <c r="L21" s="38" t="s">
        <v>105</v>
      </c>
      <c r="M21" s="96">
        <f>AVERAGE(K21:K26)</f>
        <v>0.65628333333333333</v>
      </c>
      <c r="N21" s="16" t="s">
        <v>99</v>
      </c>
      <c r="O21" s="59" t="s">
        <v>43</v>
      </c>
      <c r="P21" s="47" t="s">
        <v>106</v>
      </c>
      <c r="Q21" s="16" t="s">
        <v>99</v>
      </c>
      <c r="R21" s="14" t="s">
        <v>45</v>
      </c>
      <c r="S21" s="87" t="s">
        <v>46</v>
      </c>
      <c r="T21" s="95" t="s">
        <v>47</v>
      </c>
      <c r="U21" s="102" t="s">
        <v>107</v>
      </c>
    </row>
    <row r="22" spans="1:21" ht="75" x14ac:dyDescent="0.3">
      <c r="A22" s="65"/>
      <c r="B22" s="90"/>
      <c r="C22" s="95"/>
      <c r="D22" s="94"/>
      <c r="E22" s="95"/>
      <c r="F22" s="12" t="s">
        <v>49</v>
      </c>
      <c r="G22" s="34" t="s">
        <v>108</v>
      </c>
      <c r="H22" s="44">
        <v>44012</v>
      </c>
      <c r="I22" s="44">
        <v>44073</v>
      </c>
      <c r="J22" s="36">
        <f t="shared" si="1"/>
        <v>8.7142857142857135</v>
      </c>
      <c r="K22" s="37">
        <v>1</v>
      </c>
      <c r="L22" s="38" t="s">
        <v>109</v>
      </c>
      <c r="M22" s="96"/>
      <c r="N22" s="16" t="s">
        <v>99</v>
      </c>
      <c r="O22" s="59" t="s">
        <v>43</v>
      </c>
      <c r="P22" s="47" t="s">
        <v>110</v>
      </c>
      <c r="Q22" s="16" t="s">
        <v>99</v>
      </c>
      <c r="R22" s="14" t="s">
        <v>45</v>
      </c>
      <c r="S22" s="88"/>
      <c r="T22" s="95"/>
      <c r="U22" s="105"/>
    </row>
    <row r="23" spans="1:21" ht="270" customHeight="1" x14ac:dyDescent="0.3">
      <c r="A23" s="65"/>
      <c r="B23" s="90"/>
      <c r="C23" s="95"/>
      <c r="D23" s="94"/>
      <c r="E23" s="95"/>
      <c r="F23" s="12" t="s">
        <v>53</v>
      </c>
      <c r="G23" s="29" t="s">
        <v>111</v>
      </c>
      <c r="H23" s="33">
        <v>44075</v>
      </c>
      <c r="I23" s="33">
        <v>44926</v>
      </c>
      <c r="J23" s="31">
        <f>(I23-H23)/7</f>
        <v>121.57142857142857</v>
      </c>
      <c r="K23" s="32">
        <v>0.75</v>
      </c>
      <c r="L23" s="28" t="s">
        <v>112</v>
      </c>
      <c r="M23" s="96"/>
      <c r="N23" s="16" t="s">
        <v>113</v>
      </c>
      <c r="O23" s="59" t="s">
        <v>43</v>
      </c>
      <c r="P23" s="16" t="s">
        <v>114</v>
      </c>
      <c r="Q23" s="84" t="s">
        <v>115</v>
      </c>
      <c r="R23" s="14" t="s">
        <v>45</v>
      </c>
      <c r="S23" s="88"/>
      <c r="T23" s="95"/>
      <c r="U23" s="105"/>
    </row>
    <row r="24" spans="1:21" ht="409.6" customHeight="1" x14ac:dyDescent="0.3">
      <c r="A24" s="65"/>
      <c r="B24" s="90"/>
      <c r="C24" s="95"/>
      <c r="D24" s="94"/>
      <c r="E24" s="95"/>
      <c r="F24" s="12" t="s">
        <v>92</v>
      </c>
      <c r="G24" s="29" t="s">
        <v>116</v>
      </c>
      <c r="H24" s="33">
        <v>44105</v>
      </c>
      <c r="I24" s="33">
        <v>44926</v>
      </c>
      <c r="J24" s="31">
        <f t="shared" si="1"/>
        <v>117.28571428571429</v>
      </c>
      <c r="K24" s="32">
        <v>0.18770000000000001</v>
      </c>
      <c r="L24" s="28" t="s">
        <v>117</v>
      </c>
      <c r="M24" s="96"/>
      <c r="N24" s="16" t="s">
        <v>118</v>
      </c>
      <c r="O24" s="59" t="s">
        <v>119</v>
      </c>
      <c r="P24" s="20" t="s">
        <v>120</v>
      </c>
      <c r="Q24" s="16" t="s">
        <v>121</v>
      </c>
      <c r="R24" s="14" t="s">
        <v>45</v>
      </c>
      <c r="S24" s="88"/>
      <c r="T24" s="95"/>
      <c r="U24" s="105"/>
    </row>
    <row r="25" spans="1:21" ht="162" customHeight="1" x14ac:dyDescent="0.3">
      <c r="A25" s="65"/>
      <c r="B25" s="90"/>
      <c r="C25" s="95"/>
      <c r="D25" s="94"/>
      <c r="E25" s="95"/>
      <c r="F25" s="77" t="s">
        <v>96</v>
      </c>
      <c r="G25" s="34" t="s">
        <v>122</v>
      </c>
      <c r="H25" s="44">
        <v>43691</v>
      </c>
      <c r="I25" s="44">
        <v>44012</v>
      </c>
      <c r="J25" s="36">
        <f t="shared" si="1"/>
        <v>45.857142857142854</v>
      </c>
      <c r="K25" s="37">
        <v>1</v>
      </c>
      <c r="L25" s="38" t="s">
        <v>117</v>
      </c>
      <c r="M25" s="96"/>
      <c r="N25" s="16" t="s">
        <v>123</v>
      </c>
      <c r="O25" s="59" t="s">
        <v>43</v>
      </c>
      <c r="P25" s="16" t="s">
        <v>124</v>
      </c>
      <c r="Q25" s="20" t="s">
        <v>123</v>
      </c>
      <c r="R25" s="14" t="s">
        <v>45</v>
      </c>
      <c r="S25" s="88"/>
      <c r="T25" s="95"/>
      <c r="U25" s="105"/>
    </row>
    <row r="26" spans="1:21" ht="122.25" customHeight="1" x14ac:dyDescent="0.3">
      <c r="A26" s="65"/>
      <c r="B26" s="90"/>
      <c r="C26" s="95"/>
      <c r="D26" s="94"/>
      <c r="E26" s="95"/>
      <c r="F26" s="12" t="s">
        <v>125</v>
      </c>
      <c r="G26" s="29" t="s">
        <v>126</v>
      </c>
      <c r="H26" s="33">
        <v>43952</v>
      </c>
      <c r="I26" s="33">
        <v>44317</v>
      </c>
      <c r="J26" s="31">
        <f t="shared" si="1"/>
        <v>52.142857142857146</v>
      </c>
      <c r="K26" s="32">
        <v>0</v>
      </c>
      <c r="L26" s="28" t="s">
        <v>127</v>
      </c>
      <c r="M26" s="96"/>
      <c r="N26" s="47" t="s">
        <v>128</v>
      </c>
      <c r="O26" s="59" t="s">
        <v>129</v>
      </c>
      <c r="P26" s="80" t="s">
        <v>130</v>
      </c>
      <c r="Q26" s="53" t="s">
        <v>131</v>
      </c>
      <c r="R26" s="14" t="s">
        <v>45</v>
      </c>
      <c r="S26" s="89"/>
      <c r="T26" s="95"/>
      <c r="U26" s="106"/>
    </row>
    <row r="27" spans="1:21" ht="75" x14ac:dyDescent="0.3">
      <c r="A27" s="65"/>
      <c r="B27" s="90">
        <v>6</v>
      </c>
      <c r="C27" s="91" t="s">
        <v>132</v>
      </c>
      <c r="D27" s="94" t="s">
        <v>133</v>
      </c>
      <c r="E27" s="91" t="s">
        <v>134</v>
      </c>
      <c r="F27" s="77" t="s">
        <v>39</v>
      </c>
      <c r="G27" s="34" t="s">
        <v>135</v>
      </c>
      <c r="H27" s="44">
        <v>44012</v>
      </c>
      <c r="I27" s="44">
        <v>44073</v>
      </c>
      <c r="J27" s="36">
        <f t="shared" si="1"/>
        <v>8.7142857142857135</v>
      </c>
      <c r="K27" s="37">
        <v>1</v>
      </c>
      <c r="L27" s="38" t="s">
        <v>109</v>
      </c>
      <c r="M27" s="92">
        <f>AVERAGE(K27:K34)</f>
        <v>0.41695000000000004</v>
      </c>
      <c r="N27" s="16" t="s">
        <v>99</v>
      </c>
      <c r="O27" s="59" t="s">
        <v>43</v>
      </c>
      <c r="P27" s="47" t="s">
        <v>136</v>
      </c>
      <c r="Q27" s="16" t="s">
        <v>99</v>
      </c>
      <c r="R27" s="14" t="s">
        <v>45</v>
      </c>
      <c r="S27" s="87" t="s">
        <v>46</v>
      </c>
      <c r="T27" s="87" t="s">
        <v>47</v>
      </c>
      <c r="U27" s="102" t="s">
        <v>137</v>
      </c>
    </row>
    <row r="28" spans="1:21" ht="383.25" customHeight="1" x14ac:dyDescent="0.3">
      <c r="A28" s="65"/>
      <c r="B28" s="90"/>
      <c r="C28" s="91"/>
      <c r="D28" s="94"/>
      <c r="E28" s="91"/>
      <c r="F28" s="12" t="s">
        <v>49</v>
      </c>
      <c r="G28" s="29" t="s">
        <v>138</v>
      </c>
      <c r="H28" s="33">
        <v>44075</v>
      </c>
      <c r="I28" s="33">
        <v>44926</v>
      </c>
      <c r="J28" s="31">
        <f t="shared" si="1"/>
        <v>121.57142857142857</v>
      </c>
      <c r="K28" s="32">
        <v>0.7</v>
      </c>
      <c r="L28" s="28" t="s">
        <v>112</v>
      </c>
      <c r="M28" s="93"/>
      <c r="N28" s="16" t="s">
        <v>113</v>
      </c>
      <c r="O28" s="59" t="s">
        <v>43</v>
      </c>
      <c r="P28" s="16" t="s">
        <v>114</v>
      </c>
      <c r="Q28" s="84" t="s">
        <v>139</v>
      </c>
      <c r="R28" s="14" t="s">
        <v>45</v>
      </c>
      <c r="S28" s="88"/>
      <c r="T28" s="88"/>
      <c r="U28" s="103"/>
    </row>
    <row r="29" spans="1:21" ht="138.75" customHeight="1" x14ac:dyDescent="0.3">
      <c r="A29" s="65"/>
      <c r="B29" s="90"/>
      <c r="C29" s="91"/>
      <c r="D29" s="94"/>
      <c r="E29" s="91"/>
      <c r="F29" s="12" t="s">
        <v>53</v>
      </c>
      <c r="G29" s="29" t="s">
        <v>140</v>
      </c>
      <c r="H29" s="33">
        <v>44044</v>
      </c>
      <c r="I29" s="33">
        <v>44926</v>
      </c>
      <c r="J29" s="31">
        <f t="shared" si="1"/>
        <v>126</v>
      </c>
      <c r="K29" s="32">
        <v>0.75</v>
      </c>
      <c r="L29" s="28" t="s">
        <v>141</v>
      </c>
      <c r="M29" s="93"/>
      <c r="N29" s="20" t="s">
        <v>142</v>
      </c>
      <c r="O29" s="59" t="s">
        <v>143</v>
      </c>
      <c r="P29" s="47" t="s">
        <v>144</v>
      </c>
      <c r="Q29" s="20" t="s">
        <v>145</v>
      </c>
      <c r="R29" s="14" t="s">
        <v>45</v>
      </c>
      <c r="S29" s="88"/>
      <c r="T29" s="88"/>
      <c r="U29" s="103"/>
    </row>
    <row r="30" spans="1:21" ht="313.5" customHeight="1" x14ac:dyDescent="0.3">
      <c r="A30" s="65"/>
      <c r="B30" s="90"/>
      <c r="C30" s="91"/>
      <c r="D30" s="94"/>
      <c r="E30" s="91"/>
      <c r="F30" s="12" t="s">
        <v>92</v>
      </c>
      <c r="G30" s="29" t="s">
        <v>146</v>
      </c>
      <c r="H30" s="33">
        <v>44105</v>
      </c>
      <c r="I30" s="33">
        <v>44926</v>
      </c>
      <c r="J30" s="31">
        <f>(I30-H30)/7</f>
        <v>117.28571428571429</v>
      </c>
      <c r="K30" s="32">
        <v>0.1865</v>
      </c>
      <c r="L30" s="28" t="s">
        <v>147</v>
      </c>
      <c r="M30" s="93"/>
      <c r="N30" s="53" t="s">
        <v>148</v>
      </c>
      <c r="O30" s="59" t="s">
        <v>119</v>
      </c>
      <c r="P30" s="47" t="s">
        <v>149</v>
      </c>
      <c r="Q30" s="16" t="s">
        <v>150</v>
      </c>
      <c r="R30" s="14" t="s">
        <v>45</v>
      </c>
      <c r="S30" s="88"/>
      <c r="T30" s="88"/>
      <c r="U30" s="103"/>
    </row>
    <row r="31" spans="1:21" ht="309" customHeight="1" x14ac:dyDescent="0.3">
      <c r="A31" s="65"/>
      <c r="B31" s="90"/>
      <c r="C31" s="91"/>
      <c r="D31" s="94"/>
      <c r="E31" s="91"/>
      <c r="F31" s="12" t="s">
        <v>96</v>
      </c>
      <c r="G31" s="29" t="s">
        <v>151</v>
      </c>
      <c r="H31" s="33">
        <v>44105</v>
      </c>
      <c r="I31" s="33">
        <v>44926</v>
      </c>
      <c r="J31" s="31">
        <f>(I31-H31)/7</f>
        <v>117.28571428571429</v>
      </c>
      <c r="K31" s="32">
        <v>0.1842</v>
      </c>
      <c r="L31" s="28" t="s">
        <v>147</v>
      </c>
      <c r="M31" s="93"/>
      <c r="N31" s="53" t="s">
        <v>152</v>
      </c>
      <c r="O31" s="59" t="s">
        <v>119</v>
      </c>
      <c r="P31" s="47" t="s">
        <v>153</v>
      </c>
      <c r="Q31" s="16" t="s">
        <v>154</v>
      </c>
      <c r="R31" s="14" t="s">
        <v>45</v>
      </c>
      <c r="S31" s="88"/>
      <c r="T31" s="88"/>
      <c r="U31" s="103"/>
    </row>
    <row r="32" spans="1:21" ht="285" customHeight="1" x14ac:dyDescent="0.3">
      <c r="A32" s="65"/>
      <c r="B32" s="90"/>
      <c r="C32" s="91"/>
      <c r="D32" s="94"/>
      <c r="E32" s="91"/>
      <c r="F32" s="12" t="s">
        <v>125</v>
      </c>
      <c r="G32" s="29" t="s">
        <v>155</v>
      </c>
      <c r="H32" s="33">
        <v>44105</v>
      </c>
      <c r="I32" s="33">
        <v>44926</v>
      </c>
      <c r="J32" s="31">
        <f>(I32-H32)/7</f>
        <v>117.28571428571429</v>
      </c>
      <c r="K32" s="32">
        <v>6.9199999999999998E-2</v>
      </c>
      <c r="L32" s="28" t="s">
        <v>147</v>
      </c>
      <c r="M32" s="93"/>
      <c r="N32" s="53" t="s">
        <v>152</v>
      </c>
      <c r="O32" s="59" t="s">
        <v>119</v>
      </c>
      <c r="P32" s="47" t="s">
        <v>153</v>
      </c>
      <c r="Q32" s="16" t="s">
        <v>156</v>
      </c>
      <c r="R32" s="14" t="s">
        <v>45</v>
      </c>
      <c r="S32" s="88"/>
      <c r="T32" s="88"/>
      <c r="U32" s="103"/>
    </row>
    <row r="33" spans="1:21" ht="305.25" customHeight="1" x14ac:dyDescent="0.3">
      <c r="A33" s="65"/>
      <c r="B33" s="90"/>
      <c r="C33" s="91"/>
      <c r="D33" s="94"/>
      <c r="E33" s="91"/>
      <c r="F33" s="12" t="s">
        <v>157</v>
      </c>
      <c r="G33" s="29" t="s">
        <v>158</v>
      </c>
      <c r="H33" s="33">
        <v>44105</v>
      </c>
      <c r="I33" s="33">
        <v>44926</v>
      </c>
      <c r="J33" s="31">
        <f>(I33-H33)/7</f>
        <v>117.28571428571429</v>
      </c>
      <c r="K33" s="32">
        <v>0.1862</v>
      </c>
      <c r="L33" s="28" t="s">
        <v>147</v>
      </c>
      <c r="M33" s="93"/>
      <c r="N33" s="53" t="s">
        <v>152</v>
      </c>
      <c r="O33" s="59" t="s">
        <v>119</v>
      </c>
      <c r="P33" s="47" t="s">
        <v>153</v>
      </c>
      <c r="Q33" s="16" t="s">
        <v>159</v>
      </c>
      <c r="R33" s="14" t="s">
        <v>45</v>
      </c>
      <c r="S33" s="88"/>
      <c r="T33" s="88"/>
      <c r="U33" s="103"/>
    </row>
    <row r="34" spans="1:21" ht="305.25" customHeight="1" x14ac:dyDescent="0.3">
      <c r="A34" s="65"/>
      <c r="B34" s="90"/>
      <c r="C34" s="91"/>
      <c r="D34" s="94"/>
      <c r="E34" s="91"/>
      <c r="F34" s="12" t="s">
        <v>160</v>
      </c>
      <c r="G34" s="29" t="s">
        <v>161</v>
      </c>
      <c r="H34" s="33">
        <v>44105</v>
      </c>
      <c r="I34" s="33">
        <v>44926</v>
      </c>
      <c r="J34" s="31">
        <f>(I34-H34)/7</f>
        <v>117.28571428571429</v>
      </c>
      <c r="K34" s="32">
        <v>0.25950000000000001</v>
      </c>
      <c r="L34" s="28" t="s">
        <v>147</v>
      </c>
      <c r="M34" s="93"/>
      <c r="N34" s="53" t="s">
        <v>152</v>
      </c>
      <c r="O34" s="59" t="s">
        <v>119</v>
      </c>
      <c r="P34" s="47" t="s">
        <v>153</v>
      </c>
      <c r="Q34" s="16" t="s">
        <v>162</v>
      </c>
      <c r="R34" s="14" t="s">
        <v>45</v>
      </c>
      <c r="S34" s="89"/>
      <c r="T34" s="89"/>
      <c r="U34" s="104"/>
    </row>
    <row r="35" spans="1:21" ht="155.25" customHeight="1" x14ac:dyDescent="0.3">
      <c r="A35" s="65"/>
      <c r="B35" s="90">
        <v>7</v>
      </c>
      <c r="C35" s="91" t="s">
        <v>163</v>
      </c>
      <c r="D35" s="94" t="s">
        <v>164</v>
      </c>
      <c r="E35" s="91" t="s">
        <v>165</v>
      </c>
      <c r="F35" s="12" t="s">
        <v>39</v>
      </c>
      <c r="G35" s="34" t="s">
        <v>166</v>
      </c>
      <c r="H35" s="44">
        <v>43832</v>
      </c>
      <c r="I35" s="44">
        <v>43862</v>
      </c>
      <c r="J35" s="36">
        <f t="shared" si="1"/>
        <v>4.2857142857142856</v>
      </c>
      <c r="K35" s="37">
        <v>1</v>
      </c>
      <c r="L35" s="38" t="s">
        <v>167</v>
      </c>
      <c r="M35" s="97">
        <f>AVERAGE(K35:K38)</f>
        <v>0.73750000000000004</v>
      </c>
      <c r="N35" s="16" t="s">
        <v>56</v>
      </c>
      <c r="O35" s="59" t="s">
        <v>168</v>
      </c>
      <c r="P35" s="47" t="s">
        <v>169</v>
      </c>
      <c r="Q35" s="16" t="s">
        <v>56</v>
      </c>
      <c r="R35" s="14" t="s">
        <v>45</v>
      </c>
      <c r="S35" s="87" t="s">
        <v>46</v>
      </c>
      <c r="T35" s="87" t="s">
        <v>47</v>
      </c>
      <c r="U35" s="102" t="s">
        <v>170</v>
      </c>
    </row>
    <row r="36" spans="1:21" ht="138.75" customHeight="1" x14ac:dyDescent="0.3">
      <c r="A36" s="65"/>
      <c r="B36" s="90"/>
      <c r="C36" s="91"/>
      <c r="D36" s="94"/>
      <c r="E36" s="91"/>
      <c r="F36" s="12" t="s">
        <v>49</v>
      </c>
      <c r="G36" s="34" t="s">
        <v>171</v>
      </c>
      <c r="H36" s="44">
        <v>43906</v>
      </c>
      <c r="I36" s="44">
        <v>43951</v>
      </c>
      <c r="J36" s="36">
        <f t="shared" si="1"/>
        <v>6.4285714285714288</v>
      </c>
      <c r="K36" s="37">
        <v>1</v>
      </c>
      <c r="L36" s="38" t="s">
        <v>172</v>
      </c>
      <c r="M36" s="97"/>
      <c r="N36" s="20" t="s">
        <v>99</v>
      </c>
      <c r="O36" s="59" t="s">
        <v>168</v>
      </c>
      <c r="P36" s="47" t="s">
        <v>173</v>
      </c>
      <c r="Q36" s="20" t="s">
        <v>99</v>
      </c>
      <c r="R36" s="14" t="s">
        <v>45</v>
      </c>
      <c r="S36" s="88"/>
      <c r="T36" s="88"/>
      <c r="U36" s="105"/>
    </row>
    <row r="37" spans="1:21" ht="216" customHeight="1" x14ac:dyDescent="0.3">
      <c r="A37" s="65"/>
      <c r="B37" s="90"/>
      <c r="C37" s="91"/>
      <c r="D37" s="94"/>
      <c r="E37" s="91"/>
      <c r="F37" s="12" t="s">
        <v>53</v>
      </c>
      <c r="G37" s="29" t="s">
        <v>174</v>
      </c>
      <c r="H37" s="33">
        <v>43863</v>
      </c>
      <c r="I37" s="33">
        <v>43981</v>
      </c>
      <c r="J37" s="31">
        <f t="shared" si="1"/>
        <v>16.857142857142858</v>
      </c>
      <c r="K37" s="32">
        <v>0.6</v>
      </c>
      <c r="L37" s="28" t="s">
        <v>175</v>
      </c>
      <c r="M37" s="97"/>
      <c r="N37" s="20" t="s">
        <v>176</v>
      </c>
      <c r="O37" s="59" t="s">
        <v>168</v>
      </c>
      <c r="P37" s="20" t="s">
        <v>177</v>
      </c>
      <c r="Q37" s="20" t="s">
        <v>178</v>
      </c>
      <c r="R37" s="14" t="s">
        <v>45</v>
      </c>
      <c r="S37" s="88"/>
      <c r="T37" s="88"/>
      <c r="U37" s="105"/>
    </row>
    <row r="38" spans="1:21" ht="288.75" customHeight="1" x14ac:dyDescent="0.3">
      <c r="A38" s="65"/>
      <c r="B38" s="90"/>
      <c r="C38" s="91"/>
      <c r="D38" s="94"/>
      <c r="E38" s="91"/>
      <c r="F38" s="12" t="s">
        <v>92</v>
      </c>
      <c r="G38" s="29" t="s">
        <v>179</v>
      </c>
      <c r="H38" s="33">
        <v>43888</v>
      </c>
      <c r="I38" s="33">
        <v>44926</v>
      </c>
      <c r="J38" s="31">
        <f t="shared" si="1"/>
        <v>148.28571428571428</v>
      </c>
      <c r="K38" s="32">
        <v>0.35</v>
      </c>
      <c r="L38" s="28" t="s">
        <v>180</v>
      </c>
      <c r="M38" s="97"/>
      <c r="N38" s="20" t="s">
        <v>181</v>
      </c>
      <c r="O38" s="59" t="s">
        <v>119</v>
      </c>
      <c r="P38" s="20" t="s">
        <v>182</v>
      </c>
      <c r="Q38" s="20" t="s">
        <v>183</v>
      </c>
      <c r="R38" s="14" t="s">
        <v>45</v>
      </c>
      <c r="S38" s="89"/>
      <c r="T38" s="89"/>
      <c r="U38" s="106"/>
    </row>
    <row r="39" spans="1:21" ht="45" x14ac:dyDescent="0.3">
      <c r="A39" s="65"/>
      <c r="B39" s="90">
        <v>8</v>
      </c>
      <c r="C39" s="91" t="s">
        <v>184</v>
      </c>
      <c r="D39" s="94" t="s">
        <v>185</v>
      </c>
      <c r="E39" s="91" t="s">
        <v>186</v>
      </c>
      <c r="F39" s="12" t="s">
        <v>39</v>
      </c>
      <c r="G39" s="34" t="s">
        <v>187</v>
      </c>
      <c r="H39" s="35">
        <v>43691</v>
      </c>
      <c r="I39" s="35">
        <v>43829</v>
      </c>
      <c r="J39" s="36">
        <f t="shared" si="1"/>
        <v>19.714285714285715</v>
      </c>
      <c r="K39" s="37">
        <v>1</v>
      </c>
      <c r="L39" s="38" t="s">
        <v>81</v>
      </c>
      <c r="M39" s="97">
        <f>AVERAGE(K39:K43)</f>
        <v>1</v>
      </c>
      <c r="N39" s="16" t="s">
        <v>56</v>
      </c>
      <c r="O39" s="59" t="s">
        <v>43</v>
      </c>
      <c r="P39" s="15" t="s">
        <v>188</v>
      </c>
      <c r="Q39" s="16" t="s">
        <v>56</v>
      </c>
      <c r="R39" s="14" t="s">
        <v>45</v>
      </c>
      <c r="S39" s="98" t="s">
        <v>83</v>
      </c>
      <c r="T39" s="87" t="s">
        <v>84</v>
      </c>
      <c r="U39" s="107" t="s">
        <v>189</v>
      </c>
    </row>
    <row r="40" spans="1:21" ht="45" x14ac:dyDescent="0.3">
      <c r="A40" s="65"/>
      <c r="B40" s="90"/>
      <c r="C40" s="91"/>
      <c r="D40" s="94"/>
      <c r="E40" s="91"/>
      <c r="F40" s="12" t="s">
        <v>49</v>
      </c>
      <c r="G40" s="34" t="s">
        <v>190</v>
      </c>
      <c r="H40" s="35">
        <v>43691</v>
      </c>
      <c r="I40" s="35">
        <v>43830</v>
      </c>
      <c r="J40" s="36">
        <f t="shared" si="1"/>
        <v>19.857142857142858</v>
      </c>
      <c r="K40" s="37">
        <v>1</v>
      </c>
      <c r="L40" s="38" t="s">
        <v>191</v>
      </c>
      <c r="M40" s="97"/>
      <c r="N40" s="16" t="s">
        <v>56</v>
      </c>
      <c r="O40" s="13" t="s">
        <v>43</v>
      </c>
      <c r="P40" s="13" t="s">
        <v>88</v>
      </c>
      <c r="Q40" s="16" t="s">
        <v>56</v>
      </c>
      <c r="R40" s="14" t="s">
        <v>45</v>
      </c>
      <c r="S40" s="99"/>
      <c r="T40" s="88"/>
      <c r="U40" s="108"/>
    </row>
    <row r="41" spans="1:21" ht="97.5" customHeight="1" x14ac:dyDescent="0.3">
      <c r="A41" s="65"/>
      <c r="B41" s="90"/>
      <c r="C41" s="91"/>
      <c r="D41" s="94"/>
      <c r="E41" s="91"/>
      <c r="F41" s="12" t="s">
        <v>53</v>
      </c>
      <c r="G41" s="34" t="s">
        <v>192</v>
      </c>
      <c r="H41" s="35">
        <v>43832</v>
      </c>
      <c r="I41" s="35">
        <v>43889</v>
      </c>
      <c r="J41" s="36">
        <f t="shared" si="1"/>
        <v>8.1428571428571423</v>
      </c>
      <c r="K41" s="37">
        <v>1</v>
      </c>
      <c r="L41" s="38" t="s">
        <v>193</v>
      </c>
      <c r="M41" s="97"/>
      <c r="N41" s="16" t="s">
        <v>56</v>
      </c>
      <c r="O41" s="59" t="s">
        <v>43</v>
      </c>
      <c r="P41" s="59" t="s">
        <v>91</v>
      </c>
      <c r="Q41" s="16" t="s">
        <v>56</v>
      </c>
      <c r="R41" s="14" t="s">
        <v>45</v>
      </c>
      <c r="S41" s="99"/>
      <c r="T41" s="88"/>
      <c r="U41" s="108"/>
    </row>
    <row r="42" spans="1:21" ht="69.75" customHeight="1" x14ac:dyDescent="0.3">
      <c r="A42" s="65"/>
      <c r="B42" s="90"/>
      <c r="C42" s="91"/>
      <c r="D42" s="94"/>
      <c r="E42" s="91"/>
      <c r="F42" s="12" t="s">
        <v>92</v>
      </c>
      <c r="G42" s="34" t="s">
        <v>194</v>
      </c>
      <c r="H42" s="35">
        <v>43889</v>
      </c>
      <c r="I42" s="35">
        <v>44196</v>
      </c>
      <c r="J42" s="36">
        <f t="shared" si="1"/>
        <v>43.857142857142854</v>
      </c>
      <c r="K42" s="37">
        <v>1</v>
      </c>
      <c r="L42" s="38" t="s">
        <v>94</v>
      </c>
      <c r="M42" s="97"/>
      <c r="N42" s="16" t="s">
        <v>56</v>
      </c>
      <c r="O42" s="59" t="s">
        <v>43</v>
      </c>
      <c r="P42" s="16" t="s">
        <v>95</v>
      </c>
      <c r="Q42" s="16" t="s">
        <v>56</v>
      </c>
      <c r="R42" s="14" t="s">
        <v>45</v>
      </c>
      <c r="S42" s="99"/>
      <c r="T42" s="88"/>
      <c r="U42" s="108"/>
    </row>
    <row r="43" spans="1:21" ht="246.75" customHeight="1" x14ac:dyDescent="0.3">
      <c r="A43" s="65"/>
      <c r="B43" s="90"/>
      <c r="C43" s="91"/>
      <c r="D43" s="94"/>
      <c r="E43" s="91"/>
      <c r="F43" s="12" t="s">
        <v>96</v>
      </c>
      <c r="G43" s="78" t="s">
        <v>195</v>
      </c>
      <c r="H43" s="35">
        <v>43889</v>
      </c>
      <c r="I43" s="35">
        <v>44196</v>
      </c>
      <c r="J43" s="36">
        <f t="shared" si="1"/>
        <v>43.857142857142854</v>
      </c>
      <c r="K43" s="37">
        <v>1</v>
      </c>
      <c r="L43" s="38" t="s">
        <v>196</v>
      </c>
      <c r="M43" s="97"/>
      <c r="N43" s="20" t="s">
        <v>99</v>
      </c>
      <c r="O43" s="59" t="s">
        <v>43</v>
      </c>
      <c r="P43" s="16" t="s">
        <v>197</v>
      </c>
      <c r="Q43" s="20" t="s">
        <v>99</v>
      </c>
      <c r="R43" s="14" t="s">
        <v>45</v>
      </c>
      <c r="S43" s="100"/>
      <c r="T43" s="89"/>
      <c r="U43" s="109"/>
    </row>
    <row r="44" spans="1:21" ht="309" customHeight="1" x14ac:dyDescent="0.3">
      <c r="A44" s="65"/>
      <c r="B44" s="90">
        <v>9</v>
      </c>
      <c r="C44" s="91" t="s">
        <v>198</v>
      </c>
      <c r="D44" s="101" t="s">
        <v>199</v>
      </c>
      <c r="E44" s="91" t="s">
        <v>200</v>
      </c>
      <c r="F44" s="12" t="s">
        <v>39</v>
      </c>
      <c r="G44" s="34" t="s">
        <v>201</v>
      </c>
      <c r="H44" s="44">
        <v>43906</v>
      </c>
      <c r="I44" s="44">
        <v>44196</v>
      </c>
      <c r="J44" s="36">
        <f t="shared" si="1"/>
        <v>41.428571428571431</v>
      </c>
      <c r="K44" s="37">
        <v>1</v>
      </c>
      <c r="L44" s="38" t="s">
        <v>202</v>
      </c>
      <c r="M44" s="92">
        <f>AVERAGE(K44:K45)</f>
        <v>0.625</v>
      </c>
      <c r="N44" s="16" t="s">
        <v>63</v>
      </c>
      <c r="O44" s="59" t="s">
        <v>43</v>
      </c>
      <c r="P44" s="47" t="s">
        <v>203</v>
      </c>
      <c r="Q44" s="16" t="s">
        <v>63</v>
      </c>
      <c r="R44" s="14" t="s">
        <v>45</v>
      </c>
      <c r="S44" s="87" t="s">
        <v>46</v>
      </c>
      <c r="T44" s="87" t="s">
        <v>47</v>
      </c>
      <c r="U44" s="102" t="s">
        <v>204</v>
      </c>
    </row>
    <row r="45" spans="1:21" ht="346.5" customHeight="1" x14ac:dyDescent="0.3">
      <c r="A45" s="65"/>
      <c r="B45" s="90"/>
      <c r="C45" s="91"/>
      <c r="D45" s="101"/>
      <c r="E45" s="91"/>
      <c r="F45" s="12" t="s">
        <v>49</v>
      </c>
      <c r="G45" s="29" t="s">
        <v>205</v>
      </c>
      <c r="H45" s="81">
        <v>44105</v>
      </c>
      <c r="I45" s="81">
        <v>44926</v>
      </c>
      <c r="J45" s="31">
        <f t="shared" si="1"/>
        <v>117.28571428571429</v>
      </c>
      <c r="K45" s="32">
        <v>0.25</v>
      </c>
      <c r="L45" s="28" t="s">
        <v>206</v>
      </c>
      <c r="M45" s="93"/>
      <c r="N45" s="84" t="s">
        <v>207</v>
      </c>
      <c r="O45" s="59" t="s">
        <v>43</v>
      </c>
      <c r="P45" s="16" t="s">
        <v>208</v>
      </c>
      <c r="Q45" s="20" t="s">
        <v>209</v>
      </c>
      <c r="R45" s="14" t="s">
        <v>45</v>
      </c>
      <c r="S45" s="89"/>
      <c r="T45" s="89"/>
      <c r="U45" s="106"/>
    </row>
    <row r="46" spans="1:21" ht="286.2" x14ac:dyDescent="0.3">
      <c r="A46" s="65"/>
      <c r="B46" s="50">
        <v>10</v>
      </c>
      <c r="C46" s="16" t="s">
        <v>210</v>
      </c>
      <c r="D46" s="54" t="s">
        <v>211</v>
      </c>
      <c r="E46" s="47" t="s">
        <v>212</v>
      </c>
      <c r="F46" s="12" t="s">
        <v>39</v>
      </c>
      <c r="G46" s="34" t="s">
        <v>213</v>
      </c>
      <c r="H46" s="44">
        <v>43906</v>
      </c>
      <c r="I46" s="44">
        <v>44926</v>
      </c>
      <c r="J46" s="36">
        <f t="shared" si="1"/>
        <v>145.71428571428572</v>
      </c>
      <c r="K46" s="37">
        <v>1</v>
      </c>
      <c r="L46" s="38" t="s">
        <v>214</v>
      </c>
      <c r="M46" s="55">
        <f>K46</f>
        <v>1</v>
      </c>
      <c r="N46" s="20" t="s">
        <v>215</v>
      </c>
      <c r="O46" s="59" t="s">
        <v>143</v>
      </c>
      <c r="P46" s="47" t="s">
        <v>216</v>
      </c>
      <c r="Q46" s="20" t="s">
        <v>215</v>
      </c>
      <c r="R46" s="14" t="s">
        <v>45</v>
      </c>
      <c r="S46" s="80" t="s">
        <v>83</v>
      </c>
      <c r="T46" s="47" t="s">
        <v>84</v>
      </c>
      <c r="U46" s="60" t="s">
        <v>217</v>
      </c>
    </row>
    <row r="47" spans="1:21" ht="103.5" customHeight="1" x14ac:dyDescent="0.3">
      <c r="A47" s="65"/>
      <c r="B47" s="90">
        <v>11</v>
      </c>
      <c r="C47" s="91" t="s">
        <v>218</v>
      </c>
      <c r="D47" s="94" t="s">
        <v>219</v>
      </c>
      <c r="E47" s="91" t="s">
        <v>220</v>
      </c>
      <c r="F47" s="12" t="s">
        <v>39</v>
      </c>
      <c r="G47" s="34" t="s">
        <v>221</v>
      </c>
      <c r="H47" s="44">
        <v>43906</v>
      </c>
      <c r="I47" s="44">
        <v>44012</v>
      </c>
      <c r="J47" s="36">
        <f>(I47-H47)/7</f>
        <v>15.142857142857142</v>
      </c>
      <c r="K47" s="37">
        <v>1</v>
      </c>
      <c r="L47" s="45" t="s">
        <v>222</v>
      </c>
      <c r="M47" s="92">
        <f>AVERAGE(K47:K58)</f>
        <v>0.36879166666666668</v>
      </c>
      <c r="N47" s="16" t="s">
        <v>63</v>
      </c>
      <c r="O47" s="59" t="s">
        <v>43</v>
      </c>
      <c r="P47" s="47" t="s">
        <v>223</v>
      </c>
      <c r="Q47" s="16" t="s">
        <v>63</v>
      </c>
      <c r="R47" s="14" t="s">
        <v>45</v>
      </c>
      <c r="S47" s="87" t="s">
        <v>46</v>
      </c>
      <c r="T47" s="87" t="s">
        <v>47</v>
      </c>
      <c r="U47" s="102" t="s">
        <v>224</v>
      </c>
    </row>
    <row r="48" spans="1:21" ht="76.5" customHeight="1" x14ac:dyDescent="0.3">
      <c r="A48" s="65"/>
      <c r="B48" s="90"/>
      <c r="C48" s="91"/>
      <c r="D48" s="94"/>
      <c r="E48" s="91"/>
      <c r="F48" s="12" t="s">
        <v>49</v>
      </c>
      <c r="G48" s="46" t="s">
        <v>225</v>
      </c>
      <c r="H48" s="44">
        <v>43906</v>
      </c>
      <c r="I48" s="44">
        <v>44012</v>
      </c>
      <c r="J48" s="36">
        <f>(I48-H48)/7</f>
        <v>15.142857142857142</v>
      </c>
      <c r="K48" s="37">
        <v>1</v>
      </c>
      <c r="L48" s="45" t="s">
        <v>226</v>
      </c>
      <c r="M48" s="92"/>
      <c r="N48" s="16" t="s">
        <v>56</v>
      </c>
      <c r="O48" s="59" t="s">
        <v>43</v>
      </c>
      <c r="P48" s="26" t="s">
        <v>227</v>
      </c>
      <c r="Q48" s="16" t="s">
        <v>56</v>
      </c>
      <c r="R48" s="14" t="s">
        <v>45</v>
      </c>
      <c r="S48" s="88"/>
      <c r="T48" s="88"/>
      <c r="U48" s="103"/>
    </row>
    <row r="49" spans="1:21" ht="207" customHeight="1" x14ac:dyDescent="0.3">
      <c r="A49" s="65"/>
      <c r="B49" s="90"/>
      <c r="C49" s="91"/>
      <c r="D49" s="94"/>
      <c r="E49" s="91"/>
      <c r="F49" s="12" t="s">
        <v>53</v>
      </c>
      <c r="G49" s="83" t="s">
        <v>228</v>
      </c>
      <c r="H49" s="33">
        <v>43906</v>
      </c>
      <c r="I49" s="33">
        <v>44926</v>
      </c>
      <c r="J49" s="31">
        <f>(I49-H49)/7</f>
        <v>145.71428571428572</v>
      </c>
      <c r="K49" s="32">
        <v>0.1</v>
      </c>
      <c r="L49" s="82" t="s">
        <v>229</v>
      </c>
      <c r="M49" s="92"/>
      <c r="N49" s="20" t="s">
        <v>230</v>
      </c>
      <c r="O49" s="59" t="s">
        <v>43</v>
      </c>
      <c r="P49" s="47" t="s">
        <v>130</v>
      </c>
      <c r="Q49" s="20" t="s">
        <v>231</v>
      </c>
      <c r="R49" s="14" t="s">
        <v>45</v>
      </c>
      <c r="S49" s="88"/>
      <c r="T49" s="88"/>
      <c r="U49" s="103"/>
    </row>
    <row r="50" spans="1:21" ht="298.5" customHeight="1" x14ac:dyDescent="0.3">
      <c r="A50" s="65"/>
      <c r="B50" s="90"/>
      <c r="C50" s="91"/>
      <c r="D50" s="94"/>
      <c r="E50" s="91"/>
      <c r="F50" s="12" t="s">
        <v>92</v>
      </c>
      <c r="G50" s="29" t="s">
        <v>232</v>
      </c>
      <c r="H50" s="33">
        <v>43983</v>
      </c>
      <c r="I50" s="33">
        <v>44926</v>
      </c>
      <c r="J50" s="31">
        <f t="shared" si="1"/>
        <v>134.71428571428572</v>
      </c>
      <c r="K50" s="32">
        <v>0.45</v>
      </c>
      <c r="L50" s="82" t="s">
        <v>233</v>
      </c>
      <c r="M50" s="92"/>
      <c r="N50" s="20" t="s">
        <v>113</v>
      </c>
      <c r="O50" s="59" t="s">
        <v>43</v>
      </c>
      <c r="P50" s="16" t="s">
        <v>114</v>
      </c>
      <c r="Q50" s="84" t="s">
        <v>234</v>
      </c>
      <c r="R50" s="14" t="s">
        <v>45</v>
      </c>
      <c r="S50" s="88"/>
      <c r="T50" s="88"/>
      <c r="U50" s="103"/>
    </row>
    <row r="51" spans="1:21" ht="243.75" customHeight="1" x14ac:dyDescent="0.3">
      <c r="A51" s="65"/>
      <c r="B51" s="90"/>
      <c r="C51" s="91"/>
      <c r="D51" s="94"/>
      <c r="E51" s="91"/>
      <c r="F51" s="12" t="s">
        <v>96</v>
      </c>
      <c r="G51" s="29" t="s">
        <v>235</v>
      </c>
      <c r="H51" s="33">
        <v>43691</v>
      </c>
      <c r="I51" s="33">
        <v>44926</v>
      </c>
      <c r="J51" s="31">
        <f>(I51-H51)/7</f>
        <v>176.42857142857142</v>
      </c>
      <c r="K51" s="32">
        <v>0.25900000000000001</v>
      </c>
      <c r="L51" s="82" t="s">
        <v>229</v>
      </c>
      <c r="M51" s="92"/>
      <c r="N51" s="53" t="s">
        <v>148</v>
      </c>
      <c r="O51" s="59" t="s">
        <v>119</v>
      </c>
      <c r="P51" s="47" t="s">
        <v>153</v>
      </c>
      <c r="Q51" s="16" t="s">
        <v>236</v>
      </c>
      <c r="R51" s="14" t="s">
        <v>45</v>
      </c>
      <c r="S51" s="88"/>
      <c r="T51" s="88"/>
      <c r="U51" s="103"/>
    </row>
    <row r="52" spans="1:21" ht="274.5" customHeight="1" x14ac:dyDescent="0.3">
      <c r="A52" s="65"/>
      <c r="B52" s="90"/>
      <c r="C52" s="91"/>
      <c r="D52" s="94"/>
      <c r="E52" s="91"/>
      <c r="F52" s="12" t="s">
        <v>125</v>
      </c>
      <c r="G52" s="29" t="s">
        <v>237</v>
      </c>
      <c r="H52" s="33">
        <v>43691</v>
      </c>
      <c r="I52" s="33">
        <v>44926</v>
      </c>
      <c r="J52" s="31">
        <f>(I52-H52)/7</f>
        <v>176.42857142857142</v>
      </c>
      <c r="K52" s="32">
        <v>0.2646</v>
      </c>
      <c r="L52" s="82" t="s">
        <v>238</v>
      </c>
      <c r="M52" s="92"/>
      <c r="N52" s="53" t="s">
        <v>152</v>
      </c>
      <c r="O52" s="59" t="s">
        <v>119</v>
      </c>
      <c r="P52" s="47" t="s">
        <v>153</v>
      </c>
      <c r="Q52" s="16" t="s">
        <v>239</v>
      </c>
      <c r="R52" s="14" t="s">
        <v>45</v>
      </c>
      <c r="S52" s="88"/>
      <c r="T52" s="88"/>
      <c r="U52" s="103"/>
    </row>
    <row r="53" spans="1:21" ht="159.75" customHeight="1" x14ac:dyDescent="0.3">
      <c r="A53" s="65"/>
      <c r="B53" s="90"/>
      <c r="C53" s="91"/>
      <c r="D53" s="94"/>
      <c r="E53" s="91"/>
      <c r="F53" s="12" t="s">
        <v>157</v>
      </c>
      <c r="G53" s="29" t="s">
        <v>240</v>
      </c>
      <c r="H53" s="30">
        <v>43723</v>
      </c>
      <c r="I53" s="30">
        <v>44561</v>
      </c>
      <c r="J53" s="31">
        <f t="shared" si="1"/>
        <v>119.71428571428571</v>
      </c>
      <c r="K53" s="32">
        <v>0.8</v>
      </c>
      <c r="L53" s="28" t="s">
        <v>241</v>
      </c>
      <c r="M53" s="92"/>
      <c r="N53" s="47" t="s">
        <v>242</v>
      </c>
      <c r="O53" s="59" t="s">
        <v>43</v>
      </c>
      <c r="P53" s="20" t="s">
        <v>243</v>
      </c>
      <c r="Q53" s="16" t="s">
        <v>244</v>
      </c>
      <c r="R53" s="14" t="s">
        <v>45</v>
      </c>
      <c r="S53" s="88"/>
      <c r="T53" s="88"/>
      <c r="U53" s="103"/>
    </row>
    <row r="54" spans="1:21" ht="118.5" customHeight="1" x14ac:dyDescent="0.3">
      <c r="A54" s="65"/>
      <c r="B54" s="90"/>
      <c r="C54" s="91"/>
      <c r="D54" s="94"/>
      <c r="E54" s="91"/>
      <c r="F54" s="12" t="s">
        <v>160</v>
      </c>
      <c r="G54" s="29" t="s">
        <v>245</v>
      </c>
      <c r="H54" s="30">
        <v>43723</v>
      </c>
      <c r="I54" s="30">
        <v>44377</v>
      </c>
      <c r="J54" s="31">
        <f t="shared" si="1"/>
        <v>93.428571428571431</v>
      </c>
      <c r="K54" s="32">
        <v>0.1</v>
      </c>
      <c r="L54" s="28" t="s">
        <v>246</v>
      </c>
      <c r="M54" s="92"/>
      <c r="N54" s="47" t="s">
        <v>247</v>
      </c>
      <c r="O54" s="59" t="s">
        <v>143</v>
      </c>
      <c r="P54" s="53" t="s">
        <v>248</v>
      </c>
      <c r="Q54" s="16" t="s">
        <v>249</v>
      </c>
      <c r="R54" s="14" t="s">
        <v>45</v>
      </c>
      <c r="S54" s="88"/>
      <c r="T54" s="88"/>
      <c r="U54" s="103"/>
    </row>
    <row r="55" spans="1:21" ht="118.5" customHeight="1" x14ac:dyDescent="0.3">
      <c r="A55" s="65"/>
      <c r="B55" s="90"/>
      <c r="C55" s="91"/>
      <c r="D55" s="94"/>
      <c r="E55" s="91"/>
      <c r="F55" s="12" t="s">
        <v>250</v>
      </c>
      <c r="G55" s="29" t="s">
        <v>251</v>
      </c>
      <c r="H55" s="30">
        <v>43723</v>
      </c>
      <c r="I55" s="30">
        <v>44377</v>
      </c>
      <c r="J55" s="31">
        <f t="shared" si="1"/>
        <v>93.428571428571431</v>
      </c>
      <c r="K55" s="32">
        <v>0.1</v>
      </c>
      <c r="L55" s="28" t="s">
        <v>252</v>
      </c>
      <c r="M55" s="92"/>
      <c r="N55" s="47" t="s">
        <v>247</v>
      </c>
      <c r="O55" s="59" t="s">
        <v>143</v>
      </c>
      <c r="P55" s="53" t="s">
        <v>248</v>
      </c>
      <c r="Q55" s="16" t="s">
        <v>249</v>
      </c>
      <c r="R55" s="14" t="s">
        <v>45</v>
      </c>
      <c r="S55" s="88"/>
      <c r="T55" s="88"/>
      <c r="U55" s="103"/>
    </row>
    <row r="56" spans="1:21" ht="98.25" customHeight="1" x14ac:dyDescent="0.3">
      <c r="A56" s="65"/>
      <c r="B56" s="90"/>
      <c r="C56" s="91"/>
      <c r="D56" s="94"/>
      <c r="E56" s="91"/>
      <c r="F56" s="12" t="s">
        <v>253</v>
      </c>
      <c r="G56" s="29" t="s">
        <v>254</v>
      </c>
      <c r="H56" s="30">
        <v>43723</v>
      </c>
      <c r="I56" s="30">
        <v>44377</v>
      </c>
      <c r="J56" s="31">
        <f t="shared" si="1"/>
        <v>93.428571428571431</v>
      </c>
      <c r="K56" s="32">
        <v>0.05</v>
      </c>
      <c r="L56" s="28" t="s">
        <v>255</v>
      </c>
      <c r="M56" s="92"/>
      <c r="N56" s="47" t="s">
        <v>247</v>
      </c>
      <c r="O56" s="59" t="s">
        <v>143</v>
      </c>
      <c r="P56" s="18" t="s">
        <v>256</v>
      </c>
      <c r="Q56" s="16" t="s">
        <v>257</v>
      </c>
      <c r="R56" s="14" t="s">
        <v>45</v>
      </c>
      <c r="S56" s="88"/>
      <c r="T56" s="88"/>
      <c r="U56" s="103"/>
    </row>
    <row r="57" spans="1:21" ht="96.75" customHeight="1" x14ac:dyDescent="0.3">
      <c r="A57" s="65"/>
      <c r="B57" s="90"/>
      <c r="C57" s="91"/>
      <c r="D57" s="94"/>
      <c r="E57" s="91"/>
      <c r="F57" s="12" t="s">
        <v>258</v>
      </c>
      <c r="G57" s="29" t="s">
        <v>259</v>
      </c>
      <c r="H57" s="30">
        <v>43723</v>
      </c>
      <c r="I57" s="30">
        <v>44377</v>
      </c>
      <c r="J57" s="31">
        <f>(I57-H57)/7</f>
        <v>93.428571428571431</v>
      </c>
      <c r="K57" s="32">
        <v>0</v>
      </c>
      <c r="L57" s="28" t="s">
        <v>260</v>
      </c>
      <c r="M57" s="92"/>
      <c r="N57" s="47" t="s">
        <v>247</v>
      </c>
      <c r="O57" s="59" t="s">
        <v>143</v>
      </c>
      <c r="P57" s="47" t="s">
        <v>130</v>
      </c>
      <c r="Q57" s="20" t="s">
        <v>261</v>
      </c>
      <c r="R57" s="14" t="s">
        <v>45</v>
      </c>
      <c r="S57" s="88"/>
      <c r="T57" s="88"/>
      <c r="U57" s="103"/>
    </row>
    <row r="58" spans="1:21" ht="231" customHeight="1" x14ac:dyDescent="0.3">
      <c r="A58" s="65"/>
      <c r="B58" s="90"/>
      <c r="C58" s="91"/>
      <c r="D58" s="94"/>
      <c r="E58" s="91"/>
      <c r="F58" s="12" t="s">
        <v>262</v>
      </c>
      <c r="G58" s="29" t="s">
        <v>263</v>
      </c>
      <c r="H58" s="30">
        <v>43723</v>
      </c>
      <c r="I58" s="30">
        <v>44377</v>
      </c>
      <c r="J58" s="31">
        <f>(I58-H58)/7</f>
        <v>93.428571428571431</v>
      </c>
      <c r="K58" s="32">
        <v>0.3019</v>
      </c>
      <c r="L58" s="28" t="s">
        <v>264</v>
      </c>
      <c r="M58" s="92"/>
      <c r="N58" s="53" t="s">
        <v>152</v>
      </c>
      <c r="O58" s="59" t="s">
        <v>265</v>
      </c>
      <c r="P58" s="47" t="s">
        <v>153</v>
      </c>
      <c r="Q58" s="16" t="s">
        <v>266</v>
      </c>
      <c r="R58" s="14" t="s">
        <v>45</v>
      </c>
      <c r="S58" s="89"/>
      <c r="T58" s="89"/>
      <c r="U58" s="104"/>
    </row>
    <row r="59" spans="1:21" ht="178.5" customHeight="1" x14ac:dyDescent="0.3">
      <c r="A59" s="65"/>
      <c r="B59" s="50">
        <v>12</v>
      </c>
      <c r="C59" s="17" t="s">
        <v>267</v>
      </c>
      <c r="D59" s="54" t="s">
        <v>268</v>
      </c>
      <c r="E59" s="47" t="s">
        <v>269</v>
      </c>
      <c r="F59" s="12" t="s">
        <v>39</v>
      </c>
      <c r="G59" s="29" t="s">
        <v>270</v>
      </c>
      <c r="H59" s="30">
        <v>43768</v>
      </c>
      <c r="I59" s="30">
        <v>44926</v>
      </c>
      <c r="J59" s="31">
        <f t="shared" si="1"/>
        <v>165.42857142857142</v>
      </c>
      <c r="K59" s="32">
        <v>0.5</v>
      </c>
      <c r="L59" s="28" t="s">
        <v>271</v>
      </c>
      <c r="M59" s="55">
        <f>AVERAGE(K59)</f>
        <v>0.5</v>
      </c>
      <c r="N59" s="16" t="s">
        <v>272</v>
      </c>
      <c r="O59" s="59" t="s">
        <v>273</v>
      </c>
      <c r="P59" s="47" t="s">
        <v>274</v>
      </c>
      <c r="Q59" s="53" t="s">
        <v>275</v>
      </c>
      <c r="R59" s="14" t="s">
        <v>45</v>
      </c>
      <c r="S59" s="47" t="s">
        <v>46</v>
      </c>
      <c r="T59" s="80" t="s">
        <v>276</v>
      </c>
      <c r="U59" s="80" t="s">
        <v>276</v>
      </c>
    </row>
    <row r="60" spans="1:21" ht="145.5" customHeight="1" x14ac:dyDescent="0.3">
      <c r="A60" s="65"/>
      <c r="B60" s="56">
        <v>13</v>
      </c>
      <c r="C60" s="57" t="s">
        <v>277</v>
      </c>
      <c r="D60" s="54" t="s">
        <v>278</v>
      </c>
      <c r="E60" s="57" t="s">
        <v>279</v>
      </c>
      <c r="F60" s="12" t="s">
        <v>39</v>
      </c>
      <c r="G60" s="29" t="s">
        <v>280</v>
      </c>
      <c r="H60" s="30">
        <v>43709</v>
      </c>
      <c r="I60" s="30">
        <v>44742</v>
      </c>
      <c r="J60" s="31">
        <f t="shared" si="1"/>
        <v>147.57142857142858</v>
      </c>
      <c r="K60" s="32">
        <v>0.1</v>
      </c>
      <c r="L60" s="28" t="s">
        <v>281</v>
      </c>
      <c r="M60" s="52">
        <f>AVERAGE(K60)</f>
        <v>0.1</v>
      </c>
      <c r="N60" s="20" t="s">
        <v>272</v>
      </c>
      <c r="O60" s="18" t="s">
        <v>282</v>
      </c>
      <c r="P60" s="58" t="s">
        <v>283</v>
      </c>
      <c r="Q60" s="53" t="s">
        <v>284</v>
      </c>
      <c r="R60" s="14" t="s">
        <v>45</v>
      </c>
      <c r="S60" s="47" t="s">
        <v>46</v>
      </c>
      <c r="T60" s="80" t="s">
        <v>276</v>
      </c>
      <c r="U60" s="80" t="s">
        <v>276</v>
      </c>
    </row>
    <row r="61" spans="1:21" ht="278.25" customHeight="1" x14ac:dyDescent="0.3">
      <c r="A61" s="65"/>
      <c r="B61" s="110">
        <v>14</v>
      </c>
      <c r="C61" s="112" t="s">
        <v>285</v>
      </c>
      <c r="D61" s="94" t="s">
        <v>286</v>
      </c>
      <c r="E61" s="112" t="s">
        <v>287</v>
      </c>
      <c r="F61" s="12" t="s">
        <v>39</v>
      </c>
      <c r="G61" s="29" t="s">
        <v>288</v>
      </c>
      <c r="H61" s="30">
        <v>43709</v>
      </c>
      <c r="I61" s="30">
        <v>44196</v>
      </c>
      <c r="J61" s="31">
        <f t="shared" si="1"/>
        <v>69.571428571428569</v>
      </c>
      <c r="K61" s="32">
        <v>1</v>
      </c>
      <c r="L61" s="28" t="s">
        <v>289</v>
      </c>
      <c r="M61" s="114">
        <f>AVERAGE(K61:K63)</f>
        <v>0.61</v>
      </c>
      <c r="N61" s="57" t="s">
        <v>290</v>
      </c>
      <c r="O61" s="18" t="s">
        <v>282</v>
      </c>
      <c r="P61" s="58" t="s">
        <v>290</v>
      </c>
      <c r="Q61" s="53" t="s">
        <v>291</v>
      </c>
      <c r="R61" s="14" t="s">
        <v>45</v>
      </c>
      <c r="S61" s="47" t="s">
        <v>46</v>
      </c>
      <c r="T61" s="80" t="s">
        <v>276</v>
      </c>
      <c r="U61" s="80" t="s">
        <v>276</v>
      </c>
    </row>
    <row r="62" spans="1:21" ht="141" customHeight="1" x14ac:dyDescent="0.3">
      <c r="A62" s="65"/>
      <c r="B62" s="110"/>
      <c r="C62" s="112"/>
      <c r="D62" s="94"/>
      <c r="E62" s="112"/>
      <c r="F62" s="12" t="s">
        <v>49</v>
      </c>
      <c r="G62" s="29" t="s">
        <v>292</v>
      </c>
      <c r="H62" s="30">
        <v>43709</v>
      </c>
      <c r="I62" s="30">
        <v>44926</v>
      </c>
      <c r="J62" s="31">
        <f t="shared" si="1"/>
        <v>173.85714285714286</v>
      </c>
      <c r="K62" s="32">
        <v>0.45</v>
      </c>
      <c r="L62" s="28" t="s">
        <v>293</v>
      </c>
      <c r="M62" s="114"/>
      <c r="N62" s="47" t="s">
        <v>272</v>
      </c>
      <c r="O62" s="18" t="s">
        <v>282</v>
      </c>
      <c r="P62" s="58" t="s">
        <v>294</v>
      </c>
      <c r="Q62" s="53" t="s">
        <v>295</v>
      </c>
      <c r="R62" s="14" t="s">
        <v>45</v>
      </c>
      <c r="S62" s="47" t="s">
        <v>46</v>
      </c>
      <c r="T62" s="80" t="s">
        <v>276</v>
      </c>
      <c r="U62" s="80" t="s">
        <v>276</v>
      </c>
    </row>
    <row r="63" spans="1:21" ht="112.5" customHeight="1" x14ac:dyDescent="0.3">
      <c r="A63" s="65"/>
      <c r="B63" s="111"/>
      <c r="C63" s="112"/>
      <c r="D63" s="94"/>
      <c r="E63" s="113"/>
      <c r="F63" s="12" t="s">
        <v>53</v>
      </c>
      <c r="G63" s="29" t="s">
        <v>296</v>
      </c>
      <c r="H63" s="30">
        <v>43709</v>
      </c>
      <c r="I63" s="30">
        <v>44926</v>
      </c>
      <c r="J63" s="31">
        <f t="shared" si="1"/>
        <v>173.85714285714286</v>
      </c>
      <c r="K63" s="32">
        <v>0.38</v>
      </c>
      <c r="L63" s="28" t="s">
        <v>297</v>
      </c>
      <c r="M63" s="114"/>
      <c r="N63" s="47" t="s">
        <v>272</v>
      </c>
      <c r="O63" s="18" t="s">
        <v>282</v>
      </c>
      <c r="P63" s="58" t="s">
        <v>298</v>
      </c>
      <c r="Q63" s="53" t="s">
        <v>295</v>
      </c>
      <c r="R63" s="14" t="s">
        <v>45</v>
      </c>
      <c r="S63" s="47" t="s">
        <v>46</v>
      </c>
      <c r="T63" s="80" t="s">
        <v>276</v>
      </c>
      <c r="U63" s="80" t="s">
        <v>276</v>
      </c>
    </row>
    <row r="64" spans="1:21" ht="103.5" customHeight="1" thickBot="1" x14ac:dyDescent="0.35">
      <c r="A64" s="66"/>
      <c r="B64" s="67">
        <v>15</v>
      </c>
      <c r="C64" s="19" t="s">
        <v>299</v>
      </c>
      <c r="D64" s="68" t="s">
        <v>300</v>
      </c>
      <c r="E64" s="69" t="s">
        <v>301</v>
      </c>
      <c r="F64" s="70" t="s">
        <v>39</v>
      </c>
      <c r="G64" s="71" t="s">
        <v>302</v>
      </c>
      <c r="H64" s="72">
        <v>43709</v>
      </c>
      <c r="I64" s="72">
        <v>44864</v>
      </c>
      <c r="J64" s="73">
        <f t="shared" si="1"/>
        <v>165</v>
      </c>
      <c r="K64" s="86">
        <v>1</v>
      </c>
      <c r="L64" s="74" t="s">
        <v>303</v>
      </c>
      <c r="M64" s="52">
        <f>AVERAGE(K64)</f>
        <v>1</v>
      </c>
      <c r="N64" s="69" t="s">
        <v>304</v>
      </c>
      <c r="O64" s="75" t="s">
        <v>282</v>
      </c>
      <c r="P64" s="76" t="s">
        <v>305</v>
      </c>
      <c r="Q64" s="85" t="s">
        <v>306</v>
      </c>
      <c r="R64" s="14" t="s">
        <v>45</v>
      </c>
      <c r="S64" s="47" t="s">
        <v>46</v>
      </c>
      <c r="T64" s="80" t="s">
        <v>276</v>
      </c>
      <c r="U64" s="80" t="s">
        <v>276</v>
      </c>
    </row>
    <row r="65" spans="11:13" x14ac:dyDescent="0.3">
      <c r="M65" s="61"/>
    </row>
    <row r="66" spans="11:13" x14ac:dyDescent="0.3">
      <c r="K66" s="27"/>
      <c r="M66" s="27">
        <f>AVERAGE(M10:M64)</f>
        <v>0.68893782051282038</v>
      </c>
    </row>
  </sheetData>
  <sheetProtection algorithmName="SHA-512" hashValue="UEvWrdUrimohtGUbeNzIRBElOliDAzYvV4PWFmY6EPaD8nJUXKPZp04Jgu9PlKDUyb+hID64O/PSVXvZ7e+Kgw==" saltValue="dVNetM0ly9XzhMH5HJvJBA==" spinCount="100000" sheet="1" objects="1" scenarios="1" selectLockedCells="1" selectUnlockedCells="1"/>
  <mergeCells count="116">
    <mergeCell ref="J8:J9"/>
    <mergeCell ref="S10:S15"/>
    <mergeCell ref="S21:S26"/>
    <mergeCell ref="C10:C12"/>
    <mergeCell ref="C16:C20"/>
    <mergeCell ref="D16:D20"/>
    <mergeCell ref="E16:E20"/>
    <mergeCell ref="U10:U15"/>
    <mergeCell ref="U16:U20"/>
    <mergeCell ref="U21:U26"/>
    <mergeCell ref="D8:D9"/>
    <mergeCell ref="E8:E9"/>
    <mergeCell ref="F8:F9"/>
    <mergeCell ref="G8:G9"/>
    <mergeCell ref="U8:U9"/>
    <mergeCell ref="O8:O9"/>
    <mergeCell ref="P8:P9"/>
    <mergeCell ref="Q8:Q9"/>
    <mergeCell ref="R8:R9"/>
    <mergeCell ref="S8:S9"/>
    <mergeCell ref="T8:T9"/>
    <mergeCell ref="H8:I8"/>
    <mergeCell ref="S16:S20"/>
    <mergeCell ref="E10:E12"/>
    <mergeCell ref="D10:D12"/>
    <mergeCell ref="M10:M15"/>
    <mergeCell ref="T10:T15"/>
    <mergeCell ref="E44:E45"/>
    <mergeCell ref="D27:D34"/>
    <mergeCell ref="E27:E34"/>
    <mergeCell ref="B39:B43"/>
    <mergeCell ref="C39:C43"/>
    <mergeCell ref="D39:D43"/>
    <mergeCell ref="E39:E43"/>
    <mergeCell ref="T21:T26"/>
    <mergeCell ref="T16:T20"/>
    <mergeCell ref="M16:M20"/>
    <mergeCell ref="B16:B20"/>
    <mergeCell ref="E14:E15"/>
    <mergeCell ref="C14:C15"/>
    <mergeCell ref="M44:M45"/>
    <mergeCell ref="B35:B38"/>
    <mergeCell ref="S27:S34"/>
    <mergeCell ref="S35:S38"/>
    <mergeCell ref="S44:S45"/>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14:B15"/>
    <mergeCell ref="D14:D15"/>
    <mergeCell ref="K8:K9"/>
    <mergeCell ref="L8:L9"/>
    <mergeCell ref="B10:B12"/>
    <mergeCell ref="B5:C5"/>
    <mergeCell ref="D5:E5"/>
    <mergeCell ref="F5:H5"/>
    <mergeCell ref="R6:T6"/>
    <mergeCell ref="U6:W6"/>
    <mergeCell ref="B7:P7"/>
    <mergeCell ref="Q7:R7"/>
    <mergeCell ref="S7:U7"/>
    <mergeCell ref="M8:M9"/>
    <mergeCell ref="N8:N9"/>
    <mergeCell ref="B8:B9"/>
    <mergeCell ref="C8:C9"/>
    <mergeCell ref="B61:B63"/>
    <mergeCell ref="C61:C63"/>
    <mergeCell ref="D61:D63"/>
    <mergeCell ref="E61:E63"/>
    <mergeCell ref="M61:M63"/>
    <mergeCell ref="C47:C58"/>
    <mergeCell ref="B47:B58"/>
    <mergeCell ref="E47:E58"/>
    <mergeCell ref="D47:D58"/>
    <mergeCell ref="M47:M58"/>
    <mergeCell ref="U47:U58"/>
    <mergeCell ref="T47:T58"/>
    <mergeCell ref="T27:T34"/>
    <mergeCell ref="U35:U38"/>
    <mergeCell ref="T35:T38"/>
    <mergeCell ref="U39:U43"/>
    <mergeCell ref="U44:U45"/>
    <mergeCell ref="T44:T45"/>
    <mergeCell ref="T39:T43"/>
    <mergeCell ref="U27:U34"/>
    <mergeCell ref="S47:S58"/>
    <mergeCell ref="B27:B34"/>
    <mergeCell ref="C27:C34"/>
    <mergeCell ref="M27:M34"/>
    <mergeCell ref="D21:D26"/>
    <mergeCell ref="E21:E26"/>
    <mergeCell ref="M21:M26"/>
    <mergeCell ref="M39:M43"/>
    <mergeCell ref="C35:C38"/>
    <mergeCell ref="D35:D38"/>
    <mergeCell ref="E35:E38"/>
    <mergeCell ref="M35:M38"/>
    <mergeCell ref="S39:S43"/>
    <mergeCell ref="B44:B45"/>
    <mergeCell ref="C44:C45"/>
    <mergeCell ref="D44:D45"/>
    <mergeCell ref="B21:B26"/>
    <mergeCell ref="C21:C26"/>
  </mergeCells>
  <conditionalFormatting sqref="M60:M64">
    <cfRule type="cellIs" dxfId="1" priority="1" operator="greaterThan">
      <formula>1</formula>
    </cfRule>
  </conditionalFormatting>
  <conditionalFormatting sqref="M64">
    <cfRule type="cellIs" dxfId="0" priority="5" operator="greaterThan">
      <formula>100</formula>
    </cfRule>
  </conditionalFormatting>
  <dataValidations count="4">
    <dataValidation type="date" allowBlank="1" showInputMessage="1" showErrorMessage="1" promptTitle="Validación" prompt="formato DD/MM/AA" sqref="H16:H20 H39:H43 H53:H64 H10:H12" xr:uid="{00000000-0002-0000-0000-000000000000}">
      <formula1>36526</formula1>
      <formula2>44177</formula2>
    </dataValidation>
    <dataValidation type="date" allowBlank="1" showInputMessage="1" showErrorMessage="1" sqref="I16:I20 I39:I43 I10:I12 I53:I64" xr:uid="{00000000-0002-0000-0000-000001000000}">
      <formula1>43466</formula1>
      <formula2>45291</formula2>
    </dataValidation>
    <dataValidation operator="greaterThanOrEqual" allowBlank="1" showInputMessage="1" showErrorMessage="1" sqref="F30:F31 F60:F64 F10:F11" xr:uid="{00000000-0002-0000-0000-000002000000}"/>
    <dataValidation allowBlank="1" showInputMessage="1" showErrorMessage="1" promptTitle="Validación" prompt="El porcentaje no debe exceder el 100%" sqref="M60:M64" xr:uid="{00000000-0002-0000-0000-000003000000}"/>
  </dataValidations>
  <hyperlinks>
    <hyperlink ref="P16" r:id="rId1" xr:uid="{00000000-0004-0000-0000-000000000000}"/>
    <hyperlink ref="P39" r:id="rId2" xr:uid="{00000000-0004-0000-0000-000001000000}"/>
    <hyperlink ref="P48" r:id="rId3" xr:uid="{00000000-0004-0000-0000-000002000000}"/>
    <hyperlink ref="P10" r:id="rId4" xr:uid="{00000000-0004-0000-0000-000003000000}"/>
  </hyperlinks>
  <pageMargins left="0.7" right="0.7" top="0.75" bottom="0.75" header="0.3" footer="0.3"/>
  <pageSetup orientation="portrait" verticalDpi="3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Tulfrenis González Pérez</dc:creator>
  <cp:keywords/>
  <dc:description/>
  <cp:lastModifiedBy>MARIO Rodriguez Buendia</cp:lastModifiedBy>
  <cp:revision/>
  <dcterms:created xsi:type="dcterms:W3CDTF">2020-03-16T15:45:21Z</dcterms:created>
  <dcterms:modified xsi:type="dcterms:W3CDTF">2024-07-15T20:55:31Z</dcterms:modified>
  <cp:category/>
  <cp:contentStatus/>
</cp:coreProperties>
</file>