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1/"/>
    </mc:Choice>
  </mc:AlternateContent>
  <xr:revisionPtr revIDLastSave="6" documentId="11_82F9CDDCB484AA83E77499DE74A4D5EE73111174" xr6:coauthVersionLast="47" xr6:coauthVersionMax="47" xr10:uidLastSave="{9215B60D-3207-455F-BCB4-BAA19B6A2C83}"/>
  <workbookProtection workbookAlgorithmName="SHA-512" workbookHashValue="514AhAHPSnExMEEWoU7yfLoklsgb+6qokHFq5wzv50AxWPveIwPo34s+ELsjg1P/JKVyzsV+F2t3vkFj/NBWAA==" workbookSaltValue="LmDuix4lHahsNmter4187g==" workbookSpinCount="100000" lockStructure="1"/>
  <bookViews>
    <workbookView xWindow="-28920" yWindow="660" windowWidth="29040" windowHeight="15720" xr2:uid="{00000000-000D-0000-FFFF-FFFF00000000}"/>
  </bookViews>
  <sheets>
    <sheet name="PMA APROBADO COMITE" sheetId="1" r:id="rId1"/>
  </sheets>
  <definedNames>
    <definedName name="_xlnm._FilterDatabase" localSheetId="0" hidden="1">'PMA APROBADO COMITE'!$B$2:$W$65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5" i="1" l="1"/>
  <c r="J65" i="1"/>
  <c r="J64" i="1"/>
  <c r="J63" i="1"/>
  <c r="M62" i="1"/>
  <c r="J62" i="1"/>
  <c r="M61" i="1"/>
  <c r="J61" i="1"/>
  <c r="M60" i="1"/>
  <c r="J60" i="1"/>
  <c r="J58" i="1"/>
  <c r="J57" i="1"/>
  <c r="J56" i="1"/>
  <c r="J55" i="1"/>
  <c r="J54" i="1"/>
  <c r="J53" i="1"/>
  <c r="J52" i="1"/>
  <c r="J51" i="1"/>
  <c r="J50" i="1"/>
  <c r="J49" i="1"/>
  <c r="J48" i="1"/>
  <c r="M47" i="1"/>
  <c r="J47" i="1"/>
  <c r="M46" i="1"/>
  <c r="J46" i="1"/>
  <c r="J45" i="1"/>
  <c r="M44" i="1"/>
  <c r="J44" i="1"/>
  <c r="J43" i="1"/>
  <c r="J42" i="1"/>
  <c r="J41" i="1"/>
  <c r="J40" i="1"/>
  <c r="M39" i="1"/>
  <c r="J39" i="1"/>
  <c r="J38" i="1"/>
  <c r="J37" i="1"/>
  <c r="J36" i="1"/>
  <c r="M35" i="1"/>
  <c r="J35" i="1"/>
  <c r="J34" i="1"/>
  <c r="J33" i="1"/>
  <c r="J32" i="1"/>
  <c r="J31" i="1"/>
  <c r="J30" i="1"/>
  <c r="J29" i="1"/>
  <c r="J28" i="1"/>
  <c r="M27" i="1"/>
  <c r="J27" i="1"/>
  <c r="J26" i="1"/>
  <c r="J25" i="1"/>
  <c r="J24" i="1"/>
  <c r="J23" i="1"/>
  <c r="J22" i="1"/>
  <c r="M21" i="1"/>
  <c r="J21" i="1"/>
  <c r="J20" i="1"/>
  <c r="J19" i="1"/>
  <c r="J18" i="1"/>
  <c r="J17" i="1"/>
  <c r="M16" i="1"/>
  <c r="J16" i="1"/>
  <c r="J15" i="1"/>
  <c r="J14" i="1"/>
  <c r="J13" i="1"/>
  <c r="J12" i="1"/>
  <c r="M10" i="1"/>
  <c r="J10" i="1"/>
  <c r="M6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<sst xmlns="http://schemas.openxmlformats.org/spreadsheetml/2006/main" count="573" uniqueCount="303">
  <si>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</si>
  <si>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</si>
  <si>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</si>
  <si>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</si>
  <si>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</si>
  <si>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</si>
  <si>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</si>
  <si>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</si>
  <si>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</si>
  <si>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</si>
  <si>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</si>
  <si>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Acta de aprobación Comité Institucional de Gestión y Desempeño de fecha 30 de marzo de 2020   (aprobación ajustes al PM)</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</si>
  <si>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</si>
  <si>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</si>
  <si>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</si>
  <si>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</si>
  <si>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</si>
  <si>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</si>
  <si>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</si>
  <si>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</si>
  <si>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</si>
  <si>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</si>
  <si>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</si>
  <si>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</si>
  <si>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</si>
  <si>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</si>
  <si>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</si>
  <si>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</si>
  <si>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</si>
  <si>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</si>
  <si>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</si>
  <si>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</si>
  <si>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</si>
  <si>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</si>
  <si>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</si>
  <si>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</si>
  <si>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</si>
  <si>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ACCION 1</t>
  </si>
  <si>
    <t>Elaborar  los programas faltantes y  el cronograma de implementación, presupuesto y diagnostico.</t>
  </si>
  <si>
    <t>M1</t>
  </si>
  <si>
    <t>Elaborar programas faltantes del PGD</t>
  </si>
  <si>
    <t>PGD</t>
  </si>
  <si>
    <t>Esta meta y respectiva evidencia fue remitida al 100 % en el segundo informe de seguimiento al PMA, y validada por el AGN a través del documento con Radicado No. 2-2020-03231 de fecha 29 de abril de 2020.</t>
  </si>
  <si>
    <t xml:space="preserve">Dirección de Atención al Ciudadano y Gestión Documental </t>
  </si>
  <si>
    <t>https://www.bolivar.gov.co/index.php?option=com_phocadownload&amp;view=category&amp;id=754:2019-2022&amp;Itemid=975
1. PGD VERSION 2 PUBLICADO EN LA PAGINA WEB.
2. ACTA DE APROBACIÓN
3. DECRETO DE ADOPCION</t>
  </si>
  <si>
    <t>Séptimo informe de seguimiento - corte Junio 10 de 2021.</t>
  </si>
  <si>
    <t>Este Hallazgo está pendiente de cierre.</t>
  </si>
  <si>
    <t>No. 2-2021- 5714</t>
  </si>
  <si>
    <t>1. Programa de Gestión Documental (PGD) respecto a este hallazgo la entidad reporta un
avance del 94,17% y remite las siguientes evidencias:
• Informe de auditoría despacho gobernador y secretaria de infraestructura (vigencia 2020)
• Auditoria OCI-N°010-2021 en la Oficina de Gestión del Riesgo de Desastres
• Cronograma de auditorías vigencia 2021
Se ha podido observar que la entidad ha realizado los procesos de implementación y cumplimiento
de los objetivos proyectados en el PGD. Por lo tanto, quedamos en espera de los registros o
informes de seguimiento en el próximo informe y poder superar el hallazgo, de conformidad con
las disposiciones del gobierno nacional y departamental en marco del covid-19.
CONCLUSIÓN: no se da por superado el hallazgo.</t>
  </si>
  <si>
    <t>M2</t>
  </si>
  <si>
    <t xml:space="preserve">Elaborar cronograma  de capacitaciones del PGD </t>
  </si>
  <si>
    <t>Cronograma de capacitaciones PGD</t>
  </si>
  <si>
    <t>1. CRONOGRAMA</t>
  </si>
  <si>
    <t>M3</t>
  </si>
  <si>
    <t>Elaborar el Diagnostico y presupuesto del PGD.</t>
  </si>
  <si>
    <t>Diagnostico y presupuesto PGD</t>
  </si>
  <si>
    <t>Esta meta y respectiva evidencia fue remitida al 100 % en el segundo informe de seguimiento al PMA, y validada a través del documento con Radicado No. 2-2020-03231 de fecha 29 de abril de 2020.</t>
  </si>
  <si>
    <t>1. Diagnostico.
2. presupuesto PGD</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</si>
  <si>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</si>
  <si>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t>ACCION 2</t>
  </si>
  <si>
    <t>Incluir como anexo en el PGD aprobado por la Entidad, el mapa de procesos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</si>
  <si>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</si>
  <si>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Anexo PGD : Mapa de Procesos</t>
  </si>
  <si>
    <t>Esta meta y respectiva evidencia fue remitida al 100 % en el cuarto informe de seguimiento al PMA, y fue validada por el AGN a través del documento con Radicado No. 2-2020-8599 de fecha 06 de octubre de 2020.</t>
  </si>
  <si>
    <t>1. Acta sesión del comité Institucional de Gestión y Desempeño de fecha 26 junio de 2020.
2. Decreto N°299 de 2020.</t>
  </si>
  <si>
    <t>No se evidencia registro o informes de seguimiento a la implementación del PGD, en armonía con el programa específico de Auditoría y Control (Artículo 2.8.2.5.11 del Decreto 1080 de 2015)</t>
  </si>
  <si>
    <t>ACCION 3</t>
  </si>
  <si>
    <t>Implementación de registros o informes de seguimiento a la implementación del PGD, en armonía con el programa específico de Auditoría y Control (Artículo 2.8.2.5.11 del Decreto 1080 de 2015)</t>
  </si>
  <si>
    <t>Elaborar cronograma de auditoría y control para la verificación y seguimiento de la implementación del PGD por parte de las dependencias de la Gobernación de Bolívar.</t>
  </si>
  <si>
    <t xml:space="preserve">Cronograma de Auditoría y Control </t>
  </si>
  <si>
    <t xml:space="preserve">Dirección de Atención al Ciudadano y Gestión Documental - Oficina de Control Interno </t>
  </si>
  <si>
    <t>Documento cronograma de Auditoría para la verificación de la Función Archivística, en articulación con el Programa Anual de auditorías de la Oficina de Control Interno.</t>
  </si>
  <si>
    <t>Realización de visitas de auditoría y control para la verificación y seguimiento de la implementación del PGD, de acuerdo al cronograma elaborado; y levantamiento de los registros de la labor de seguimiento.</t>
  </si>
  <si>
    <t>Registros de seguimiento implementación PGD</t>
  </si>
  <si>
    <t>Como avance para esta se remiten a los informes definitivos y preliminares  del proceso auditor transversal OCI N°010 de 2021, con los que se verificó el cumplimiento de la Función Archivística en la Oficina de Gestión del Riesgo de Desastres y la Secretaría del Interior, lo anterior en articulación con el Programa Anual de Auditorías de la Oficina de Control Interno, y lo establecido en el programa de auditoría del PGD.
Se remite también el acta de instalación de auditoría desarrollada en la Dirección Financiera de Ingresos, es menester precisar que, este proceso auditor se retomará una vez esta dependencia adelante con mayor detalle la organización de sus archivos con el reajuste realizado a las TRD , ya que se detectó que algunas series y tipos documentales pertenecían a la Dirección de Contabilidad y Tesorería,  y adicionalmente se notificó por parte del mismo director de Ingresos la necesidad de agregar otras series, todo lo anterior conllevó a que se solicitara una suspensión del proceso por parte de la Dirección de Ingreso, para que, conforme al reajuste de TRD esta dependencia organizara correctamente su Archivo de Gestión.
Se informa al AGN que actualmente el Cronograma de visitas y auditorías de la vigencia 2021, se encuentra suspendido en referencia a su desarrollo y ejecución, lo anterior se sustenta en el alto numero de contagios que atraviesa la ciudad de Cartagena y el país a causa del Covid-19, por lo que de manera preventiva se ha suspendido momentáneamente la ejecución de este. Cabe resaltar que una vez se supere la coyuntura del covid-19 se retomará el desarrollo del mismo. 
Igualmente, la Oficina de Control Interno de la mano con la Dirección de AT.C y Gestión Documental seguirá haciendo seguimiento permanente a las diferentes dependencias sobre la ejecución correcta y satisfactoria de la Función Archivística a través de la revisión de los informes de avance del PMA, y de igual manera a través de requerimientos específicos. Así las cosas, y teniendo encuenta que las actividades de seguimiento y verificación  se realizan y se realizarán de manera constante, se solicita al AGN que considere la superación del presente hallazgo en un 100 %.</t>
  </si>
  <si>
    <t>Informes preliminares y definitivos del proceso auditor transversal OCI N°010 de 2021, en la dependencia Oficina de Gestión del Riesgo de Desastres y la Secretaría del Interior
Acta de instalación y visita de verificación del proceso auditor transversal OCI N°10 de 2021, en la Direccion de Ingresos.</t>
  </si>
  <si>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</si>
  <si>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t>ACCION 4</t>
  </si>
  <si>
    <t>Contar con TRD convalidadas, certificadas por parte del AGN y publicadas en el RUSD</t>
  </si>
  <si>
    <t>Publicar en la Página Web de la Entidad las TRD Versión 2.</t>
  </si>
  <si>
    <t>Publicación TRD en página web</t>
  </si>
  <si>
    <t>https://www.bolivar.gov.co/index.php?option=com_phocadownload&amp;view=category&amp;id=418&amp;Itemid=887</t>
  </si>
  <si>
    <t>23 de julio de 2020.</t>
  </si>
  <si>
    <t>No. 2-2020-05856</t>
  </si>
  <si>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Conclusión: se da por superado el hallazgo.
</t>
  </si>
  <si>
    <t>Sustentar ante el AGN las TRD Versión 2 de la Gobernación de Bolívar, para efectos de su convalidación por parte de este Organismo.</t>
  </si>
  <si>
    <t>Concepto Técnico de convalidación de las TRD expedido por el AGN</t>
  </si>
  <si>
    <t>Documento expedido por AGN.</t>
  </si>
  <si>
    <t>Enviar al AGN en formato TIF, las TRD Versión 2, debidamente firmadas por la Secretaria General y Profesional de Archivo de la Gobernación de Bolívar, para su publicación en el RUSD.</t>
  </si>
  <si>
    <t>Constancia de entrega al AGN de las TRD Versión 2 en formato TIF</t>
  </si>
  <si>
    <t>Oficio GOBOL-20-001545</t>
  </si>
  <si>
    <t>M4</t>
  </si>
  <si>
    <t>Solicitar al AGN la expedición de las certificación de la convalidación de las TRD Versión 2.</t>
  </si>
  <si>
    <t xml:space="preserve">Comunicaciones de solicitud dirigidas al AGN de expedición de certificación </t>
  </si>
  <si>
    <t>Certificado de Convalidación expedido por el AGN.</t>
  </si>
  <si>
    <t>M5</t>
  </si>
  <si>
    <t>Solicitar al AGN la publicación de las TRD Versión 2 convalidadas, en el Registro Único de Series Documentales -RUSD.</t>
  </si>
  <si>
    <t>Comunicaciones de solicitud dirigidas al AGN de publicación de las TRD Versión 2 en el RUSD</t>
  </si>
  <si>
    <t>Esta meta y respectiva evidencia fue remitida al 100 % en el segundo informe de seguimiento al PMA, y validada a través del documento con Radicado No. 2-2020-05856 de fecha 23 de julio de 2020.</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</si>
  <si>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</si>
  <si>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</si>
  <si>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t>ACCION 5</t>
  </si>
  <si>
    <t>Implementación del FUID en los archivos de la Gobernación de Bolívar (archivos de gestión, central e histórico)</t>
  </si>
  <si>
    <t>Hacer entrega a cada una de las dependencias de la Gobernación de Bolívar, del Formato Único de Inventario Documental  a efectos de su implementación.</t>
  </si>
  <si>
    <t xml:space="preserve">Constancia de entrega del FUID a las dependencias de la Gobernación de Bolívar </t>
  </si>
  <si>
    <t>Soporte de remisión del FUID a través de correo electrónico, esto a diferentes dependencias de la Gobernación.</t>
  </si>
  <si>
    <t>2. Inventario Documental FUID: respecto a este hallazgo la oficina de control interno reporta
66% de avance de las tareas ejecutadas. Se remitieron los siguientes soportes documentales:
• Formato capacitación
• Cronograma capacitaciones 2021
• Inventarios documentales de las siguientes dependencias:
✓ Secretaría de víctimas (2018-2019)✓ Secretaría de Desarrollo Regional (2017-2019)
✓ Secretaria de movilidad (2016-2019)
✓ Oficina de juventudes (2016)
✓ Jurídica (2012-2018, 2020)
✓ Secretaría de planeación
✓ Control disciplinario (2016)
✓ Secretaría de hábitat (2016-2017)
✓ Secretaría General – Despacho (2017-2019)
✓ secretaria de infraestructura (2016-2017)
✓ Despacho gobernador (2017-2019)
Se insta a la entidad a continuar con el levantamiento de los inventarios documentales de los
archivos de gestión, archivo central e históricos y remitirlos al AGN para su revisión. Se reitera
que se debe remitir el procedimiento establecido por la entidad para la entrega de los cargos o por
culminación de obligaciones contractuales que incluya la entrega de los archivos mediante
inventario documental.
CONCLUSIÓN: no se da por superado el hallazgo.</t>
  </si>
  <si>
    <t>Elaborar cronograma para realización de visita y capacitación a cada una de las dependencias de la Gobernación de Bolívar para la aplicación del FUID en sus archivos de gestión.</t>
  </si>
  <si>
    <t>Cronograma de visita y capacitación</t>
  </si>
  <si>
    <t>Cronograma de capacitaciones para el Diligenciamiento FUID.</t>
  </si>
  <si>
    <t>Realización de visita y capacitación al 100% de las dependencias de la Gobernación de Bolívar para la aplicación del FUID en sus archivos de gestión.</t>
  </si>
  <si>
    <t xml:space="preserve">Acta de realización de visita y capacitación </t>
  </si>
  <si>
    <t>A través del GOBOL-21-021470 la Dirección de Atención al Ciudadano y Gestión Documental Trasladó lo siguiente:
1. Circulares de invitación  capacitaciones.
2. Evidencias fotográficas de la realización de las capacitaciones virtuales.
3. Material de estudio entregado en las capacitaciones.
4. Material Informativo para el desarrollo de la capacitación sobre el FUID en el mes de mayo de la presente anualidad.</t>
  </si>
  <si>
    <t>1. Circulares de invitación  capacitaciones.
2. Evidencias fotográficas de la realización de las capacitaciones virtuales.
3. Material de estudio entregado en las capacitaciones.
4. Material Informativo para el desarrollo de la capacitación sobre el FUID en el mes de mayo de la presente anualidad.</t>
  </si>
  <si>
    <t>La Dirección de Atención al Ciudadano y Gestión Documental para esta meta, ha evidenciado el desarrollo de capacitaciones en materia archivística, en las que se incluye una frente al diligenciamiento de los formatos FUID. Es menester indicar que, de manera periódica se ha garantizado para los funcionarios de la Gobernación de Bolívar  el desarrollo de capacitaciones en materia archivística, lo anterior, se ha evidenciado en lo corrido de la ejecución del PMA, pues las dependencias han entregado sus FUID por vigencias diligenciados conforme a su producción archivística, así mismo, se ha logrado subsanar las inquietudes sobre el diligenciamiento de los referidos formatos, ya que como actividad complementaria a la convocatoria de capacitaciones, cuando se realizan las visitas de verificación conjuntas entre la Dirección de Atención al Ciudadano y Gestión Documental  y la Oficina de Control Interno, se le brinda a la dependencia auditada una asistencia técnica sobre como se diligencia el FUID. Por todo lo anterior se solicita al AGN, considerar por superada en 100 % la presente meta referente a las capacitaciones sobre el FUID, ya que también se tiene garantía en que se seguirán realizando las referidas capacitaciones y jornadas de asistencia.</t>
  </si>
  <si>
    <t>Aplicación del FUID en los archivos de gestión de la Gobernación de Bolívar atendiendo cada una de las series y subseries establecidas en las TRD de la respectivas Secretarías, Direcciones, Oficinas, o unidades productivas de archivos.</t>
  </si>
  <si>
    <t>FUID diligenciados y actualizados</t>
  </si>
  <si>
    <t>Para este Corte las siguientes dependencias de la remitieron los siguientes soportes relacionados al cumplimiento de esta meta: 
*Secretaría de Victimas FUID (2020- y lo corrido de 2021) - Se remitió en el sexto informe  (2018-2019)
* Secretaría de Desarrollo Regional FUID (2017-2018-2019)
* Secretaría de Movilidad FUID (2016-2020-2021) - Se remitió en el sexto informe -2016-2017-2018
* Oficina de Juventudes FUID (2017-2018-2019) - Se remitió en el sexto informe (2016)
* Secretaría Jurídica FUID (2016) parcialmente FUID (2017-2018-2019-2020)
* Secretaría de Hábitat FUID (2016-2017-2018-2019-2020-2021)
*Secretaría de Infraestructura (2016-2017-2018-2019) 
* Despacho del Gobernador (2016-2017-2018-2019-2020-2021) se remiten en este corte 2020 y lo que va de 2021.
* Oficina de Gestión del Riesgo de Desastres (2020-2021)
* Secretaría Privada (2016-2017)
*Logística (solo remite certificado)
* Secretaría de Educación (2017-2018) para el proceso de FOSE en un 80 %conforme a lo informado.
* Oficina de Control Disciplinario (2017) remite una segunda vigencia, en el informe anterior se entrego 2016</t>
  </si>
  <si>
    <t>Todas las dependencias</t>
  </si>
  <si>
    <t>FUID de las dependencias referenciadas así como para las respectivas vigencias.</t>
  </si>
  <si>
    <t>conforme con las evidencias remitidas para el presente corte, se observó lo siguiente en referencia a la entrega de los FUID de las siguientes dependencias:
*Secretaría de Victimas FUID (2018-2019), entrega del inventario  de la vigencia 2020 y lo adelantado para la vigencia 2021, en el informe anterior se remitieron 2018-2019, conforme con lo anterior esta dependencia se encuentra al día en el levantamiento de su inventario conforme a las evidencias remitidas.
* Secretaría de Desarrollo Regional FUID (2017-2018-2019) entrega del inventario de las vigencias en comento, con certificación que indica que los inventarios en comento se encuentran al 100 %, se solicitará a la dependencia el FUID de la vigencia 2020 y lo adelantado para la vigencia 2021.
* Secretaría de Movilidad remite vigencias FUID (2016-2020 -2021). Esta dependencia entrega inventario parcial para las vigencias en comento, se espera que para los próximos cortes remitan inventario al 100 % de las vigencias 2017 2018 y 2019 las cuales remitió parcialmente.
* Oficina de Juventudes FUID (2017-2018-2019). Esta dependencia remite inventario de la vigencia en comento al 100 %, esta pendiente la remisión de los FUID de las vigencias 2020 y 2021.
* Secretaría Jurídica FUID (2016) parcialmente FUID (2017-2018-2019-2020), en el informe de avance del PMA esta dependencia indicó que la vigencia 2016 se encuentra diligenciada al 100 %, e indica que remite FUID (2017-2018-2019) como avances, así las cosas se espera la remisión de estos FUID al 100 % y las constancias que den cuenta de que están al 100 %, se evaluará también la vigencia 2020 y 2021.
* Secretaría de Hábitat FUID (2016-2017-2018-2019-2020-2021). Entrega certificadas dichas vigencias en un 100 %, lo que evidencia que ya se encuentra al día en el levantamiento y actualización del inventario.
* Secretaría de Infraestructura, (2016-2017-2018-2019), entrega certificadas las vigencias en comento, se requerirá el envió de las vigencias 2020 y 2021.
* Despacho del Gobernador (2016-2017-2018-2019-2020-2021). Entrega certificadas dichas vigencias en un 100 %, lo que evidencia que ya se encuentra al día en el levantamiento y actualización del inventario.
* Oficina de Gestión del Riesgo de Desastres (2020-2021). remite certificadas en un 100% las vigencias en comento, se requerirá que remita los inventarios de 2016-2017-2018-2019.
* Secretaría Privada (2016-2017). Remite certificadas en un 100% las vigencias en comento, se requerirá que remita los inventarios de 2018-2019-2020-2021.
*Logística (solo remite certificado), se requerirá que remita el inventario de todas las vigencias y el avance conforme a lo certificado.
* Secretaría de Educación (2017-2018) para el proceso de FOSE en un 80 %conforme a lo informado, se requerirá que remita para las demás vigencias así como para lo ostros procesos.
* Oficina de Control Disciplinario (2017) remite nueva evidencia de avance para la elaboración del FUID</t>
  </si>
  <si>
    <t>Elaboración del FUID del Archivo General e Histórico de la Gobernación de Bolívar.</t>
  </si>
  <si>
    <t>Esta meta y respectiva evidencia fue remitida al 100 % en el segundo informe de seguimiento al PMA, y validada a través del documento con Radicado No.No. 2-2021-1817 del 04 de marzo de 2021.</t>
  </si>
  <si>
    <t>FUID diligenciados de los archivos central e Histórico de la Gobernación de Bolívar.</t>
  </si>
  <si>
    <t>M6</t>
  </si>
  <si>
    <t>Elaborar el procedimiento  para la entrega de los cargos o por culminación de obligaciones contractuales, incluyendo la entrega de los archivos mediante inventario documental.</t>
  </si>
  <si>
    <t>Procedimiento de entrega de cargos o culminación de obligaciones contractuales</t>
  </si>
  <si>
    <t>Esta meta se encuentra vencida dentro del plazo de ejecución inicialmente planteado, sin embargo teniendo en cuenta que el plan de mejoramiento vence en su totalidad el 31 de diciembre de 2022, la Dirección de Función Pública ya ha solicitado al Comité Institucional de Gestión y Desempeño de la Gobernación de Bolívar una ampliación en el plazo de ejecución de la respectiva meta el cual no sobrepasará el plazo final que se pactó con el AGN durante la Suscripción del PMA.
Conforme con lo señalado, la dirección de Función Pública informó en sesión del comité que se encuentra revisando finalmente los aspectos legales del referido procedimiento, y que procedería con la entrega de este a la OCI, en el mes de julio de 2021.
Es menester precisar que, esta Oficina ha podido identificar que la coyuntura generada por el Covid-19, ha dificultado  el avance en cuanto a la ejecución de las acciones de mejora del plan de mejoramiento.</t>
  </si>
  <si>
    <t>Dirección de Función Pública</t>
  </si>
  <si>
    <t>Sin evidencias</t>
  </si>
  <si>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</si>
  <si>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t>ACCION 6</t>
  </si>
  <si>
    <t xml:space="preserve">Organización de los archivos de gestión atendiendo las TRD y la normatividad técnica establecida para tal fin por el AGN </t>
  </si>
  <si>
    <t>Elaborar cronograma para realización de visita y capacitación a cada una de las dependencias de la Gobernación de Bolívar para la correcta organización de los archivos de gestión.</t>
  </si>
  <si>
    <t>Cronograma de capacitaciones.</t>
  </si>
  <si>
    <t xml:space="preserve">3. Organización de Archivos de Gestión: respecto a este hallazgo la oficina de control interno
reporta 41,70% de avance de las tareas ejecutadas. Se remitieron los siguientes soportes
documentales:
• Formato capacitación
• Cronograma capacitaciones 2021
• Salida almacén de insumos enero y febrero de 2021
• Informes de organización de las siguientes dependencias:
✓ Secretaría de víctimas
✓ Secretaría de Desarrollo Regional
✓ Secretaria de movilidad
✓ Oficina de juventudes
✓ Jurídica
✓ Secretaría de planeación
✓ Dirección de logística
✓ Control disciplinario
✓ Secretaría de hábitat
✓ Secretaría General – Despacho
✓ secretaria de infraestructura
✓ Despacho gobernador
Según se pudo observar en cada uno de los informes remitidos de cada una de las dependencias
anteriormente señaladas, la entidad ha realizado un trabajo importante y eficiente para lograr la
organización de los archivos de gestión, pudiéndose evidenciar la ordenación, foliación, retiro de
material abrasivo, rotulación de las cajas y de las carpetas y parte de la estantería, así como el
diligenciamiento de los inventarios documentales.
Se exhorta a la entidad a dar continuidad al proceso de organización en todas las dependencias y
el GIV queda en espera de los nuevos reportes por parte de la oficina de control en el próximo
informe de avance. CONCLUSIÓN: no se da por superado el hallazgo.
</t>
  </si>
  <si>
    <t>Realización de visita y capacitación al 100% de las dependencias de la Gobernación de Bolívar para la correcta organización de los archivos de gestión, y entrega de los formatos FUID,  de hoja de control de expedientes, formato de préstamo de documentos.</t>
  </si>
  <si>
    <t xml:space="preserve">A través del GOBOL-21-021470 la Dirección de Atención al Ciudadano y Gestión Documental Trasladó lo siguiente:
1. Circulares de invitación  capacitaciones.
2. Evidencias fotográficas de la realización de las capacitaciones virtuales.
3. Material de estudio entregado en las capacitaciones.
</t>
  </si>
  <si>
    <t>Documentos Excel que contiene cronograma de capacitaciones para la vigencia 2021.</t>
  </si>
  <si>
    <t>La Dirección de Atención al Ciudadano y Gestión Documental para esta meta, ha evidenciado el desarrollo de capacitaciones en materia archivística, en las que se incluye las concernientes a la organización de los Archivos de Gestión. Es menester indicar que, de manera periódica se ha garantizado para los funcionarios de la Gobernación de Bolívar  el desarrollo de capacitaciones en materia archivística, lo anterior, se ha evidenciado en lo corrido de la ejecución del PMA, pues las dependencias han entregado en sus informes de avances evidencias significativas en la organización de sus archivos, es menester precisar que, como actividad complementaria a la convocatoria de capacitaciones, cuando se realizan las visitas de verificación conjuntas entre la Dirección de Atención al Ciudadano y Gestión Documental  y la Oficina de Control Interno, se le brinda a la dependencia auditada una asistencia técnica sobre como debe organizar su archivo de gestión y se le entrega también las herramientas archivísticas para tal fin. Por todo lo anterior se solicita al AGN, considerar por superada en 100 % la presente meta referente a las capacitaciones sobre los archivos d gestión, ya que también se tiene garantía en que se seguirán realizando las referidas capacitaciones y jornadas de asistencia en las siguientes vigencias.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</si>
  <si>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</si>
  <si>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Acta de entrega de suministros</t>
  </si>
  <si>
    <t>Para este corte no se remiten evidencias frente a la ejecución de esta meta, se requerirá a la Dirección de Logística, que remita lo pertinente frente a la ejecución de esta actividad durante la vigencia 2021.</t>
  </si>
  <si>
    <t>Dirección Administrativa Logística</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</si>
  <si>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</si>
  <si>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 xml:space="preserve">Archivos de Gestión Organizados conforme a TRD  y los lineamientos técnicos establecidos, Acuerdo No. 42 de 2002, Acuerdo 05 de 2013 y Acuerdo 02 de 2014  </t>
  </si>
  <si>
    <t>Para este Corte (SEPTIMO INFORME) las siguientes dependencias remitieron como soporte el informe de avance al PMA donde entregan y describen los avances adelantados para el cumplimiento de la presente meta:
* Secretaría de Desarrollo Regional.
*Oficina de Gestión del Riesgo de Desastres.
*Secretaría de Victimas.
*Secretaría de Salud (D. Adm y Financiera - Grupo de Talento Humano).
*Secretaría de Infraestructura.
*Oficina de Juventudes.
*Dirección de contabilidad.
*Secretaría de Hacienda (Despacho).
* Secretaría de Movilidad.
* Secretaría Jurídica.
*Secretaría Privada.
*Despacho del Gobernador.
*Dirección Administrativa de Logística.
* Control Disciplinario.
* Secretaría de Hábitat.
* Secretaría General (Despacho).
*Dirección de Ingresos.
*Dirección del Fondo de Pensiones.
*Dirección de Análisis y Control.
* Secretaría de Educación (D. Adm y Financiera - Grupo FOSE).</t>
  </si>
  <si>
    <t>Informes de avance al PMA en el formato unico de reporte.</t>
  </si>
  <si>
    <t>Se remiten los avances descritos por las dependencias que se relacionan a través del formato único de reporte de avances del PMA para los Archivos de Gestión. Se evidencian avances satisfactorios frente a la preparación física de los expedientes, organización cronológica, y eliminación de material abrasivo.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</si>
  <si>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Organizar, conformar y rotular los expedientes o unidades documentales atendiendo cada una de las series y subseries establecidas en las TRD de la respectivas Secretarías, Direcciones, Oficinas, o unidades productivas de archivos.</t>
  </si>
  <si>
    <t>Informes de avance al PMA en el formato único de reporte.</t>
  </si>
  <si>
    <t>Se remiten los avances descritos por las dependencias que se relacionan a través del formato único de reporte de avances del PMA para los Archivos de Gestión. Se evidencian avances satisfactorios frente a la Rotulación de los expedientes aplicando las versiones 1 y 2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</si>
  <si>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Elaborar y actualizar las Hojas de control para cada expediente o las series que se constituyan como complejas, lo anterior posterior a la organización, conformación y rotulación de los expedientes.</t>
  </si>
  <si>
    <t xml:space="preserve">Se remiten los avances descritos por las dependencias que se relacionan a través del formato único de reporte de avances del PMA para los Archivos de Gestión. En algunos casos las dependencias han manifestado que tienen conocimiento de las hojas de control y que no han dado aplicabilidad de estas, sin embargo se ha evidenciado que existen expedientes que por ley ya se consideran como series complejas, es el caso de los expedientes contractuales.
Para dar por subsanado dicha situación la Secretaría General y la Dirección de ATC y Gestión Documental ha realizado capacitaciones referente a la Organización de expedientes contractuales.
</t>
  </si>
  <si>
    <t>M7</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</si>
  <si>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</si>
  <si>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Se remiten los avances descritos por las dependencias que se relacionan a través del formato único de reporte de avances del PMA para los Archivos de Gestión. Se evidencian avances satisfactorios frente a la Rotulación de las cajas aplicando las versiones 2 y 3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</si>
  <si>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M8</t>
  </si>
  <si>
    <t>Realizar el procedimiento para el control de prestamos de documentos, y diligenciar el formato de prestamos de documentos establecido por la Dirección de ATC y Gestión Documental para tal fin.</t>
  </si>
  <si>
    <t>Se remiten los avances descritos por las dependencias que se relacionan a través del formato único de reporte de avances del PMA para los Archivos de Gestión. En algunos casos las dependencias han manifestado a la OCI que tienen conocimiento del Formato y Procedimiento para el préstamo de documentos, y que hasta la fecha no se ha aplicado el mismo, conforme a ello se reporta el avance señalado para la presente meta.</t>
  </si>
  <si>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</si>
  <si>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t>ACCION 7</t>
  </si>
  <si>
    <t>Realizar transferencias primarias y secundarias de los archivos de las Gobernación de Bolívar teniendo en cuenta las TVD y TRD</t>
  </si>
  <si>
    <t>Realizar cronograma de transferencia documentales primarias.</t>
  </si>
  <si>
    <t>Cronograma de transferencias documentales primarias</t>
  </si>
  <si>
    <t>Dirección de Atención al Ciudadano y Gestión Documental</t>
  </si>
  <si>
    <t>Cronograma de Transferencias Documentales</t>
  </si>
  <si>
    <t>4. Transferencias Primarias y Secundarias: respecto a este hallazgo la oficina de control interno
reporta 74% de avance de las tareas ejecutadas. Se remitieron los siguientes soportes
documentales:
• Transferencia febrero 2021 (registros fotográficos, acta N°01 de 2021 de transferencias,
FUID 2015 a 2016 correspondiente a la Dirección de Atención al Ciudadano y Gestión
Documental
• Cronograma de transferencias primer trimestre 2021
Se exhorta a la entidad a tener presente el cumplimiento del cronograma de transferencias
establecido para tal fin, según se vayan cumpliendo los tiempos de retención y que estos
documentos hayan surtido el proceso de organización, deben estar identificados y rotulados en
sus unidades de conservación y deben contar con los inventarios documentales.
CONCLUSIÓN: no se da por superado el hallazgo.</t>
  </si>
  <si>
    <t>Realizar cronograma de transferencia documentales secundarias</t>
  </si>
  <si>
    <t>Cronograma de transferencias documentales secundarias</t>
  </si>
  <si>
    <t>Cronograma de Transferencias secundarias Documentales</t>
  </si>
  <si>
    <t>Socialización a las dependencias de la Gobernación de Bolívar, del cronograma de transferencias documentales primarias y secundarias</t>
  </si>
  <si>
    <t>Circular de realización y notificación  proceso de transferencia</t>
  </si>
  <si>
    <t>Se remite Circular N°GOBOL-21-012096 mediante la cual la Secretaría General y la Direccion de Atención al Ciudadano y Gestión Documental Socializan el plan y cronograma de transferencia primaria de la vigencia 2021.</t>
  </si>
  <si>
    <t xml:space="preserve"> Circular N°GOBOL-21-012096 mediante la cual la Secretaría General y la Direccion de Atención al Ciudadano y Gestión Documental Socializan el plan y cronograma de transferencia primaria de la vigencia 2021.</t>
  </si>
  <si>
    <t>Con el traslado de  la Circular N°GOBOL-21-012096 se socializa el cronograma de transferencia primaria de 2021, por lo que se da por cumplida la referente meta.</t>
  </si>
  <si>
    <t>Realizar transferencias documentales primarias y secundarias conforme al cronograma elaborado, y debidamente soportado con formatos de inventarios y acta de recibos.</t>
  </si>
  <si>
    <t>Acta de transferencias documentales primarias, inventario, acta de recibo</t>
  </si>
  <si>
    <t>Evidencias de transferencias:
1. Acta de transferencia de la Secretaría de Hábitat.
2. Acta de transferencia de la Secretaría Jurídica.
3. Informe de avance de la Oficina de Gestión del Riesgo y de Desastres donde se evidencia transferencia realizada.</t>
  </si>
  <si>
    <t>Se remiten de las transferencias realizadas por las dependencias en comento, con sus actas e inventarios transferidos.</t>
  </si>
  <si>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</si>
  <si>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t>ACCION 8</t>
  </si>
  <si>
    <t>Contar con TVD convalidadas, certificadas por parte del AGN y publicadas en el RUSD</t>
  </si>
  <si>
    <t>Publicar en la Página Web de la Entidad las TVD.</t>
  </si>
  <si>
    <t>https://www.bolivar.gov.co/index.php?option=com_phocadownload&amp;view=category&amp;id=773:tvds&amp;Itemid=717</t>
  </si>
  <si>
    <t>Se le indica a la entidad continuar con el proceso de la aplicación del instrumento y se dé cumplimiento al plan de trabajo suscrito, garantizando la debida disposición final de los documentos. Conclusión: Se da por superado el hallazgo.</t>
  </si>
  <si>
    <t>Sustentar ante el AGN las TVD  de la Gobernación de Bolívar, para efectos de su convalidación por parte de este Organismo.</t>
  </si>
  <si>
    <t>Concepto Técnico de convalidación de las TVD expedido por el AGN</t>
  </si>
  <si>
    <t>Enviar al AGN en formato TIF, las TVD , debidamente firmadas por la Secretaria General y Profesional de Archivo de la Gobernación de Bolívar, para su publicación en el RUSD.</t>
  </si>
  <si>
    <t>Constancia de entrega al AGN de las TVD  en formato TIF</t>
  </si>
  <si>
    <t>Solicitar al AGN la expedición de las certificación de la convalidación de las TVD.</t>
  </si>
  <si>
    <t>Solicitar al AGN la publicación de las TVD convalidadas, en el Registro Único de Series Documentales -RUSD.</t>
  </si>
  <si>
    <t>Comunicaciones de solicitud dirigidas al AGN de publicación de las TVD en el RUSD</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</si>
  <si>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</si>
  <si>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</si>
  <si>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t>ACCION 9</t>
  </si>
  <si>
    <t>Realizar proceso de eliminación documental conforme a las TRD y TVD, así como lo estipulado por el  Acuerdo 004 del 2019</t>
  </si>
  <si>
    <t>Incluir como anexo  del PGD de la Entidad, el  procedimiento detallado para efectuar el proceso de eliminación documental.</t>
  </si>
  <si>
    <t>Establecer procedimiento para realización del proceso de eliminación documental</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</si>
  <si>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</si>
  <si>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5. Disposición Final de Documentos: respecto a este hallazgo la oficina de control interno
reporta 62,50% de avance de las tareas ejecutadas. Se remitieron los siguientes soportes
documentales:
• Video de máquinas de procesamiento de picado de papel, que se utilizarán para realizar el
proceso de eliminación de documentos soporte papel.
La entidad deberá continuar con la aplicación de los instrumentos archivísticos y definiendo la
información que será objeto de eliminación que esta cumpla con lo establecido Acuerdo 004 del
2019.
Conclusión: no se da por superado el hallazgo.</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</si>
  <si>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</si>
  <si>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Eliminación Documental</t>
  </si>
  <si>
    <t>Para este corte no se remiten evidencias frente a la ejecución de esta meta, se requerirá a la  Dirección de Atención al Ciudadano y Gestión Documental, que remita lo pertinente frente a la ejecución de esta actividad durante la vigencia 2021.</t>
  </si>
  <si>
    <t>Registro Fílmico de las maquinarias a utilizar en el proceso de eliminación documental.</t>
  </si>
  <si>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</si>
  <si>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t>ACCION 10</t>
  </si>
  <si>
    <t>Contratos de prestación de servicios archivísticos con sujeción a lo establecido en el Acuerdo 08 de 2014</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</si>
  <si>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</si>
  <si>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</si>
  <si>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</si>
  <si>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Certificación de la Secretaría General.</t>
  </si>
  <si>
    <t>respecto a este hallazgo la oficina de
control interno reporta 100% de avance de las tareas ejecutadas. Se remitieron los siguientes
soportes documentales:
• Certificación secretaría general.
• Comunicación GOBOL-20-017255 - respuesta atc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2014”.Conclusión: se da por superado el hallazgo.</t>
  </si>
  <si>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</si>
  <si>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t>ACCION 11</t>
  </si>
  <si>
    <t>Aplicación del Sistema Integrado de Conservación -SIC- a los archivos de la Gobernación de Bolívar</t>
  </si>
  <si>
    <t>Remitir al AGN el acta de aprobación del SIC por parte del Comité Interno de Archivo.</t>
  </si>
  <si>
    <t>Acta aprobación SIC.</t>
  </si>
  <si>
    <t>Documento Word</t>
  </si>
  <si>
    <t>6. Sistema Integrado de Conservación – SIC: respecto a este hallazgo la oficina de control
interno reporta 36.88% de avance de las tareas ejecutadas. Se remitieron los siguientes
soportes documentales:
• Programación mesa de trabajo
• Citación mesa de trabajo
• Formato capacitación
• Capacitaciones 2021
• Evidencias capacitaciones SIC
• Solicitud de insumos, mantenimiento y reparaciones.
• Informe de cambio de unidades de conservación inadecuadas a carpetas desacidificadas
y de yute
Se le indica a la gobernación remitir las evidencias que prueben que se están adelantando la
ejecución de los demás programas específicos desarrollados en el plan de conservación, puesto
que solo se hace referencia al de almacenamiento y realmacenamiento. Se exhorta a la entidad a dar continuidad con la ejecución de cada uno de los programas específicos y que se pruebe su
implementación en toda la entidad. Se queda en espera de las evidencias para el próximo informe
de avance.
CONCLUSIÓN: no se da por superado el hallazgo.</t>
  </si>
  <si>
    <t>Publicar en la página web de la Entidad, el documento SIC.</t>
  </si>
  <si>
    <t>SIC publicado en la Pagina WEB.</t>
  </si>
  <si>
    <t>https://www.bolivar.gov.co/index.php?option=com_phocadownload&amp;view=category&amp;id=731:sistema-integrado-de-conservaci%C3%B3n-%E2%80%93-sic&amp;Itemid=717</t>
  </si>
  <si>
    <t>Remitir al AGN los formatos, planillas y demás instrumentos de seguimiento y control para la implementación del SIC conforme a los planes y programas adoptados por la Entidad.</t>
  </si>
  <si>
    <t>Evidencias remitidas al AGN</t>
  </si>
  <si>
    <t xml:space="preserve">La Dirección de Atención al Ciudadano y Gestión Documental a través del informe de avance que anexa a través del GOBOL-21-021470 informa lo siguiente:
1.- Atendiendo la implementación de los programas de Saneamiento ambiental, así como de
monitoreo y control del Sistema Integrado de Conservación (SIC) de la Gobernación de Bolívar,
se elaboraron Formatos para ser diligenciados en la presente vigencia por parte del archivo
central, intermedio y de gestión de la entidad, tales como: (Formato de Capacitación y
Sensibilización, Formato de Inspección y Mantenimiento, Formato de Limpieza y Desinfección,
Formato de Monitoreo y Control, así como el Formato de Saneamiento Ambiental)
Evidencia:
1.1 Formato de Capacitación y Sensibilización
1.2 Formato de Inspección y Mantenimiento
1.3 Formato Limpieza y Desinfección
1.4 Formato Monitoreo y Control
1.5 Formato Saneamiento ambiental
Es preciso aclarar que la implementación de los formatos antes relacionados, comenzará a partir
del segundo semestre de la vigencia 2021. </t>
  </si>
  <si>
    <t xml:space="preserve">1.1 Formato de Capacitación y Sensibilización
1.2 Formato de Inspección y Mantenimiento
1.3 Formato Limpieza y Desinfección
1.4 Formato Monitoreo y Control
1.5 Formato Saneamiento ambiental
Es preciso aclarar que la implementación de los formatos antes relacionados, comenzará a partir
del segundo semestre de la vigencia 2021. </t>
  </si>
  <si>
    <t>Se remiten copia de los formatos de los diferentes programas del SIC, con los que se evidenciarán la implementación de los programas que hacen parte del referido instrumento archivístico, así las cosas se da atención inmediata  a la observación establecida en el Radicado No. 2-2021- 5714 "Se le indica a la gobernación remitir las evidencias que prueben que se están adelantando la ejecución de los demás programas específicos desarrollados en el plan de conservación, puesto que solo se hace referencia al de almacenamiento y Realmacenamiento. Se exhorta a la entidad a  dar continuidad con la ejecución de cada uno de los programas específicos y que se pruebe su implementación en toda la entidad. Se queda en espera de las evidencias para el próximo informe de avance".
Conforme con lo planificado por la Dirección de Atención al Ciudadano y Gestión Documental  durante el segundo semestre de 2021 y lo corrido de 2022, se remitirán los formatos en comento.</t>
  </si>
  <si>
    <t>Realizar de manera anual 4 jornadas de capacitación  dirigidas a las dependencias de la  Gobernación de Bolívar para la correcta implementación del SIC en los archivos de gestión.</t>
  </si>
  <si>
    <t>Listado de Asistencias capacitaciones SIC.</t>
  </si>
  <si>
    <t>La Dirección de Atención al Ciudadano y Gestión Documental a través del informe de avance que anexa a través del GOBOL-21-021470 informa lo siguiente:
1.1 Cronograma de capacitaciones virtuales SIC (segundo semestre - vigencia 2021).
1 .Implementación de los programas de capacitación y sensibilización, programa deinspección y mantenimiento y programa de saneamiento ambiental - 7/10/2021.
2. Implementación de los programas de monitoreo y control, almacenamiento y re-almacenamiento y prevención de emergencias - 21/10/2021.
3. Implementación del Sistema Integrado de Conservación SIC- 04/11/2021.
4. Implementación del Plan de Preservación Documental y Plan de Preservación Digital a largo plazo 18/11/2021.</t>
  </si>
  <si>
    <t>La Dirección de Atención al Ciudadano y Gestión Documental a través del informe de avance que anexa a través del GOBOL-21-021470 informa lo siguiente:
1.1 Cronograma de capacitaciones virtuales SIC (segundo semestre - vigencia 2021).</t>
  </si>
  <si>
    <t>Se remite cronograma de capacitaciones para el segundo semestre de la vigencia 2021 donde, se entrega fecha para el desarrollo de las capacitaciones por cada programa.
1 .Implementación de los programas de capacitación y sensibilización, programa de inspección y mantenimiento y programa de saneamiento ambiental - 7/10/2021.
2. Implementación de los programas de monitoreo y control, almacenamiento y re-almacenamiento y prevención de emergencias - 21/10/2021.
3. Implementación del Sistema Integrado de Conservación SIC- 04/11/2021.
4. Implementación del Plan de Preservación Documental y Plan de Preservación Digital a largo plazo 18/11/2021</t>
  </si>
  <si>
    <t xml:space="preserve">Implementación del SIC en los archivos de la Gobernación de Bolívar. </t>
  </si>
  <si>
    <t>Se remiten los avances descritos por las dependencias que se relacionan a través del formato único de reporte de avances del PMA para los Archivos de Gestión. En algunos casos las dependencias han manifestado a la OCI que no tienen necesidades mantenimiento en sus espacios destinados para los Archivos de Gestión, y en los casos que sí se informará a la Secretaría General y Dirección de Logística para que estas atienden y den por subsanadas las situaciones notificadas por las dependencias frente a las necesidades de mantenimiento.</t>
  </si>
  <si>
    <t>Realizar el cambio de unidades de conservación inadecuadas como lo son los Folder plásticos, Folder de cartón, las AZ, a carpetas desacificadas y de yute, utilizando gancho legajador plástico.</t>
  </si>
  <si>
    <t>Cambio de unidades de conservación inadecuadas a carpetas desacificadas y de yute</t>
  </si>
  <si>
    <t>Se remiten los avances descritos por las dependencias que se relacionan a través del formato único de reporte de avances del PMA para los Archivos de Gestión. Para esta meta algunas dependencias han certificado a la OCI que no existen unidades de conservación como AZ y carpetas plásticas en las que se almacenen documentos. Hay otras que actualmente están realizando el proceso de cambio de dichas unidades evidenciado el avance en el desarrollo y ejecución de la actividad de mejora.</t>
  </si>
  <si>
    <t>Solicitar al proveedor de los servicios de fumigación, desinfección, desinsectación y desratización la Ficha Técnica de los productos que aplican a los procesos de fumigación que se realicen en los espacios de archivo.</t>
  </si>
  <si>
    <t>Ficha Técnica de fumigación</t>
  </si>
  <si>
    <t>La Dirección de Atención al Ciudadano y Gestión Documental a través del GOBOL-21-021470 anexa lo siguiente:
1. GOBOL-21-016106 Solicitud insumos y mantenimiento bodega Archivo Central, intermedio y oficina de Gestión Documental.
2. GOBOL-21-019556 Solicitud insumos y mantenimiento bodega Archivo Central, intermedio y oficina de Gestión Documental.</t>
  </si>
  <si>
    <t xml:space="preserve">
1. GOBOL-21-016106 Solicitud insumos y mantenimiento bodega Archivo Central, intermedio y oficina de Gestión Documental.
2. GOBOL-21-019556 Solicitud insumos y mantenimiento bodega Archivo Central, intermedio y oficina de Gestión Documental.</t>
  </si>
  <si>
    <t xml:space="preserve">Se entrega como soporte para la presente meta, los oficios 1. GOBOL-21-016106  y GOBOL-21-019556 dirigido a la Dirección de logística para que proceda con la fumigación en el archivo central de la gobernación para la vigencia 2021.
</t>
  </si>
  <si>
    <t>Instalar   un medidor de temperatura para la bodega central.</t>
  </si>
  <si>
    <t>Medidor de temperatura</t>
  </si>
  <si>
    <t>Esta meta se encuentra vencida dentro del plazo de ejecución inicialmente planteado, sin embargo teniendo en cuenta que el plan de mejoramiento vence en su totalidad el 31 de diciembre de 2022, la Secretaría General, Dirección de Atención al Ciudadano y Gestión Documental, y Dirección de Logística, ya han solicitado al Comité Institucional de Gestión y Desempeño de la Gobernación de Bolívar una ampliación en el plazo de ejecución de la respectiva meta el cual no sobrepasará el plazo final que se pactó con el AGN durante la Suscripción del PMA.
Es menester precisar, que la anterior solicitud, se fundamenta en que a la fecha se encuentra en proceso la contratación para la adquisición de una parte de estos insumos y elementos; en tal sentido se solicitará al Comité, establecer como fecha de cumplimiento de las mismas hasta el 31 de diciembre de 2022, en aras de dar cumplimiento al 100% de las metas contenidas en el Plan de Mejoramiento Archivístico respecto a la implementación del Sistema Integrado de Conservación – SIC en los archivos de gestión de la Gobernación de Bolívar. Así lo informó la Secretaría General a esta Oficina de Control Interno a través del GOBOL-21-023294.</t>
  </si>
  <si>
    <t>Oficio GOBOL-21-023294.</t>
  </si>
  <si>
    <t>Esta meta se encuentra vencida dentro del plazo de ejecución inicialmente planteado, sin embargo teniendo en cuenta que el plan de mejoramiento vence en su totalidad el 31 de diciembre de 2022, la Secretaría General, Dirección de Atención al Ciudadano y Gestión Documental, y Dirección de Logística, ya han solicitado al Comité Institucional de Gestión y Desempeño de la Gobernación de Bolívar una ampliación en el plazo de ejecución de la respectiva meta el cual no sobrepasará el plazo final que se pactó con el AGN durante la Suscripción del PMA.
Es menester precisar, que la anterior solicitud, se fundamenta en que a la fecha se encuentra en proceso la contratación para la adquisición de una parte de estos insumos y elementos; en tal sentido se solicitará al Comité, establecer como fecha de cumplimiento de las mismas hasta el 31 de diciembre de 2022, en aras de dar cumplimiento al 100% de las metas contenidas en el Plan de Mejoramiento Archivístico respecto a la implementación del Sistema Integrado de Conservación – SIC en los archivos de gestión de la Gobernación de Bolívar. Así lo informó la Secretaría General a esta Oficina de Control Interno a través del GOBOL-21-023294. En el próximo corte de avance se remitirá acta de la sesión del Comité.</t>
  </si>
  <si>
    <t>M9</t>
  </si>
  <si>
    <t>Instalar   un medidor de condiciones ambientales  para la bodega central.</t>
  </si>
  <si>
    <t>Medidor de condiciones ambientales</t>
  </si>
  <si>
    <t>M10</t>
  </si>
  <si>
    <t>Dotar e instalar extintores en las áreas de todos los Archivos de Gestión de la Gobernación de Bolívar.</t>
  </si>
  <si>
    <t>Extintores instalados</t>
  </si>
  <si>
    <t>M11</t>
  </si>
  <si>
    <t>Dotar e instalar Alarmas contra incendio en aquellas áreas de los Archivos de Gestión de la Gobernación de Bolívar que no cuenten con estas.</t>
  </si>
  <si>
    <t>Alarmas contra incendio instaladas</t>
  </si>
  <si>
    <t>M12</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</si>
  <si>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</si>
  <si>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Estantería instalada</t>
  </si>
  <si>
    <t xml:space="preserve">Para este Corte (SEPTIMO INFORME) las siguientes dependencias remitieron como soporte el informe de avance al PMA donde entregan y describen los avances adelantados para el cumplimiento de la presente meta:
* Secretaría de Desarrollo Regional.
*Oficina de Gestión del Riesgo de Desastres.
*Secretaría de Victimas.
*Secretaría de Salud (D. Adm y Financiera - Grupo de Talento Humano).
*Secretaría de Infraestructura.
*Oficina de Juventudes.
*Dirección de contabilidad.
*Secretaría de Hacienda (Despacho).
* Secretaría de Movilidad.
* Secretaría Jurídica.
*Secretaría Privada.
*Despacho del Gobernador.
*Dirección Administrativa de Logística.
* Control Disciplinario.
* Secretaría de Hábitat.
* Secretaría General (Despacho).
*Dirección de Ingresos.
*Dirección del Fondo de Pensiones.
*Dirección de Análisis y Control.
* Secretaría de Educación (D. Adm y Financiera - Grupo FOSE).
Esta meta se encuentra vencida dentro del plazo de ejecución inicialmente planteado, sin embargo teniendo en cuenta que el plan de mejoramiento vence en su totalidad el 31 de diciembre de 2022, la Secretaría General, Dirección de Atención al Ciudadano y Gestión Documental, y Dirección de Logística, ya han solicitado al Comité Institucional de Gestión y Desempeño de la Gobernación de Bolívar una ampliación en el plazo de ejecución de la respectiva meta el cual no sobrepasará el plazo final que se pactó con el AGN durante la Suscripción del PMA.
Es menester precisar, que la anterior solicitud, se fundamenta en que a la fecha se encuentra en proceso la contratación para la adquisición de una parte de estos insumos y elementos; en tal sentido se solicitará al Comité, establecer como fecha de cumplimiento de las mismas hasta el 31 de diciembre de 2022, en aras de dar cumplimiento al 100% de las metas contenidas en el Plan de Mejoramiento Archivístico respecto a la implementación del Sistema Integrado de Conservación – SIC en los archivos de gestión de la Gobernación de Bolívar. Así lo informó la Secretaría General a esta Oficina de Control Interno a través del GOBOL-21-023294.
</t>
  </si>
  <si>
    <t>Todas las dependencias
Dirección Administrativa Logística</t>
  </si>
  <si>
    <t>Se remiten los avances descritos por las dependencias que se relacionan a través del formato único de reporte de avances del PMA para los Archivos de Gestión. En algunos casos las dependencias han manifestado a la OCI que no tienen necesidades mobiliario para los Archivos de Gestión, y en los casos que sí se informará a la Secretaría General y Dirección de Logística para que estas atienden y den por subsanadas las situaciones notificadas por las dependencias frente a las necesidades o suministro de un mobiliario.
Esta meta se encuentra vencida dentro del plazo de ejecución inicialmente planteado, sin embargo teniendo en cuenta que el plan de mejoramiento vence en su totalidad el 31 de diciembre de 2022, la Secretaría General, Dirección de Atención al Ciudadano y Gestión Documental, y Dirección de Logística, ya han solicitado al Comité Institucional de Gestión y Desempeño de la Gobernación de Bolívar una ampliación en el plazo de ejecución de la respectiva meta el cual no sobrepasará el plazo final que se pactó con el AGN durante la Suscripción del PMA.
Es menester precisar, que la anterior solicitud, se fundamenta en que a la fecha se encuentra en proceso la contratación para la adquisición de una parte de estos insumos y elementos; en tal sentido se solicitará al Comité, establecer como fecha de cumplimiento de las mismas hasta el 31 de diciembre de 2022, en aras de dar cumplimiento al 100% de las metas contenidas en el Plan de Mejoramiento Archivístico respecto a la implementación del Sistema Integrado de Conservación – SIC en los archivos de gestión de la Gobernación de Bolívar. Así lo informó la Secretaría General a esta Oficina de Control Interno a través del GOBOL-21-023294. En el próximo corte de avance se remitirá acta de la sesión del Comité.</t>
  </si>
  <si>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</si>
  <si>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ACCION 12</t>
  </si>
  <si>
    <t>Elaborar documento de Modelo de requisitos de documentos electrónicos</t>
  </si>
  <si>
    <t>Elaborar el documento de modelo de requisitos de documentos electrónicos.</t>
  </si>
  <si>
    <t xml:space="preserve">Manual de Requisitos de documentos Electrónicos </t>
  </si>
  <si>
    <t>La Dirección de Atención al Ciudadano y Gestión Documental a través del informe de avance que anexa a través del GOBOL-21-021470 informa lo siguiente:
1. Mediante oficio GOBOL-20-038620 de fecha 13 de noviembre de 2020, se emitió requerimiento a la Dirección TIC solicitando concepto de viabilidad para la aprobación del Modelo de Requisitos para la Gestión de Documentos electrónicos.
Posteriormente, ante la carencia de respuesta por parte de la Dirección TIC, se generó oficio de reiteración GOBOL-21-010572 de fecha 29 de marzo de 2021, mediante el cual se exhortó a la Dirección TIC para el cumplimiento de dicho requerimiento. Al respecto, la Dirección TIC mediante oficio GOBOL-21-015916 de fecha 3 de mayo de 2021 emitió el concepto de viabilidad requerido con el fin de que el instrumento Archivistico sea presentado por parte de la Líder de proceso de la Dirección de Atención al Ciudadano y Gestión Documental ante el Comité Institucional de Gestión y Desempeño – MIPG. Actualmente, se está a la espera de la convocatoria a la reunión en comento para la sustentación del instrumento Archivistico ante esta instancia asesora. Evidencia: 1.1 Oficios referenciados. 1.2 Modelo de Requisitos para la Gestión de Documentos electrónicos.
Se entrega Link de la Dirección de TIC que contiene toda la trazabilidad de ajuste del referido documento.
https://bolivargovco-my.sharepoint.com/personal/rdominguez_bolivar_gov_co/_layouts/15/onedrive.aspx?id=%2Fpersonal%2Frdominguez%5Fbolivar%5Fgov%5Fco%2FDocuments%2FPLAN%20MEJORAMIENTO%20ARCHIVISTICO%2FModelo%20de%20Requisitos%20Documentos%20Electr%C3%B3nicos&amp;originalPath=aHR0cHM6Ly9ib2xpdmFyZ292Y28tbXkuc2hhcmVwb2ludC5jb20vOmY6L2cvcGVyc29uYWwvcmRvbWluZ3Vlel9ib2xpdmFyX2dvdl9jby9Fb21HX3V6ODJiaElsVjJzXzc4bF93VUJQc1lxNGpoaGV6Y1dBNm9IQUlrS1p3P3J0aW1lPUwxVWpiNkk5MlVn</t>
  </si>
  <si>
    <t xml:space="preserve">Dirección de Atención al Ciudadano y Gestión Documental  - Dirección de TIC </t>
  </si>
  <si>
    <t>Conforme con las evidencias remitidas se esta a la espera de socializar el referido documento ante el comité Institucional de Gestión y Desempeño para su aprobación final y posterior adopción.</t>
  </si>
  <si>
    <t>No aplica</t>
  </si>
  <si>
    <t>No hay expedientes electrónicos, existen expedientes digitalizados en la Dirección  TIC</t>
  </si>
  <si>
    <t>ACCION 13</t>
  </si>
  <si>
    <t>Crear expedientes electrónicos</t>
  </si>
  <si>
    <t xml:space="preserve">Adquirir un sistema de información que permita la creación de expedientes electrónicos </t>
  </si>
  <si>
    <t>Expedientes Electrónicos</t>
  </si>
  <si>
    <t>Para este corte no se remiten evidencias frente a la ejecución de esta meta, se requerirá a la Dirección den TIC que remita lo pertinente frente a la ejecución de esta actividad durante la vigencia 2021.</t>
  </si>
  <si>
    <t>Dirección TIC -  Director</t>
  </si>
  <si>
    <t>MANUAL DEL USUARIO SOFTWARE ZAFFIRO</t>
  </si>
  <si>
    <t>Para el Corte de 10 de diciembre de 2020 se remitió el manual de usuario del software zafiro, se reiterará a la  Dirección de TIC la remisión de los avances frente al cumplimiento de lo establecido en la presente meta.</t>
  </si>
  <si>
    <t>Los expedientes son híbridos, por cuenta del uso de gestor de correspondencia, sin embargo se sigue imprimiendo y conformando los expedientes en físico</t>
  </si>
  <si>
    <t>ACCION 14</t>
  </si>
  <si>
    <t>Adoptar e implementar  la Política  de Cero papel en la Entidad</t>
  </si>
  <si>
    <t>Elaborar el acto administrativo de adopción de Cero Papel</t>
  </si>
  <si>
    <t>Acto administrativo</t>
  </si>
  <si>
    <t>Esta meta y respectiva evidencia fue remitida al 100 % en el sexto informe de seguimiento al PMA, y fue validada por el AGN a través del documento con Radicado No. 2-2021- 5714 de fecha 15 de junio de 2021.</t>
  </si>
  <si>
    <t>DECRETO N°643 DE 2020 ADOPCIÓN DE LA POLITICA DE CERO PAPEL.
Documento integral que contiene la politica de Cero Papel.</t>
  </si>
  <si>
    <t>Incentivar el uso adecuado de la Plataforma SIGOB / Capacitaciones</t>
  </si>
  <si>
    <t>Registro de Asistencia a capacitaciones</t>
  </si>
  <si>
    <t xml:space="preserve">Se remiten los registros de asistencia de las capacitaciones frente al uso del SIGOB durante la vigencia 2021, los cuales fueron suministrados en el siguiente link:
https://bolivargovco-my.sharepoint.com/personal/rdominguez_bolivar_gov_co/_layouts/15/onedrive.aspx?id=%2Fpersonal%2Frdominguez%5Fbolivar%5Fgov%5Fco%2FDocuments%2FACTIVIDADES%20DE%20CAPACITACI%C3%93N&amp;originalPath=aHR0cHM6Ly9ib2xpdmFyZ292Y28tbXkuc2hhcmVwb2ludC5jb20vOmY6L2cvcGVyc29uYWwvcmRvbWluZ3Vlel9ib2xpdmFyX2dvdl9jby9FckYwdVRFaDhKcE5pUHZCQlJFLWNia0J5S2kxS21CVmZIUHB5ZDdmblpoMGFRP3J0aW1lPTBYb3ZhYVE5MlVn </t>
  </si>
  <si>
    <t xml:space="preserve">Se remiten los registros de asistencia de las capacitaciones sobre el SIGOB durante la vigencia 2021. </t>
  </si>
  <si>
    <t>La Dirección de TIC para esta meta, ha evidenciado el desarrollo de capacitaciones en materia archivística, en las que se incluye las concernientes a las del SIGOB. Es menester indicar que, de manera periódica se ha garantizado para los funcionarios de la Gobernación de Bolívar  el desarrollo de capacitaciones,  ya que también se tiene garantía en que se seguirán realizando  en las siguientes vigencias. Cabe informar que los funcionarios que han ingresado recientemente a la entidad a través de los concursos de merito han sido los beneficiados en el desarrollo de dichas capacitaciones, por lo anterior se reporta esta meta en un 100%.</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</si>
  <si>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</si>
  <si>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</si>
  <si>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No hay uso de OCR en la digitalización</t>
  </si>
  <si>
    <t>ACCION 15</t>
  </si>
  <si>
    <t>Implementar las OCR en la digitalización</t>
  </si>
  <si>
    <t>Realizar la digitalización en la entidad permitiendo la interoperabilidad, búsqueda, seguridad, autenticidad en los documentos</t>
  </si>
  <si>
    <t>Digitalización OCR</t>
  </si>
  <si>
    <t>Evidencia de actos administrativos en formato OCR.</t>
  </si>
  <si>
    <t>15 junio de 2021</t>
  </si>
  <si>
    <t>CUMPLIMIENTO ACUMULADO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</si>
</sst>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indexed="8"/>
      <name val="Arial"/>
      <family val="2"/>
    </font>
    <font>
      <b/>
      <sz val="12"/>
      <color theme="1"/>
      <name val="Calibri"/>
      <family val="2"/>
      <scheme val="minor"/>
    </font>
    <font>
      <sz val="12"/>
      <color theme="1"/>
      <name val="Arial"/>
      <family val="2"/>
    </font>
    <font>
      <u/>
      <sz val="11"/>
      <color theme="10"/>
      <name val="Calibri"/>
      <family val="2"/>
      <scheme val="minor"/>
    </font>
    <font>
      <u/>
      <sz val="12"/>
      <color theme="10"/>
      <name val="Arial"/>
      <family val="2"/>
    </font>
    <font>
      <sz val="16"/>
      <color theme="1"/>
      <name val="Calibri"/>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0" fillId="0" borderId="0" applyNumberFormat="0" applyFill="0" applyBorder="0" applyAlignment="0" applyProtection="0"/>
  </cellStyleXfs>
  <cellXfs count="193">
    <xf numFmtId="0" fontId="0" fillId="0" borderId="0" xfId="0"/>
    <xf numFmtId="0" fontId="2" fillId="0" borderId="0" xfId="0" applyFont="1"/>
    <xf numFmtId="0" fontId="2" fillId="2" borderId="0" xfId="0" applyFont="1" applyFill="1" applyAlignment="1">
      <alignment horizontal="center" vertical="center"/>
    </xf>
    <xf numFmtId="0" fontId="2" fillId="0" borderId="0" xfId="0" applyFont="1" applyAlignment="1">
      <alignment horizontal="center"/>
    </xf>
    <xf numFmtId="0" fontId="3" fillId="0" borderId="4" xfId="0" applyFont="1" applyBorder="1" applyAlignment="1">
      <alignment horizontal="center"/>
    </xf>
    <xf numFmtId="0" fontId="4" fillId="2" borderId="6" xfId="0" applyFont="1" applyFill="1" applyBorder="1" applyAlignment="1">
      <alignment horizontal="center" vertical="center"/>
    </xf>
    <xf numFmtId="0" fontId="4" fillId="0" borderId="6" xfId="0" applyFont="1" applyBorder="1" applyAlignment="1">
      <alignment horizontal="left" vertical="center"/>
    </xf>
    <xf numFmtId="0" fontId="4" fillId="0" borderId="6"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horizontal="left" vertical="center"/>
    </xf>
    <xf numFmtId="0" fontId="4" fillId="0" borderId="7" xfId="0" applyFont="1" applyBorder="1" applyAlignment="1">
      <alignment horizontal="center" vertical="center"/>
    </xf>
    <xf numFmtId="0" fontId="4" fillId="0" borderId="5" xfId="0" applyFont="1" applyBorder="1" applyAlignment="1">
      <alignment vertical="center"/>
    </xf>
    <xf numFmtId="0" fontId="4" fillId="0" borderId="6" xfId="0" applyFont="1" applyBorder="1" applyAlignment="1">
      <alignment vertical="center"/>
    </xf>
    <xf numFmtId="0" fontId="2" fillId="0" borderId="9" xfId="0" applyFont="1" applyBorder="1"/>
    <xf numFmtId="0" fontId="2" fillId="0" borderId="16" xfId="0" applyFont="1" applyBorder="1"/>
    <xf numFmtId="0" fontId="3" fillId="3" borderId="8"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5" fillId="6" borderId="4" xfId="0" applyFont="1" applyFill="1" applyBorder="1" applyAlignment="1">
      <alignment horizontal="justify" vertical="center" wrapText="1"/>
    </xf>
    <xf numFmtId="14" fontId="5" fillId="6" borderId="4" xfId="0" applyNumberFormat="1" applyFont="1" applyFill="1" applyBorder="1" applyAlignment="1">
      <alignment horizontal="center" vertical="center" wrapText="1"/>
    </xf>
    <xf numFmtId="1" fontId="5" fillId="6" borderId="4" xfId="0" applyNumberFormat="1" applyFont="1" applyFill="1" applyBorder="1" applyAlignment="1">
      <alignment horizontal="center" vertical="center" wrapText="1"/>
    </xf>
    <xf numFmtId="10" fontId="5" fillId="6" borderId="4" xfId="0" applyNumberFormat="1" applyFont="1" applyFill="1" applyBorder="1" applyAlignment="1">
      <alignment horizontal="center" vertical="center" wrapText="1"/>
    </xf>
    <xf numFmtId="0" fontId="5" fillId="6" borderId="4" xfId="0" applyFont="1" applyFill="1" applyBorder="1" applyAlignment="1" applyProtection="1">
      <alignment horizontal="center" vertical="center" wrapText="1"/>
      <protection locked="0"/>
    </xf>
    <xf numFmtId="0" fontId="9" fillId="0" borderId="4" xfId="0" applyFont="1" applyBorder="1" applyAlignment="1">
      <alignment vertical="center" wrapText="1"/>
    </xf>
    <xf numFmtId="0" fontId="5" fillId="0" borderId="4" xfId="0" applyFont="1" applyBorder="1" applyAlignment="1" applyProtection="1">
      <alignment horizontal="center" vertical="center" wrapText="1"/>
      <protection locked="0"/>
    </xf>
    <xf numFmtId="0" fontId="10" fillId="2" borderId="4" xfId="2" applyFill="1" applyBorder="1" applyAlignment="1">
      <alignment vertical="center" wrapText="1"/>
    </xf>
    <xf numFmtId="0" fontId="9" fillId="0" borderId="4" xfId="0" applyFont="1" applyBorder="1" applyAlignment="1">
      <alignment horizontal="justify" vertical="center" wrapText="1"/>
    </xf>
    <xf numFmtId="0" fontId="5" fillId="0" borderId="4" xfId="0" applyFont="1" applyBorder="1" applyAlignment="1" applyProtection="1">
      <alignment horizontal="left" vertical="center" wrapText="1"/>
      <protection locked="0"/>
    </xf>
    <xf numFmtId="0" fontId="3" fillId="0" borderId="17" xfId="0" applyFont="1" applyBorder="1" applyAlignment="1" applyProtection="1">
      <alignment horizontal="center" vertical="center" wrapText="1"/>
      <protection locked="0"/>
    </xf>
    <xf numFmtId="0" fontId="3" fillId="3" borderId="4" xfId="0" applyFont="1" applyFill="1" applyBorder="1" applyAlignment="1">
      <alignment horizontal="center" vertical="center" textRotation="89" wrapText="1"/>
    </xf>
    <xf numFmtId="0" fontId="5" fillId="0" borderId="4" xfId="0" applyFont="1" applyBorder="1" applyAlignment="1">
      <alignment horizontal="center" vertical="center" wrapText="1"/>
    </xf>
    <xf numFmtId="0" fontId="9" fillId="0" borderId="4" xfId="0" applyFont="1" applyBorder="1" applyAlignment="1">
      <alignment horizontal="center" vertical="center" wrapText="1"/>
    </xf>
    <xf numFmtId="0" fontId="5" fillId="3" borderId="4" xfId="0" applyFont="1" applyFill="1" applyBorder="1" applyAlignment="1">
      <alignment horizontal="justify" vertical="center" wrapText="1"/>
    </xf>
    <xf numFmtId="14" fontId="9" fillId="3" borderId="4" xfId="0" applyNumberFormat="1" applyFont="1" applyFill="1" applyBorder="1" applyAlignment="1">
      <alignment horizontal="center" vertical="center"/>
    </xf>
    <xf numFmtId="1" fontId="5" fillId="3" borderId="4" xfId="0" applyNumberFormat="1" applyFont="1" applyFill="1" applyBorder="1" applyAlignment="1">
      <alignment horizontal="center" vertical="center" wrapText="1"/>
    </xf>
    <xf numFmtId="10" fontId="5" fillId="3" borderId="4" xfId="0" applyNumberFormat="1" applyFont="1" applyFill="1" applyBorder="1" applyAlignment="1">
      <alignment horizontal="center" vertical="center" wrapText="1"/>
    </xf>
    <xf numFmtId="0" fontId="5" fillId="3" borderId="4" xfId="0" applyFont="1" applyFill="1" applyBorder="1" applyAlignment="1" applyProtection="1">
      <alignment horizontal="center" vertical="center" wrapText="1"/>
      <protection locked="0"/>
    </xf>
    <xf numFmtId="0" fontId="9" fillId="0" borderId="4" xfId="0" applyFont="1" applyBorder="1" applyAlignment="1">
      <alignment horizontal="left" vertical="center" wrapText="1"/>
    </xf>
    <xf numFmtId="0" fontId="3" fillId="3" borderId="29" xfId="0" applyFont="1" applyFill="1" applyBorder="1" applyAlignment="1">
      <alignment horizontal="center" vertical="center" wrapText="1"/>
    </xf>
    <xf numFmtId="0" fontId="5" fillId="6" borderId="29" xfId="0" applyFont="1" applyFill="1" applyBorder="1" applyAlignment="1">
      <alignment horizontal="justify" vertical="center" wrapText="1"/>
    </xf>
    <xf numFmtId="14" fontId="5" fillId="6" borderId="29" xfId="0" applyNumberFormat="1" applyFont="1" applyFill="1" applyBorder="1" applyAlignment="1">
      <alignment horizontal="center" vertical="center" wrapText="1"/>
    </xf>
    <xf numFmtId="1" fontId="5" fillId="6" borderId="29" xfId="0" applyNumberFormat="1" applyFont="1" applyFill="1" applyBorder="1" applyAlignment="1">
      <alignment horizontal="center" vertical="center" wrapText="1"/>
    </xf>
    <xf numFmtId="10" fontId="5" fillId="6" borderId="29" xfId="0" applyNumberFormat="1" applyFont="1" applyFill="1" applyBorder="1" applyAlignment="1">
      <alignment horizontal="center" vertical="center" wrapText="1"/>
    </xf>
    <xf numFmtId="0" fontId="5" fillId="6" borderId="29" xfId="0" applyFont="1" applyFill="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11" fillId="0" borderId="29" xfId="2" applyFont="1" applyBorder="1" applyAlignment="1">
      <alignment horizontal="center" vertical="center" wrapText="1"/>
    </xf>
    <xf numFmtId="0" fontId="5" fillId="2" borderId="4" xfId="0" applyFont="1" applyFill="1" applyBorder="1" applyAlignment="1" applyProtection="1">
      <alignment horizontal="center" vertical="center" wrapText="1"/>
      <protection locked="0"/>
    </xf>
    <xf numFmtId="0" fontId="5" fillId="6" borderId="4" xfId="0" applyFont="1" applyFill="1" applyBorder="1" applyAlignment="1">
      <alignment horizontal="justify" vertical="center"/>
    </xf>
    <xf numFmtId="14" fontId="9" fillId="6" borderId="4" xfId="0" applyNumberFormat="1" applyFont="1" applyFill="1" applyBorder="1" applyAlignment="1">
      <alignment vertical="center"/>
    </xf>
    <xf numFmtId="14" fontId="9" fillId="6" borderId="4" xfId="0" applyNumberFormat="1" applyFont="1" applyFill="1" applyBorder="1" applyAlignment="1">
      <alignment horizontal="center" vertical="center"/>
    </xf>
    <xf numFmtId="0" fontId="9" fillId="2" borderId="4" xfId="0" applyFont="1" applyFill="1" applyBorder="1" applyAlignment="1">
      <alignment vertical="center" wrapText="1"/>
    </xf>
    <xf numFmtId="0" fontId="3" fillId="6"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4" xfId="0" applyFont="1" applyFill="1" applyBorder="1" applyAlignment="1">
      <alignment horizontal="left" vertical="center" wrapText="1"/>
    </xf>
    <xf numFmtId="0" fontId="11" fillId="0" borderId="4" xfId="2" applyFont="1" applyBorder="1" applyAlignment="1">
      <alignment vertical="center" wrapText="1"/>
    </xf>
    <xf numFmtId="14" fontId="9" fillId="3" borderId="4" xfId="0" applyNumberFormat="1" applyFont="1" applyFill="1" applyBorder="1" applyAlignment="1">
      <alignment vertical="center"/>
    </xf>
    <xf numFmtId="0" fontId="6" fillId="0" borderId="17" xfId="0" applyFont="1" applyBorder="1" applyAlignment="1">
      <alignment horizontal="center" vertical="center"/>
    </xf>
    <xf numFmtId="0" fontId="6" fillId="3" borderId="4" xfId="0" applyFont="1" applyFill="1" applyBorder="1" applyAlignment="1">
      <alignment horizontal="center" vertical="center" textRotation="90"/>
    </xf>
    <xf numFmtId="10" fontId="9" fillId="0" borderId="4" xfId="0" applyNumberFormat="1" applyFont="1" applyBorder="1" applyAlignment="1">
      <alignment horizontal="center" vertical="center"/>
    </xf>
    <xf numFmtId="0" fontId="9" fillId="0" borderId="4" xfId="0" applyFont="1" applyBorder="1" applyAlignment="1">
      <alignment horizontal="center" vertical="center"/>
    </xf>
    <xf numFmtId="0" fontId="9" fillId="0" borderId="18" xfId="0" applyFont="1" applyBorder="1" applyAlignment="1">
      <alignment vertical="center" wrapText="1"/>
    </xf>
    <xf numFmtId="0" fontId="9" fillId="6" borderId="4" xfId="0" applyFont="1" applyFill="1" applyBorder="1" applyAlignment="1">
      <alignment horizontal="center" vertical="center" wrapText="1"/>
    </xf>
    <xf numFmtId="0" fontId="9" fillId="6" borderId="4" xfId="0" applyFont="1" applyFill="1" applyBorder="1" applyAlignment="1">
      <alignment vertical="center" wrapText="1"/>
    </xf>
    <xf numFmtId="0" fontId="11" fillId="0" borderId="4" xfId="2" applyFont="1" applyBorder="1" applyAlignment="1">
      <alignment horizontal="center" vertical="center" wrapText="1"/>
    </xf>
    <xf numFmtId="0" fontId="9" fillId="3" borderId="4" xfId="0" applyFont="1" applyFill="1" applyBorder="1" applyAlignment="1">
      <alignment vertical="center" wrapText="1"/>
    </xf>
    <xf numFmtId="0" fontId="9" fillId="3" borderId="4" xfId="0"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6" fillId="0" borderId="4" xfId="0" applyFont="1" applyBorder="1" applyAlignment="1">
      <alignment vertical="center" wrapText="1"/>
    </xf>
    <xf numFmtId="0" fontId="3" fillId="2" borderId="17" xfId="0" applyFont="1" applyFill="1" applyBorder="1" applyAlignment="1">
      <alignment horizontal="center" vertical="center" wrapText="1"/>
    </xf>
    <xf numFmtId="0" fontId="5" fillId="2" borderId="4" xfId="0" applyFont="1" applyFill="1" applyBorder="1" applyAlignment="1">
      <alignment horizontal="justify" vertical="center" wrapText="1"/>
    </xf>
    <xf numFmtId="10" fontId="5" fillId="2" borderId="4" xfId="0" applyNumberFormat="1" applyFont="1" applyFill="1" applyBorder="1" applyAlignment="1">
      <alignment horizontal="center" vertical="center" wrapText="1"/>
    </xf>
    <xf numFmtId="0" fontId="9" fillId="2" borderId="4" xfId="0" applyFont="1" applyFill="1" applyBorder="1" applyAlignment="1">
      <alignment horizontal="justify" vertical="center" wrapText="1"/>
    </xf>
    <xf numFmtId="0" fontId="2" fillId="0" borderId="31" xfId="0" applyFont="1" applyBorder="1"/>
    <xf numFmtId="0" fontId="3"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6" fillId="3" borderId="33" xfId="0" applyFont="1" applyFill="1" applyBorder="1" applyAlignment="1">
      <alignment horizontal="center" vertical="center" textRotation="90"/>
    </xf>
    <xf numFmtId="0" fontId="5" fillId="2" borderId="33" xfId="0" applyFont="1" applyFill="1" applyBorder="1" applyAlignment="1">
      <alignment horizontal="justify" vertical="center" wrapText="1"/>
    </xf>
    <xf numFmtId="0" fontId="3" fillId="3" borderId="33" xfId="0" applyFont="1" applyFill="1" applyBorder="1" applyAlignment="1">
      <alignment horizontal="center" vertical="center" wrapText="1"/>
    </xf>
    <xf numFmtId="0" fontId="5" fillId="6" borderId="33" xfId="0" applyFont="1" applyFill="1" applyBorder="1" applyAlignment="1">
      <alignment horizontal="justify" vertical="center" wrapText="1"/>
    </xf>
    <xf numFmtId="14" fontId="5" fillId="6" borderId="33" xfId="0" applyNumberFormat="1" applyFont="1" applyFill="1" applyBorder="1" applyAlignment="1">
      <alignment horizontal="center" vertical="center" wrapText="1"/>
    </xf>
    <xf numFmtId="1" fontId="5" fillId="6" borderId="33" xfId="0" applyNumberFormat="1" applyFont="1" applyFill="1" applyBorder="1" applyAlignment="1">
      <alignment horizontal="center" vertical="center" wrapText="1"/>
    </xf>
    <xf numFmtId="10" fontId="5" fillId="6" borderId="33" xfId="0" applyNumberFormat="1" applyFont="1" applyFill="1" applyBorder="1" applyAlignment="1">
      <alignment horizontal="center" vertical="center" wrapText="1"/>
    </xf>
    <xf numFmtId="0" fontId="5" fillId="6" borderId="33" xfId="0" applyFont="1" applyFill="1" applyBorder="1" applyAlignment="1" applyProtection="1">
      <alignment horizontal="center" vertical="center" wrapText="1"/>
      <protection locked="0"/>
    </xf>
    <xf numFmtId="0" fontId="9" fillId="2" borderId="33" xfId="0" applyFont="1" applyFill="1" applyBorder="1" applyAlignment="1">
      <alignment horizontal="center" vertical="center" wrapText="1"/>
    </xf>
    <xf numFmtId="0" fontId="9" fillId="2" borderId="33" xfId="0" applyFont="1" applyFill="1" applyBorder="1" applyAlignment="1">
      <alignment horizontal="justify" vertical="center" wrapText="1"/>
    </xf>
    <xf numFmtId="10" fontId="2" fillId="0" borderId="0" xfId="0" applyNumberFormat="1" applyFont="1"/>
    <xf numFmtId="9" fontId="2" fillId="0" borderId="0" xfId="1" applyFont="1" applyAlignment="1">
      <alignment horizontal="center" vertical="center"/>
    </xf>
    <xf numFmtId="0" fontId="12" fillId="3" borderId="34" xfId="0" applyFont="1" applyFill="1" applyBorder="1" applyAlignment="1">
      <alignment horizontal="center" vertical="center"/>
    </xf>
    <xf numFmtId="9" fontId="12" fillId="0" borderId="35" xfId="1" applyFont="1" applyBorder="1" applyAlignment="1">
      <alignment horizontal="center" vertical="center"/>
    </xf>
    <xf numFmtId="0" fontId="3" fillId="0" borderId="1" xfId="0" applyFont="1" applyBorder="1" applyAlignment="1">
      <alignment horizontal="left"/>
    </xf>
    <xf numFmtId="0" fontId="3" fillId="0" borderId="2" xfId="0" applyFont="1" applyBorder="1" applyAlignment="1">
      <alignment horizontal="left"/>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3" fillId="0" borderId="4" xfId="0" applyFont="1" applyBorder="1" applyAlignment="1">
      <alignment horizontal="left"/>
    </xf>
    <xf numFmtId="0" fontId="3" fillId="0" borderId="1" xfId="0" applyFont="1" applyBorder="1" applyAlignment="1">
      <alignment horizontal="left" vertical="center"/>
    </xf>
    <xf numFmtId="0" fontId="3" fillId="0" borderId="2" xfId="0" applyFont="1" applyBorder="1" applyAlignment="1">
      <alignment horizontal="left" vertical="center"/>
    </xf>
    <xf numFmtId="14" fontId="4" fillId="0" borderId="1" xfId="0" applyNumberFormat="1"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6" fillId="0" borderId="8" xfId="0" applyFont="1" applyBorder="1" applyAlignment="1">
      <alignment horizontal="left" vertical="top"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4" fillId="0" borderId="1" xfId="0" applyFont="1" applyBorder="1" applyAlignment="1">
      <alignment horizontal="center" vertical="center"/>
    </xf>
    <xf numFmtId="0" fontId="3" fillId="3" borderId="4"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3" fillId="3" borderId="4" xfId="0" applyFont="1" applyFill="1" applyBorder="1" applyAlignment="1">
      <alignment horizontal="center" vertical="center" textRotation="89" wrapText="1"/>
    </xf>
    <xf numFmtId="0" fontId="6" fillId="0" borderId="17" xfId="0" applyFont="1" applyBorder="1" applyAlignment="1">
      <alignment horizontal="center" vertical="center"/>
    </xf>
    <xf numFmtId="0" fontId="5" fillId="0" borderId="29" xfId="0" applyFont="1" applyBorder="1" applyAlignment="1">
      <alignment horizontal="center" vertical="center" wrapText="1"/>
    </xf>
    <xf numFmtId="0" fontId="5" fillId="0" borderId="4" xfId="0" applyFont="1" applyBorder="1" applyAlignment="1">
      <alignment horizontal="center" vertical="center" wrapText="1"/>
    </xf>
    <xf numFmtId="0" fontId="3" fillId="3" borderId="29" xfId="0" applyFont="1" applyFill="1" applyBorder="1" applyAlignment="1">
      <alignment horizontal="center" vertical="center" textRotation="89" wrapText="1"/>
    </xf>
    <xf numFmtId="0" fontId="9" fillId="0" borderId="4" xfId="0" applyFont="1" applyBorder="1" applyAlignment="1">
      <alignment horizontal="center" vertical="center" wrapText="1"/>
    </xf>
    <xf numFmtId="0" fontId="8" fillId="5" borderId="21" xfId="0" applyFont="1" applyFill="1" applyBorder="1" applyAlignment="1">
      <alignment horizontal="center" vertical="center"/>
    </xf>
    <xf numFmtId="0" fontId="8" fillId="5" borderId="24" xfId="0" applyFont="1" applyFill="1" applyBorder="1" applyAlignment="1">
      <alignment horizontal="center" vertical="center"/>
    </xf>
    <xf numFmtId="0" fontId="3" fillId="2" borderId="25" xfId="0" applyFont="1" applyFill="1" applyBorder="1" applyAlignment="1" applyProtection="1">
      <alignment horizontal="center" vertical="center" wrapText="1"/>
      <protection locked="0"/>
    </xf>
    <xf numFmtId="0" fontId="3" fillId="2" borderId="26" xfId="0" applyFont="1" applyFill="1" applyBorder="1" applyAlignment="1" applyProtection="1">
      <alignment horizontal="center" vertical="center" wrapText="1"/>
      <protection locked="0"/>
    </xf>
    <xf numFmtId="0" fontId="3" fillId="2" borderId="28" xfId="0" applyFont="1" applyFill="1" applyBorder="1" applyAlignment="1" applyProtection="1">
      <alignment horizontal="center" vertical="center" wrapText="1"/>
      <protection locked="0"/>
    </xf>
    <xf numFmtId="0" fontId="3" fillId="3" borderId="4" xfId="0" applyFont="1" applyFill="1" applyBorder="1" applyAlignment="1">
      <alignment horizontal="center" vertical="center" textRotation="90" wrapText="1"/>
    </xf>
    <xf numFmtId="10" fontId="5" fillId="0" borderId="4" xfId="0" applyNumberFormat="1" applyFont="1" applyBorder="1" applyAlignment="1" applyProtection="1">
      <alignment horizontal="center" vertical="center" wrapText="1"/>
      <protection locked="0"/>
    </xf>
    <xf numFmtId="0" fontId="9" fillId="0" borderId="8"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9" xfId="0" applyFont="1" applyBorder="1" applyAlignment="1">
      <alignment horizontal="center" vertical="center" wrapText="1"/>
    </xf>
    <xf numFmtId="0" fontId="5" fillId="0" borderId="18" xfId="0" applyFont="1" applyBorder="1" applyAlignment="1">
      <alignment horizontal="center" vertical="center" wrapText="1"/>
    </xf>
    <xf numFmtId="0" fontId="3" fillId="0" borderId="17" xfId="0" applyFont="1" applyBorder="1" applyAlignment="1" applyProtection="1">
      <alignment horizontal="center" vertical="center" wrapText="1"/>
      <protection locked="0"/>
    </xf>
    <xf numFmtId="0" fontId="3" fillId="3" borderId="18"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4" borderId="19" xfId="0" applyFont="1" applyFill="1" applyBorder="1" applyAlignment="1" applyProtection="1">
      <alignment horizontal="center" vertical="center" wrapText="1"/>
      <protection locked="0"/>
    </xf>
    <xf numFmtId="0" fontId="3" fillId="4" borderId="20" xfId="0" applyFont="1" applyFill="1" applyBorder="1" applyAlignment="1" applyProtection="1">
      <alignment horizontal="center" vertical="center" wrapText="1"/>
      <protection locked="0"/>
    </xf>
    <xf numFmtId="0" fontId="3" fillId="4" borderId="23" xfId="0" applyFont="1" applyFill="1" applyBorder="1" applyAlignment="1" applyProtection="1">
      <alignment horizontal="center" vertical="center" wrapText="1"/>
      <protection locked="0"/>
    </xf>
    <xf numFmtId="0" fontId="3" fillId="5" borderId="17"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8" xfId="0" applyFont="1" applyFill="1" applyBorder="1" applyAlignment="1">
      <alignment horizontal="center" vertical="center" wrapText="1"/>
    </xf>
    <xf numFmtId="10" fontId="5" fillId="0" borderId="29" xfId="0" applyNumberFormat="1" applyFont="1" applyBorder="1" applyAlignment="1" applyProtection="1">
      <alignment horizontal="center" vertical="center" wrapText="1"/>
      <protection locked="0"/>
    </xf>
    <xf numFmtId="0" fontId="9" fillId="0" borderId="8" xfId="0" applyFont="1" applyBorder="1" applyAlignment="1">
      <alignment horizontal="center" vertical="center"/>
    </xf>
    <xf numFmtId="0" fontId="9" fillId="0" borderId="27" xfId="0" applyFont="1" applyBorder="1" applyAlignment="1">
      <alignment horizontal="center" vertical="center"/>
    </xf>
    <xf numFmtId="0" fontId="9" fillId="0" borderId="29" xfId="0" applyFont="1" applyBorder="1" applyAlignment="1">
      <alignment horizontal="center" vertical="center"/>
    </xf>
    <xf numFmtId="0" fontId="9" fillId="0" borderId="24" xfId="0" applyFont="1" applyBorder="1" applyAlignment="1">
      <alignment horizontal="center" vertical="center" wrapText="1"/>
    </xf>
    <xf numFmtId="0" fontId="9" fillId="0" borderId="30" xfId="0" applyFont="1" applyBorder="1" applyAlignment="1">
      <alignment horizontal="center" vertical="center" wrapText="1"/>
    </xf>
    <xf numFmtId="0" fontId="6" fillId="3" borderId="4" xfId="0" applyFont="1" applyFill="1" applyBorder="1" applyAlignment="1">
      <alignment horizontal="center" vertical="center" textRotation="90"/>
    </xf>
    <xf numFmtId="9" fontId="9" fillId="0" borderId="4" xfId="1" applyFont="1" applyBorder="1" applyAlignment="1">
      <alignment horizontal="center" vertical="center"/>
    </xf>
    <xf numFmtId="0" fontId="9" fillId="0" borderId="21" xfId="0" applyFont="1" applyBorder="1" applyAlignment="1">
      <alignment horizontal="center" vertical="center" wrapText="1"/>
    </xf>
    <xf numFmtId="0" fontId="9" fillId="0" borderId="24" xfId="0" applyFont="1" applyBorder="1" applyAlignment="1">
      <alignment horizontal="center" vertical="center"/>
    </xf>
    <xf numFmtId="0" fontId="9" fillId="0" borderId="30" xfId="0" applyFont="1" applyBorder="1" applyAlignment="1">
      <alignment horizontal="center" vertical="center"/>
    </xf>
    <xf numFmtId="10" fontId="9" fillId="0" borderId="4" xfId="0" applyNumberFormat="1" applyFont="1" applyBorder="1" applyAlignment="1">
      <alignment horizontal="center" vertical="center"/>
    </xf>
    <xf numFmtId="0" fontId="9" fillId="0" borderId="4" xfId="0" applyFont="1" applyBorder="1" applyAlignment="1">
      <alignment horizontal="center" vertical="center"/>
    </xf>
    <xf numFmtId="9" fontId="9" fillId="0" borderId="4" xfId="0" applyNumberFormat="1" applyFont="1" applyBorder="1" applyAlignment="1">
      <alignment horizontal="center" vertical="center"/>
    </xf>
    <xf numFmtId="0" fontId="9" fillId="0" borderId="21" xfId="0" applyFont="1" applyBorder="1" applyAlignment="1">
      <alignment horizontal="left" vertical="center" wrapText="1"/>
    </xf>
    <xf numFmtId="0" fontId="9" fillId="0" borderId="24" xfId="0" applyFont="1" applyBorder="1" applyAlignment="1">
      <alignment horizontal="left" vertical="center" wrapText="1"/>
    </xf>
    <xf numFmtId="0" fontId="9" fillId="0" borderId="30" xfId="0" applyFont="1" applyBorder="1" applyAlignment="1">
      <alignment horizontal="left" vertical="center" wrapText="1"/>
    </xf>
    <xf numFmtId="0" fontId="6" fillId="3" borderId="4" xfId="0" applyFont="1" applyFill="1" applyBorder="1" applyAlignment="1">
      <alignment horizontal="center" vertical="center" textRotation="90" wrapText="1"/>
    </xf>
    <xf numFmtId="0" fontId="9" fillId="0" borderId="8" xfId="0" applyFont="1" applyBorder="1" applyAlignment="1">
      <alignment horizontal="left" vertical="center" wrapText="1"/>
    </xf>
    <xf numFmtId="0" fontId="9" fillId="0" borderId="29" xfId="0" applyFont="1" applyBorder="1" applyAlignment="1">
      <alignment horizontal="left" vertical="center" wrapText="1"/>
    </xf>
    <xf numFmtId="0" fontId="3" fillId="3" borderId="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29" xfId="0" applyFont="1" applyFill="1" applyBorder="1" applyAlignment="1">
      <alignment horizontal="center" vertical="center" wrapText="1"/>
    </xf>
    <xf numFmtId="14" fontId="5" fillId="3" borderId="8" xfId="0" applyNumberFormat="1" applyFont="1" applyFill="1" applyBorder="1" applyAlignment="1">
      <alignment horizontal="center" vertical="center" wrapText="1"/>
    </xf>
    <xf numFmtId="14" fontId="5" fillId="3" borderId="29" xfId="0" applyNumberFormat="1" applyFont="1" applyFill="1" applyBorder="1" applyAlignment="1">
      <alignment horizontal="center" vertical="center" wrapText="1"/>
    </xf>
    <xf numFmtId="1" fontId="5" fillId="3" borderId="8" xfId="0" applyNumberFormat="1" applyFont="1" applyFill="1" applyBorder="1" applyAlignment="1">
      <alignment horizontal="center" vertical="center" wrapText="1"/>
    </xf>
    <xf numFmtId="1" fontId="5" fillId="3" borderId="29" xfId="0" applyNumberFormat="1" applyFont="1" applyFill="1" applyBorder="1" applyAlignment="1">
      <alignment horizontal="center" vertical="center" wrapText="1"/>
    </xf>
    <xf numFmtId="10" fontId="5" fillId="3" borderId="8" xfId="0" applyNumberFormat="1" applyFont="1" applyFill="1" applyBorder="1" applyAlignment="1">
      <alignment horizontal="center" vertical="center" wrapText="1"/>
    </xf>
    <xf numFmtId="10" fontId="5" fillId="3" borderId="29" xfId="0" applyNumberFormat="1" applyFont="1" applyFill="1" applyBorder="1" applyAlignment="1">
      <alignment horizontal="center" vertical="center" wrapText="1"/>
    </xf>
    <xf numFmtId="0" fontId="3" fillId="2" borderId="17"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5" fillId="2" borderId="4" xfId="0" applyFont="1" applyFill="1" applyBorder="1" applyAlignment="1">
      <alignment horizontal="justify" vertical="center" wrapText="1"/>
    </xf>
    <xf numFmtId="0" fontId="9" fillId="2" borderId="4" xfId="0" applyFont="1" applyFill="1" applyBorder="1" applyAlignment="1">
      <alignment horizontal="justify" vertical="center" wrapText="1"/>
    </xf>
    <xf numFmtId="10" fontId="5" fillId="2" borderId="4" xfId="0" applyNumberFormat="1" applyFont="1" applyFill="1" applyBorder="1" applyAlignment="1">
      <alignment horizontal="center" vertical="center" wrapText="1"/>
    </xf>
    <xf numFmtId="0" fontId="5" fillId="3" borderId="8" xfId="0" applyFont="1" applyFill="1" applyBorder="1" applyAlignment="1" applyProtection="1">
      <alignment horizontal="center" vertical="center" wrapText="1"/>
      <protection locked="0"/>
    </xf>
    <xf numFmtId="0" fontId="5" fillId="3" borderId="29" xfId="0" applyFont="1" applyFill="1" applyBorder="1" applyAlignment="1" applyProtection="1">
      <alignment horizontal="center" vertical="center" wrapText="1"/>
      <protection locked="0"/>
    </xf>
    <xf numFmtId="0" fontId="9" fillId="2" borderId="8" xfId="0" applyFont="1" applyFill="1" applyBorder="1" applyAlignment="1">
      <alignment horizontal="left" vertical="center" wrapText="1"/>
    </xf>
    <xf numFmtId="0" fontId="9" fillId="2" borderId="29" xfId="0" applyFont="1" applyFill="1" applyBorder="1" applyAlignment="1">
      <alignment horizontal="left" vertical="center" wrapText="1"/>
    </xf>
    <xf numFmtId="0" fontId="5" fillId="0" borderId="8"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cellXfs>
  <cellStyles count="3">
    <cellStyle name="Hipervínculo" xfId="2" builtinId="8"/>
    <cellStyle name="Normal" xfId="0" builtinId="0"/>
    <cellStyle name="Porcentaje" xfId="1" builtinId="5"/>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bolivar.gov.co/index.php?option=com_phocadownload&amp;view=category&amp;id=731:sistema-integrado-de-conservaci%C3%B3n-%E2%80%93-sic&amp;Itemid=717" TargetMode="External"/><Relationship Id="rId7" Type="http://schemas.openxmlformats.org/officeDocument/2006/relationships/comments" Target="../comments1.xml"/><Relationship Id="rId2" Type="http://schemas.openxmlformats.org/officeDocument/2006/relationships/hyperlink" Target="https://www.bolivar.gov.co/index.php?option=com_phocadownload&amp;view=category&amp;id=773:tvds&amp;Itemid=717" TargetMode="External"/><Relationship Id="rId1" Type="http://schemas.openxmlformats.org/officeDocument/2006/relationships/hyperlink" Target="https://www.bolivar.gov.co/index.php?option=com_phocadownload&amp;view=category&amp;id=418&amp;Itemid=887"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livar.gov.co/index.php?option=com_phocadownload&amp;view=category&amp;id=754:2019-2022&amp;Itemid=9751.%20PGD%20VERSION%202%20PUBLICADO%20EN%20LA%20PAGINA%20WEB.2.%20ACTA%20DE%20APROBACI&#211;N3.%20DECRETO%20DE%20ADOP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7"/>
  <sheetViews>
    <sheetView showGridLines="0" tabSelected="1" zoomScale="70" zoomScaleNormal="70" workbookViewId="0">
      <selection activeCell="H13" sqref="H13"/>
    </sheetView>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47.33203125" style="1" customWidth="1"/>
    <col min="8" max="8" width="19.5546875" style="1" customWidth="1"/>
    <col min="9" max="9" width="21.5546875" style="1" customWidth="1"/>
    <col min="10" max="10" width="21.33203125" style="1" customWidth="1"/>
    <col min="11" max="11" width="23.109375" style="1" customWidth="1"/>
    <col min="12" max="12" width="43.6640625" style="1" customWidth="1"/>
    <col min="13" max="13" width="28.44140625" style="1" customWidth="1"/>
    <col min="14" max="14" width="136.44140625" style="1" customWidth="1"/>
    <col min="15" max="15" width="42.5546875" style="1" customWidth="1"/>
    <col min="16" max="16" width="114.5546875" style="1" customWidth="1"/>
    <col min="17" max="17" width="189.5546875" style="1" customWidth="1"/>
    <col min="18" max="18" width="22.109375" style="1" customWidth="1"/>
    <col min="19" max="19" width="28.44140625" style="1" customWidth="1"/>
    <col min="20" max="20" width="14.6640625" style="1" customWidth="1"/>
    <col min="21" max="21" width="66.33203125" style="1" customWidth="1"/>
    <col min="22" max="16384" width="11.44140625" style="1"/>
  </cols>
  <sheetData>
    <row r="1" spans="1:23" x14ac:dyDescent="0.3">
      <c r="H1" s="2"/>
      <c r="I1" s="2"/>
      <c r="J1" s="3"/>
      <c r="K1" s="3"/>
    </row>
    <row r="2" spans="1:23" x14ac:dyDescent="0.3">
      <c r="B2" s="89" t="s">
        <v>0</v>
      </c>
      <c r="C2" s="90"/>
      <c r="D2" s="89" t="s">
        <v>0</v>
      </c>
      <c r="E2" s="90"/>
      <c r="F2" s="91" t="s">
        <v>1</v>
      </c>
      <c r="G2" s="92"/>
      <c r="H2" s="92"/>
      <c r="I2" s="92"/>
      <c r="J2" s="92"/>
      <c r="K2" s="92"/>
      <c r="L2" s="93"/>
      <c r="M2" s="4" t="s">
        <v>2</v>
      </c>
      <c r="N2" s="94"/>
      <c r="O2" s="95"/>
      <c r="P2" s="95"/>
      <c r="Q2" s="95"/>
      <c r="R2" s="95"/>
      <c r="S2" s="95"/>
      <c r="T2" s="95"/>
      <c r="U2" s="95"/>
      <c r="V2" s="95"/>
      <c r="W2" s="96"/>
    </row>
    <row r="3" spans="1:23" x14ac:dyDescent="0.3">
      <c r="B3" s="97" t="s">
        <v>3</v>
      </c>
      <c r="C3" s="97"/>
      <c r="D3" s="97" t="s">
        <v>3</v>
      </c>
      <c r="E3" s="97"/>
      <c r="F3" s="91" t="s">
        <v>4</v>
      </c>
      <c r="G3" s="92"/>
      <c r="H3" s="92"/>
      <c r="I3" s="92"/>
      <c r="J3" s="92"/>
      <c r="K3" s="92"/>
      <c r="L3" s="93"/>
      <c r="M3" s="98" t="s">
        <v>5</v>
      </c>
      <c r="N3" s="99"/>
      <c r="O3" s="100">
        <v>43698</v>
      </c>
      <c r="P3" s="101"/>
      <c r="Q3" s="101"/>
      <c r="R3" s="101"/>
      <c r="S3" s="101"/>
      <c r="T3" s="101"/>
      <c r="U3" s="101"/>
      <c r="V3" s="101"/>
      <c r="W3" s="102"/>
    </row>
    <row r="4" spans="1:23" x14ac:dyDescent="0.3">
      <c r="B4" s="97" t="s">
        <v>6</v>
      </c>
      <c r="C4" s="97"/>
      <c r="D4" s="97" t="s">
        <v>6</v>
      </c>
      <c r="E4" s="97"/>
      <c r="F4" s="114" t="s">
        <v>1</v>
      </c>
      <c r="G4" s="115"/>
      <c r="H4" s="115"/>
      <c r="I4" s="115"/>
      <c r="J4" s="115"/>
      <c r="K4" s="115"/>
      <c r="L4" s="116"/>
      <c r="M4" s="117" t="s">
        <v>7</v>
      </c>
      <c r="N4" s="118"/>
      <c r="O4" s="100">
        <v>44926</v>
      </c>
      <c r="P4" s="101"/>
      <c r="Q4" s="101"/>
      <c r="R4" s="101"/>
      <c r="S4" s="101"/>
      <c r="T4" s="101"/>
      <c r="U4" s="101"/>
      <c r="V4" s="101"/>
      <c r="W4" s="102"/>
    </row>
    <row r="5" spans="1:23" x14ac:dyDescent="0.3">
      <c r="B5" s="97" t="s">
        <v>8</v>
      </c>
      <c r="C5" s="97"/>
      <c r="D5" s="97" t="s">
        <v>8</v>
      </c>
      <c r="E5" s="97"/>
      <c r="F5" s="119" t="s">
        <v>9</v>
      </c>
      <c r="G5" s="101"/>
      <c r="H5" s="101"/>
      <c r="I5" s="5"/>
      <c r="J5" s="6"/>
      <c r="K5" s="6"/>
      <c r="L5" s="7"/>
      <c r="M5" s="8"/>
      <c r="N5" s="9"/>
      <c r="O5" s="7"/>
      <c r="P5" s="7"/>
      <c r="Q5" s="7"/>
      <c r="R5" s="7"/>
      <c r="S5" s="7"/>
      <c r="T5" s="7"/>
      <c r="U5" s="7"/>
      <c r="V5" s="7"/>
      <c r="W5" s="10"/>
    </row>
    <row r="6" spans="1:23" ht="16.2" thickBot="1" x14ac:dyDescent="0.35">
      <c r="B6" s="103" t="s">
        <v>10</v>
      </c>
      <c r="C6" s="103"/>
      <c r="D6" s="103" t="s">
        <v>10</v>
      </c>
      <c r="E6" s="103"/>
      <c r="F6" s="11" t="s">
        <v>11</v>
      </c>
      <c r="G6" s="12"/>
      <c r="H6" s="12"/>
      <c r="I6" s="11"/>
      <c r="J6" s="12"/>
      <c r="K6" s="12"/>
      <c r="L6" s="11"/>
      <c r="M6" s="12"/>
      <c r="N6" s="12"/>
      <c r="O6" s="11"/>
      <c r="P6" s="12"/>
      <c r="Q6" s="12"/>
      <c r="R6" s="104"/>
      <c r="S6" s="105"/>
      <c r="T6" s="105"/>
      <c r="U6" s="104"/>
      <c r="V6" s="101"/>
      <c r="W6" s="101"/>
    </row>
    <row r="7" spans="1:23" x14ac:dyDescent="0.3">
      <c r="A7" s="13"/>
      <c r="B7" s="106" t="s">
        <v>12</v>
      </c>
      <c r="C7" s="107"/>
      <c r="D7" s="107"/>
      <c r="E7" s="107"/>
      <c r="F7" s="107"/>
      <c r="G7" s="107"/>
      <c r="H7" s="107"/>
      <c r="I7" s="107"/>
      <c r="J7" s="107"/>
      <c r="K7" s="107"/>
      <c r="L7" s="107"/>
      <c r="M7" s="107"/>
      <c r="N7" s="107"/>
      <c r="O7" s="107"/>
      <c r="P7" s="108"/>
      <c r="Q7" s="109" t="s">
        <v>13</v>
      </c>
      <c r="R7" s="110"/>
      <c r="S7" s="111" t="s">
        <v>14</v>
      </c>
      <c r="T7" s="112"/>
      <c r="U7" s="113"/>
    </row>
    <row r="8" spans="1:23" ht="29.25" customHeight="1" x14ac:dyDescent="0.3">
      <c r="A8" s="14"/>
      <c r="B8" s="122" t="s">
        <v>15</v>
      </c>
      <c r="C8" s="120" t="s">
        <v>16</v>
      </c>
      <c r="D8" s="120" t="s">
        <v>17</v>
      </c>
      <c r="E8" s="120" t="s">
        <v>18</v>
      </c>
      <c r="F8" s="120" t="s">
        <v>19</v>
      </c>
      <c r="G8" s="120" t="s">
        <v>20</v>
      </c>
      <c r="H8" s="120" t="s">
        <v>21</v>
      </c>
      <c r="I8" s="120"/>
      <c r="J8" s="120" t="s">
        <v>22</v>
      </c>
      <c r="K8" s="120" t="s">
        <v>23</v>
      </c>
      <c r="L8" s="120" t="s">
        <v>24</v>
      </c>
      <c r="M8" s="120" t="s">
        <v>25</v>
      </c>
      <c r="N8" s="120" t="s">
        <v>26</v>
      </c>
      <c r="O8" s="120" t="s">
        <v>27</v>
      </c>
      <c r="P8" s="143" t="s">
        <v>28</v>
      </c>
      <c r="Q8" s="145" t="s">
        <v>29</v>
      </c>
      <c r="R8" s="146" t="s">
        <v>30</v>
      </c>
      <c r="S8" s="148" t="s">
        <v>31</v>
      </c>
      <c r="T8" s="150" t="s">
        <v>32</v>
      </c>
      <c r="U8" s="131" t="s">
        <v>33</v>
      </c>
    </row>
    <row r="9" spans="1:23" ht="40.5" customHeight="1" thickBot="1" x14ac:dyDescent="0.35">
      <c r="A9" s="14"/>
      <c r="B9" s="123"/>
      <c r="C9" s="121"/>
      <c r="D9" s="121"/>
      <c r="E9" s="121"/>
      <c r="F9" s="121"/>
      <c r="G9" s="121"/>
      <c r="H9" s="15" t="s">
        <v>34</v>
      </c>
      <c r="I9" s="15" t="s">
        <v>35</v>
      </c>
      <c r="J9" s="121"/>
      <c r="K9" s="121"/>
      <c r="L9" s="121"/>
      <c r="M9" s="121"/>
      <c r="N9" s="121"/>
      <c r="O9" s="121"/>
      <c r="P9" s="144"/>
      <c r="Q9" s="146"/>
      <c r="R9" s="147"/>
      <c r="S9" s="149"/>
      <c r="T9" s="151"/>
      <c r="U9" s="132"/>
    </row>
    <row r="10" spans="1:23" ht="86.4" x14ac:dyDescent="0.3">
      <c r="A10" s="14"/>
      <c r="B10" s="133">
        <v>1</v>
      </c>
      <c r="C10" s="128" t="s">
        <v>36</v>
      </c>
      <c r="D10" s="136" t="s">
        <v>37</v>
      </c>
      <c r="E10" s="128" t="s">
        <v>38</v>
      </c>
      <c r="F10" s="16" t="s">
        <v>39</v>
      </c>
      <c r="G10" s="17" t="s">
        <v>40</v>
      </c>
      <c r="H10" s="18">
        <v>43709</v>
      </c>
      <c r="I10" s="18">
        <v>43889</v>
      </c>
      <c r="J10" s="19">
        <f>(I10-H10)/7</f>
        <v>25.714285714285715</v>
      </c>
      <c r="K10" s="20">
        <v>1</v>
      </c>
      <c r="L10" s="21" t="s">
        <v>41</v>
      </c>
      <c r="M10" s="137">
        <f>AVERAGE(K10:K15)</f>
        <v>1</v>
      </c>
      <c r="N10" s="22" t="s">
        <v>42</v>
      </c>
      <c r="O10" s="23" t="s">
        <v>43</v>
      </c>
      <c r="P10" s="24" t="s">
        <v>44</v>
      </c>
      <c r="Q10" s="22" t="s">
        <v>42</v>
      </c>
      <c r="R10" s="25" t="s">
        <v>45</v>
      </c>
      <c r="S10" s="138" t="s">
        <v>46</v>
      </c>
      <c r="T10" s="128" t="s">
        <v>47</v>
      </c>
      <c r="U10" s="141" t="s">
        <v>48</v>
      </c>
    </row>
    <row r="11" spans="1:23" ht="45" x14ac:dyDescent="0.3">
      <c r="A11" s="14"/>
      <c r="B11" s="134"/>
      <c r="C11" s="128"/>
      <c r="D11" s="136"/>
      <c r="E11" s="128"/>
      <c r="F11" s="16" t="s">
        <v>49</v>
      </c>
      <c r="G11" s="17" t="s">
        <v>50</v>
      </c>
      <c r="H11" s="18">
        <v>43709</v>
      </c>
      <c r="I11" s="18">
        <v>43889</v>
      </c>
      <c r="J11" s="19">
        <v>13</v>
      </c>
      <c r="K11" s="20">
        <v>1</v>
      </c>
      <c r="L11" s="21" t="s">
        <v>51</v>
      </c>
      <c r="M11" s="137"/>
      <c r="N11" s="22" t="s">
        <v>42</v>
      </c>
      <c r="O11" s="23" t="s">
        <v>43</v>
      </c>
      <c r="P11" s="22" t="s">
        <v>52</v>
      </c>
      <c r="Q11" s="22" t="s">
        <v>42</v>
      </c>
      <c r="R11" s="25" t="s">
        <v>45</v>
      </c>
      <c r="S11" s="139"/>
      <c r="T11" s="128"/>
      <c r="U11" s="141"/>
    </row>
    <row r="12" spans="1:23" ht="45" x14ac:dyDescent="0.3">
      <c r="A12" s="14"/>
      <c r="B12" s="135"/>
      <c r="C12" s="128"/>
      <c r="D12" s="136"/>
      <c r="E12" s="128"/>
      <c r="F12" s="16" t="s">
        <v>53</v>
      </c>
      <c r="G12" s="17" t="s">
        <v>54</v>
      </c>
      <c r="H12" s="18">
        <v>43709</v>
      </c>
      <c r="I12" s="18">
        <v>43889</v>
      </c>
      <c r="J12" s="19">
        <f>(I12-H12)/7</f>
        <v>25.714285714285715</v>
      </c>
      <c r="K12" s="20">
        <v>1</v>
      </c>
      <c r="L12" s="21" t="s">
        <v>55</v>
      </c>
      <c r="M12" s="137"/>
      <c r="N12" s="22" t="s">
        <v>56</v>
      </c>
      <c r="O12" s="23" t="s">
        <v>43</v>
      </c>
      <c r="P12" s="26" t="s">
        <v>57</v>
      </c>
      <c r="Q12" s="22" t="s">
        <v>56</v>
      </c>
      <c r="R12" s="25" t="s">
        <v>45</v>
      </c>
      <c r="S12" s="139"/>
      <c r="T12" s="128"/>
      <c r="U12" s="141"/>
    </row>
    <row r="13" spans="1:23" ht="193.5" customHeight="1" x14ac:dyDescent="0.3">
      <c r="A13" s="14"/>
      <c r="B13" s="27">
        <v>2</v>
      </c>
      <c r="C13" s="23" t="s">
        <v>58</v>
      </c>
      <c r="D13" s="28" t="s">
        <v>59</v>
      </c>
      <c r="E13" s="23" t="s">
        <v>60</v>
      </c>
      <c r="F13" s="16" t="s">
        <v>39</v>
      </c>
      <c r="G13" s="17" t="s">
        <v>61</v>
      </c>
      <c r="H13" s="18">
        <v>43906</v>
      </c>
      <c r="I13" s="18">
        <v>44196</v>
      </c>
      <c r="J13" s="19">
        <f t="shared" ref="J13:J65" si="0">(I13-H13)/7</f>
        <v>41.428571428571431</v>
      </c>
      <c r="K13" s="20">
        <v>1</v>
      </c>
      <c r="L13" s="21" t="s">
        <v>62</v>
      </c>
      <c r="M13" s="137"/>
      <c r="N13" s="22" t="s">
        <v>63</v>
      </c>
      <c r="O13" s="23" t="s">
        <v>43</v>
      </c>
      <c r="P13" s="29" t="s">
        <v>64</v>
      </c>
      <c r="Q13" s="22" t="s">
        <v>63</v>
      </c>
      <c r="R13" s="25" t="s">
        <v>45</v>
      </c>
      <c r="S13" s="139"/>
      <c r="T13" s="128"/>
      <c r="U13" s="141"/>
    </row>
    <row r="14" spans="1:23" ht="75" customHeight="1" x14ac:dyDescent="0.3">
      <c r="A14" s="14"/>
      <c r="B14" s="142">
        <v>3</v>
      </c>
      <c r="C14" s="124" t="s">
        <v>65</v>
      </c>
      <c r="D14" s="125" t="s">
        <v>66</v>
      </c>
      <c r="E14" s="124" t="s">
        <v>67</v>
      </c>
      <c r="F14" s="16" t="s">
        <v>39</v>
      </c>
      <c r="G14" s="17" t="s">
        <v>68</v>
      </c>
      <c r="H14" s="18">
        <v>43906</v>
      </c>
      <c r="I14" s="18">
        <v>43981</v>
      </c>
      <c r="J14" s="19">
        <f t="shared" si="0"/>
        <v>10.714285714285714</v>
      </c>
      <c r="K14" s="20">
        <v>1</v>
      </c>
      <c r="L14" s="21" t="s">
        <v>69</v>
      </c>
      <c r="M14" s="137"/>
      <c r="N14" s="22" t="s">
        <v>42</v>
      </c>
      <c r="O14" s="23" t="s">
        <v>70</v>
      </c>
      <c r="P14" s="30" t="s">
        <v>71</v>
      </c>
      <c r="Q14" s="22" t="s">
        <v>42</v>
      </c>
      <c r="R14" s="25" t="s">
        <v>45</v>
      </c>
      <c r="S14" s="139"/>
      <c r="T14" s="128"/>
      <c r="U14" s="141"/>
    </row>
    <row r="15" spans="1:23" ht="409.6" customHeight="1" x14ac:dyDescent="0.3">
      <c r="A15" s="14"/>
      <c r="B15" s="142"/>
      <c r="C15" s="124"/>
      <c r="D15" s="125"/>
      <c r="E15" s="124"/>
      <c r="F15" s="16" t="s">
        <v>49</v>
      </c>
      <c r="G15" s="31" t="s">
        <v>72</v>
      </c>
      <c r="H15" s="32">
        <v>43983</v>
      </c>
      <c r="I15" s="32">
        <v>44926</v>
      </c>
      <c r="J15" s="33">
        <f t="shared" si="0"/>
        <v>134.71428571428572</v>
      </c>
      <c r="K15" s="34">
        <v>1</v>
      </c>
      <c r="L15" s="35" t="s">
        <v>73</v>
      </c>
      <c r="M15" s="137"/>
      <c r="N15" s="36" t="s">
        <v>74</v>
      </c>
      <c r="O15" s="23" t="s">
        <v>70</v>
      </c>
      <c r="P15" s="30" t="s">
        <v>75</v>
      </c>
      <c r="Q15" s="36" t="s">
        <v>74</v>
      </c>
      <c r="R15" s="25" t="s">
        <v>45</v>
      </c>
      <c r="S15" s="140"/>
      <c r="T15" s="128"/>
      <c r="U15" s="141"/>
    </row>
    <row r="16" spans="1:23" ht="45" x14ac:dyDescent="0.3">
      <c r="A16" s="14"/>
      <c r="B16" s="126">
        <v>4</v>
      </c>
      <c r="C16" s="127" t="s">
        <v>76</v>
      </c>
      <c r="D16" s="129" t="s">
        <v>77</v>
      </c>
      <c r="E16" s="130" t="s">
        <v>78</v>
      </c>
      <c r="F16" s="37" t="s">
        <v>39</v>
      </c>
      <c r="G16" s="38" t="s">
        <v>79</v>
      </c>
      <c r="H16" s="39">
        <v>43691</v>
      </c>
      <c r="I16" s="39">
        <v>43829</v>
      </c>
      <c r="J16" s="40">
        <f t="shared" si="0"/>
        <v>19.714285714285715</v>
      </c>
      <c r="K16" s="41">
        <v>1</v>
      </c>
      <c r="L16" s="42" t="s">
        <v>80</v>
      </c>
      <c r="M16" s="152">
        <f>AVERAGE(K16:K20)</f>
        <v>1</v>
      </c>
      <c r="N16" s="22" t="s">
        <v>56</v>
      </c>
      <c r="O16" s="43" t="s">
        <v>43</v>
      </c>
      <c r="P16" s="44" t="s">
        <v>81</v>
      </c>
      <c r="Q16" s="22" t="s">
        <v>56</v>
      </c>
      <c r="R16" s="25" t="s">
        <v>45</v>
      </c>
      <c r="S16" s="153" t="s">
        <v>82</v>
      </c>
      <c r="T16" s="139" t="s">
        <v>83</v>
      </c>
      <c r="U16" s="156" t="s">
        <v>84</v>
      </c>
    </row>
    <row r="17" spans="1:21" ht="45" x14ac:dyDescent="0.3">
      <c r="A17" s="14"/>
      <c r="B17" s="126"/>
      <c r="C17" s="128"/>
      <c r="D17" s="125"/>
      <c r="E17" s="130"/>
      <c r="F17" s="16" t="s">
        <v>49</v>
      </c>
      <c r="G17" s="17" t="s">
        <v>85</v>
      </c>
      <c r="H17" s="18">
        <v>43691</v>
      </c>
      <c r="I17" s="18">
        <v>43830</v>
      </c>
      <c r="J17" s="19">
        <f t="shared" si="0"/>
        <v>19.857142857142858</v>
      </c>
      <c r="K17" s="20">
        <v>1</v>
      </c>
      <c r="L17" s="21" t="s">
        <v>86</v>
      </c>
      <c r="M17" s="137"/>
      <c r="N17" s="22" t="s">
        <v>56</v>
      </c>
      <c r="O17" s="45" t="s">
        <v>43</v>
      </c>
      <c r="P17" s="45" t="s">
        <v>87</v>
      </c>
      <c r="Q17" s="22" t="s">
        <v>56</v>
      </c>
      <c r="R17" s="25" t="s">
        <v>45</v>
      </c>
      <c r="S17" s="154"/>
      <c r="T17" s="139"/>
      <c r="U17" s="156"/>
    </row>
    <row r="18" spans="1:21" ht="92.25" customHeight="1" x14ac:dyDescent="0.3">
      <c r="A18" s="14"/>
      <c r="B18" s="126"/>
      <c r="C18" s="128"/>
      <c r="D18" s="125"/>
      <c r="E18" s="130"/>
      <c r="F18" s="16" t="s">
        <v>53</v>
      </c>
      <c r="G18" s="17" t="s">
        <v>88</v>
      </c>
      <c r="H18" s="18">
        <v>43832</v>
      </c>
      <c r="I18" s="18">
        <v>43889</v>
      </c>
      <c r="J18" s="19">
        <f t="shared" si="0"/>
        <v>8.1428571428571423</v>
      </c>
      <c r="K18" s="20">
        <v>1</v>
      </c>
      <c r="L18" s="21" t="s">
        <v>89</v>
      </c>
      <c r="M18" s="137"/>
      <c r="N18" s="22" t="s">
        <v>56</v>
      </c>
      <c r="O18" s="23" t="s">
        <v>43</v>
      </c>
      <c r="P18" s="23" t="s">
        <v>90</v>
      </c>
      <c r="Q18" s="22" t="s">
        <v>56</v>
      </c>
      <c r="R18" s="25" t="s">
        <v>45</v>
      </c>
      <c r="S18" s="154"/>
      <c r="T18" s="139"/>
      <c r="U18" s="156"/>
    </row>
    <row r="19" spans="1:21" ht="75.75" customHeight="1" x14ac:dyDescent="0.3">
      <c r="A19" s="14"/>
      <c r="B19" s="126"/>
      <c r="C19" s="128"/>
      <c r="D19" s="125"/>
      <c r="E19" s="130"/>
      <c r="F19" s="16" t="s">
        <v>91</v>
      </c>
      <c r="G19" s="17" t="s">
        <v>92</v>
      </c>
      <c r="H19" s="18">
        <v>43889</v>
      </c>
      <c r="I19" s="18">
        <v>44196</v>
      </c>
      <c r="J19" s="19">
        <f t="shared" si="0"/>
        <v>43.857142857142854</v>
      </c>
      <c r="K19" s="20">
        <v>1</v>
      </c>
      <c r="L19" s="21" t="s">
        <v>93</v>
      </c>
      <c r="M19" s="137"/>
      <c r="N19" s="22" t="s">
        <v>56</v>
      </c>
      <c r="O19" s="23" t="s">
        <v>43</v>
      </c>
      <c r="P19" s="22" t="s">
        <v>94</v>
      </c>
      <c r="Q19" s="22" t="s">
        <v>56</v>
      </c>
      <c r="R19" s="25" t="s">
        <v>45</v>
      </c>
      <c r="S19" s="154"/>
      <c r="T19" s="139"/>
      <c r="U19" s="156"/>
    </row>
    <row r="20" spans="1:21" ht="201.75" customHeight="1" x14ac:dyDescent="0.3">
      <c r="A20" s="14"/>
      <c r="B20" s="126"/>
      <c r="C20" s="128"/>
      <c r="D20" s="125"/>
      <c r="E20" s="130"/>
      <c r="F20" s="16" t="s">
        <v>95</v>
      </c>
      <c r="G20" s="46" t="s">
        <v>96</v>
      </c>
      <c r="H20" s="18">
        <v>43889</v>
      </c>
      <c r="I20" s="18">
        <v>44196</v>
      </c>
      <c r="J20" s="19">
        <f t="shared" si="0"/>
        <v>43.857142857142854</v>
      </c>
      <c r="K20" s="20">
        <v>1</v>
      </c>
      <c r="L20" s="21" t="s">
        <v>97</v>
      </c>
      <c r="M20" s="137"/>
      <c r="N20" s="22" t="s">
        <v>98</v>
      </c>
      <c r="O20" s="23" t="s">
        <v>43</v>
      </c>
      <c r="P20" s="22" t="s">
        <v>99</v>
      </c>
      <c r="Q20" s="22" t="s">
        <v>98</v>
      </c>
      <c r="R20" s="25" t="s">
        <v>45</v>
      </c>
      <c r="S20" s="155"/>
      <c r="T20" s="140"/>
      <c r="U20" s="157"/>
    </row>
    <row r="21" spans="1:21" ht="190.5" customHeight="1" x14ac:dyDescent="0.3">
      <c r="A21" s="14"/>
      <c r="B21" s="126">
        <v>5</v>
      </c>
      <c r="C21" s="128" t="s">
        <v>100</v>
      </c>
      <c r="D21" s="158" t="s">
        <v>101</v>
      </c>
      <c r="E21" s="128" t="s">
        <v>102</v>
      </c>
      <c r="F21" s="16" t="s">
        <v>39</v>
      </c>
      <c r="G21" s="17" t="s">
        <v>103</v>
      </c>
      <c r="H21" s="47">
        <v>43691</v>
      </c>
      <c r="I21" s="48">
        <v>44012</v>
      </c>
      <c r="J21" s="19">
        <f t="shared" si="0"/>
        <v>45.857142857142854</v>
      </c>
      <c r="K21" s="20">
        <v>1</v>
      </c>
      <c r="L21" s="21" t="s">
        <v>104</v>
      </c>
      <c r="M21" s="159">
        <f>AVERAGE(K21:K26)</f>
        <v>0.72858333333333336</v>
      </c>
      <c r="N21" s="22" t="s">
        <v>98</v>
      </c>
      <c r="O21" s="23" t="s">
        <v>43</v>
      </c>
      <c r="P21" s="30" t="s">
        <v>105</v>
      </c>
      <c r="Q21" s="22" t="s">
        <v>98</v>
      </c>
      <c r="R21" s="25" t="s">
        <v>45</v>
      </c>
      <c r="S21" s="138" t="s">
        <v>46</v>
      </c>
      <c r="T21" s="128" t="s">
        <v>47</v>
      </c>
      <c r="U21" s="160" t="s">
        <v>106</v>
      </c>
    </row>
    <row r="22" spans="1:21" ht="75" x14ac:dyDescent="0.3">
      <c r="A22" s="14"/>
      <c r="B22" s="126"/>
      <c r="C22" s="128"/>
      <c r="D22" s="158"/>
      <c r="E22" s="128"/>
      <c r="F22" s="16" t="s">
        <v>49</v>
      </c>
      <c r="G22" s="17" t="s">
        <v>107</v>
      </c>
      <c r="H22" s="48">
        <v>44012</v>
      </c>
      <c r="I22" s="48">
        <v>44073</v>
      </c>
      <c r="J22" s="19">
        <f t="shared" si="0"/>
        <v>8.7142857142857135</v>
      </c>
      <c r="K22" s="20">
        <v>1</v>
      </c>
      <c r="L22" s="21" t="s">
        <v>108</v>
      </c>
      <c r="M22" s="159"/>
      <c r="N22" s="22" t="s">
        <v>98</v>
      </c>
      <c r="O22" s="23" t="s">
        <v>43</v>
      </c>
      <c r="P22" s="30" t="s">
        <v>109</v>
      </c>
      <c r="Q22" s="22" t="s">
        <v>98</v>
      </c>
      <c r="R22" s="25" t="s">
        <v>45</v>
      </c>
      <c r="S22" s="139"/>
      <c r="T22" s="128"/>
      <c r="U22" s="161"/>
    </row>
    <row r="23" spans="1:21" ht="270" customHeight="1" x14ac:dyDescent="0.3">
      <c r="A23" s="14"/>
      <c r="B23" s="126"/>
      <c r="C23" s="128"/>
      <c r="D23" s="158"/>
      <c r="E23" s="128"/>
      <c r="F23" s="16" t="s">
        <v>53</v>
      </c>
      <c r="G23" s="31" t="s">
        <v>110</v>
      </c>
      <c r="H23" s="32">
        <v>44075</v>
      </c>
      <c r="I23" s="32">
        <v>44926</v>
      </c>
      <c r="J23" s="33">
        <f>(I23-H23)/7</f>
        <v>121.57142857142857</v>
      </c>
      <c r="K23" s="34">
        <v>1</v>
      </c>
      <c r="L23" s="35" t="s">
        <v>111</v>
      </c>
      <c r="M23" s="159"/>
      <c r="N23" s="22" t="s">
        <v>112</v>
      </c>
      <c r="O23" s="23" t="s">
        <v>43</v>
      </c>
      <c r="P23" s="22" t="s">
        <v>113</v>
      </c>
      <c r="Q23" s="49" t="s">
        <v>114</v>
      </c>
      <c r="R23" s="25" t="s">
        <v>45</v>
      </c>
      <c r="S23" s="139"/>
      <c r="T23" s="128"/>
      <c r="U23" s="161"/>
    </row>
    <row r="24" spans="1:21" ht="409.6" customHeight="1" x14ac:dyDescent="0.3">
      <c r="A24" s="14"/>
      <c r="B24" s="126"/>
      <c r="C24" s="128"/>
      <c r="D24" s="158"/>
      <c r="E24" s="128"/>
      <c r="F24" s="16" t="s">
        <v>91</v>
      </c>
      <c r="G24" s="31" t="s">
        <v>115</v>
      </c>
      <c r="H24" s="32">
        <v>44105</v>
      </c>
      <c r="I24" s="32">
        <v>44926</v>
      </c>
      <c r="J24" s="33">
        <f t="shared" si="0"/>
        <v>117.28571428571429</v>
      </c>
      <c r="K24" s="34">
        <v>0.3715</v>
      </c>
      <c r="L24" s="35" t="s">
        <v>116</v>
      </c>
      <c r="M24" s="159"/>
      <c r="N24" s="22" t="s">
        <v>117</v>
      </c>
      <c r="O24" s="23" t="s">
        <v>118</v>
      </c>
      <c r="P24" s="36" t="s">
        <v>119</v>
      </c>
      <c r="Q24" s="22" t="s">
        <v>120</v>
      </c>
      <c r="R24" s="25" t="s">
        <v>45</v>
      </c>
      <c r="S24" s="139"/>
      <c r="T24" s="128"/>
      <c r="U24" s="161"/>
    </row>
    <row r="25" spans="1:21" ht="162" customHeight="1" x14ac:dyDescent="0.3">
      <c r="A25" s="14"/>
      <c r="B25" s="126"/>
      <c r="C25" s="128"/>
      <c r="D25" s="158"/>
      <c r="E25" s="128"/>
      <c r="F25" s="50" t="s">
        <v>95</v>
      </c>
      <c r="G25" s="17" t="s">
        <v>121</v>
      </c>
      <c r="H25" s="48">
        <v>43691</v>
      </c>
      <c r="I25" s="48">
        <v>44012</v>
      </c>
      <c r="J25" s="19">
        <f t="shared" si="0"/>
        <v>45.857142857142854</v>
      </c>
      <c r="K25" s="20">
        <v>1</v>
      </c>
      <c r="L25" s="21" t="s">
        <v>116</v>
      </c>
      <c r="M25" s="159"/>
      <c r="N25" s="22" t="s">
        <v>122</v>
      </c>
      <c r="O25" s="23" t="s">
        <v>43</v>
      </c>
      <c r="P25" s="22" t="s">
        <v>123</v>
      </c>
      <c r="Q25" s="36" t="s">
        <v>122</v>
      </c>
      <c r="R25" s="25" t="s">
        <v>45</v>
      </c>
      <c r="S25" s="139"/>
      <c r="T25" s="128"/>
      <c r="U25" s="161"/>
    </row>
    <row r="26" spans="1:21" ht="229.5" customHeight="1" x14ac:dyDescent="0.3">
      <c r="A26" s="14"/>
      <c r="B26" s="126"/>
      <c r="C26" s="128"/>
      <c r="D26" s="158"/>
      <c r="E26" s="128"/>
      <c r="F26" s="16" t="s">
        <v>124</v>
      </c>
      <c r="G26" s="31" t="s">
        <v>125</v>
      </c>
      <c r="H26" s="32">
        <v>43952</v>
      </c>
      <c r="I26" s="32">
        <v>44317</v>
      </c>
      <c r="J26" s="33">
        <f t="shared" si="0"/>
        <v>52.142857142857146</v>
      </c>
      <c r="K26" s="34">
        <v>0</v>
      </c>
      <c r="L26" s="35" t="s">
        <v>126</v>
      </c>
      <c r="M26" s="159"/>
      <c r="N26" s="53" t="s">
        <v>127</v>
      </c>
      <c r="O26" s="45" t="s">
        <v>128</v>
      </c>
      <c r="P26" s="52" t="s">
        <v>129</v>
      </c>
      <c r="Q26" s="53" t="s">
        <v>127</v>
      </c>
      <c r="R26" s="25" t="s">
        <v>45</v>
      </c>
      <c r="S26" s="140"/>
      <c r="T26" s="128"/>
      <c r="U26" s="162"/>
    </row>
    <row r="27" spans="1:21" ht="75" x14ac:dyDescent="0.3">
      <c r="A27" s="14"/>
      <c r="B27" s="126">
        <v>6</v>
      </c>
      <c r="C27" s="130" t="s">
        <v>130</v>
      </c>
      <c r="D27" s="158" t="s">
        <v>131</v>
      </c>
      <c r="E27" s="130" t="s">
        <v>132</v>
      </c>
      <c r="F27" s="50" t="s">
        <v>39</v>
      </c>
      <c r="G27" s="17" t="s">
        <v>133</v>
      </c>
      <c r="H27" s="48">
        <v>44012</v>
      </c>
      <c r="I27" s="48">
        <v>44073</v>
      </c>
      <c r="J27" s="19">
        <f t="shared" si="0"/>
        <v>8.7142857142857135</v>
      </c>
      <c r="K27" s="20">
        <v>1</v>
      </c>
      <c r="L27" s="21" t="s">
        <v>108</v>
      </c>
      <c r="M27" s="163">
        <f>AVERAGE(K27:K34)</f>
        <v>0.59226250000000003</v>
      </c>
      <c r="N27" s="22" t="s">
        <v>98</v>
      </c>
      <c r="O27" s="23" t="s">
        <v>43</v>
      </c>
      <c r="P27" s="30" t="s">
        <v>134</v>
      </c>
      <c r="Q27" s="22" t="s">
        <v>98</v>
      </c>
      <c r="R27" s="25" t="s">
        <v>45</v>
      </c>
      <c r="S27" s="138" t="s">
        <v>46</v>
      </c>
      <c r="T27" s="138" t="s">
        <v>47</v>
      </c>
      <c r="U27" s="160" t="s">
        <v>135</v>
      </c>
    </row>
    <row r="28" spans="1:21" ht="383.25" customHeight="1" x14ac:dyDescent="0.3">
      <c r="A28" s="14"/>
      <c r="B28" s="126"/>
      <c r="C28" s="130"/>
      <c r="D28" s="158"/>
      <c r="E28" s="130"/>
      <c r="F28" s="16" t="s">
        <v>49</v>
      </c>
      <c r="G28" s="31" t="s">
        <v>136</v>
      </c>
      <c r="H28" s="32">
        <v>44075</v>
      </c>
      <c r="I28" s="32">
        <v>44926</v>
      </c>
      <c r="J28" s="33">
        <f t="shared" si="0"/>
        <v>121.57142857142857</v>
      </c>
      <c r="K28" s="34">
        <v>1</v>
      </c>
      <c r="L28" s="35" t="s">
        <v>111</v>
      </c>
      <c r="M28" s="164"/>
      <c r="N28" s="22" t="s">
        <v>137</v>
      </c>
      <c r="O28" s="23" t="s">
        <v>43</v>
      </c>
      <c r="P28" s="22" t="s">
        <v>138</v>
      </c>
      <c r="Q28" s="49" t="s">
        <v>139</v>
      </c>
      <c r="R28" s="25" t="s">
        <v>45</v>
      </c>
      <c r="S28" s="139"/>
      <c r="T28" s="139"/>
      <c r="U28" s="156"/>
    </row>
    <row r="29" spans="1:21" ht="138.75" customHeight="1" x14ac:dyDescent="0.3">
      <c r="A29" s="14"/>
      <c r="B29" s="126"/>
      <c r="C29" s="130"/>
      <c r="D29" s="158"/>
      <c r="E29" s="130"/>
      <c r="F29" s="16" t="s">
        <v>53</v>
      </c>
      <c r="G29" s="31" t="s">
        <v>140</v>
      </c>
      <c r="H29" s="32">
        <v>44044</v>
      </c>
      <c r="I29" s="32">
        <v>44926</v>
      </c>
      <c r="J29" s="33">
        <f t="shared" si="0"/>
        <v>126</v>
      </c>
      <c r="K29" s="34">
        <v>0.75</v>
      </c>
      <c r="L29" s="35" t="s">
        <v>141</v>
      </c>
      <c r="M29" s="164"/>
      <c r="N29" s="30" t="s">
        <v>142</v>
      </c>
      <c r="O29" s="23" t="s">
        <v>143</v>
      </c>
      <c r="P29" s="30" t="s">
        <v>129</v>
      </c>
      <c r="Q29" s="30" t="s">
        <v>142</v>
      </c>
      <c r="R29" s="25" t="s">
        <v>45</v>
      </c>
      <c r="S29" s="139"/>
      <c r="T29" s="139"/>
      <c r="U29" s="156"/>
    </row>
    <row r="30" spans="1:21" ht="367.5" customHeight="1" x14ac:dyDescent="0.3">
      <c r="A30" s="14"/>
      <c r="B30" s="126"/>
      <c r="C30" s="130"/>
      <c r="D30" s="158"/>
      <c r="E30" s="130"/>
      <c r="F30" s="16" t="s">
        <v>91</v>
      </c>
      <c r="G30" s="31" t="s">
        <v>144</v>
      </c>
      <c r="H30" s="32">
        <v>44105</v>
      </c>
      <c r="I30" s="32">
        <v>44926</v>
      </c>
      <c r="J30" s="33">
        <f>(I30-H30)/7</f>
        <v>117.28571428571429</v>
      </c>
      <c r="K30" s="34">
        <v>0.40629999999999999</v>
      </c>
      <c r="L30" s="35" t="s">
        <v>145</v>
      </c>
      <c r="M30" s="164"/>
      <c r="N30" s="53" t="s">
        <v>146</v>
      </c>
      <c r="O30" s="23" t="s">
        <v>118</v>
      </c>
      <c r="P30" s="30" t="s">
        <v>147</v>
      </c>
      <c r="Q30" s="22" t="s">
        <v>148</v>
      </c>
      <c r="R30" s="25" t="s">
        <v>45</v>
      </c>
      <c r="S30" s="139"/>
      <c r="T30" s="139"/>
      <c r="U30" s="156"/>
    </row>
    <row r="31" spans="1:21" ht="365.25" customHeight="1" x14ac:dyDescent="0.3">
      <c r="A31" s="14"/>
      <c r="B31" s="126"/>
      <c r="C31" s="130"/>
      <c r="D31" s="158"/>
      <c r="E31" s="130"/>
      <c r="F31" s="16" t="s">
        <v>95</v>
      </c>
      <c r="G31" s="31" t="s">
        <v>149</v>
      </c>
      <c r="H31" s="32">
        <v>44105</v>
      </c>
      <c r="I31" s="32">
        <v>44926</v>
      </c>
      <c r="J31" s="33">
        <f>(I31-H31)/7</f>
        <v>117.28571428571429</v>
      </c>
      <c r="K31" s="34">
        <v>0.40629999999999999</v>
      </c>
      <c r="L31" s="35" t="s">
        <v>145</v>
      </c>
      <c r="M31" s="164"/>
      <c r="N31" s="53" t="s">
        <v>146</v>
      </c>
      <c r="O31" s="23" t="s">
        <v>118</v>
      </c>
      <c r="P31" s="30" t="s">
        <v>150</v>
      </c>
      <c r="Q31" s="22" t="s">
        <v>151</v>
      </c>
      <c r="R31" s="25" t="s">
        <v>45</v>
      </c>
      <c r="S31" s="139"/>
      <c r="T31" s="139"/>
      <c r="U31" s="156"/>
    </row>
    <row r="32" spans="1:21" ht="346.5" customHeight="1" x14ac:dyDescent="0.3">
      <c r="A32" s="14"/>
      <c r="B32" s="126"/>
      <c r="C32" s="130"/>
      <c r="D32" s="158"/>
      <c r="E32" s="130"/>
      <c r="F32" s="16" t="s">
        <v>124</v>
      </c>
      <c r="G32" s="31" t="s">
        <v>152</v>
      </c>
      <c r="H32" s="32">
        <v>44105</v>
      </c>
      <c r="I32" s="32">
        <v>44926</v>
      </c>
      <c r="J32" s="33">
        <f>(I32-H32)/7</f>
        <v>117.28571428571429</v>
      </c>
      <c r="K32" s="34">
        <v>0.30769999999999997</v>
      </c>
      <c r="L32" s="35" t="s">
        <v>145</v>
      </c>
      <c r="M32" s="164"/>
      <c r="N32" s="53" t="s">
        <v>146</v>
      </c>
      <c r="O32" s="23" t="s">
        <v>118</v>
      </c>
      <c r="P32" s="30" t="s">
        <v>150</v>
      </c>
      <c r="Q32" s="22" t="s">
        <v>153</v>
      </c>
      <c r="R32" s="25" t="s">
        <v>45</v>
      </c>
      <c r="S32" s="139"/>
      <c r="T32" s="139"/>
      <c r="U32" s="156"/>
    </row>
    <row r="33" spans="1:21" ht="387.75" customHeight="1" x14ac:dyDescent="0.3">
      <c r="A33" s="14"/>
      <c r="B33" s="126"/>
      <c r="C33" s="130"/>
      <c r="D33" s="158"/>
      <c r="E33" s="130"/>
      <c r="F33" s="16" t="s">
        <v>154</v>
      </c>
      <c r="G33" s="31" t="s">
        <v>155</v>
      </c>
      <c r="H33" s="32">
        <v>44105</v>
      </c>
      <c r="I33" s="32">
        <v>44926</v>
      </c>
      <c r="J33" s="33">
        <f>(I33-H33)/7</f>
        <v>117.28571428571429</v>
      </c>
      <c r="K33" s="34">
        <v>0.40820000000000001</v>
      </c>
      <c r="L33" s="35" t="s">
        <v>145</v>
      </c>
      <c r="M33" s="164"/>
      <c r="N33" s="53" t="s">
        <v>146</v>
      </c>
      <c r="O33" s="23" t="s">
        <v>118</v>
      </c>
      <c r="P33" s="30" t="s">
        <v>150</v>
      </c>
      <c r="Q33" s="22" t="s">
        <v>156</v>
      </c>
      <c r="R33" s="25" t="s">
        <v>45</v>
      </c>
      <c r="S33" s="139"/>
      <c r="T33" s="139"/>
      <c r="U33" s="156"/>
    </row>
    <row r="34" spans="1:21" ht="399.75" customHeight="1" x14ac:dyDescent="0.3">
      <c r="A34" s="14"/>
      <c r="B34" s="126"/>
      <c r="C34" s="130"/>
      <c r="D34" s="158"/>
      <c r="E34" s="130"/>
      <c r="F34" s="16" t="s">
        <v>157</v>
      </c>
      <c r="G34" s="31" t="s">
        <v>158</v>
      </c>
      <c r="H34" s="32">
        <v>44105</v>
      </c>
      <c r="I34" s="32">
        <v>44926</v>
      </c>
      <c r="J34" s="33">
        <f>(I34-H34)/7</f>
        <v>117.28571428571429</v>
      </c>
      <c r="K34" s="34">
        <v>0.45960000000000001</v>
      </c>
      <c r="L34" s="35" t="s">
        <v>145</v>
      </c>
      <c r="M34" s="164"/>
      <c r="N34" s="53" t="s">
        <v>146</v>
      </c>
      <c r="O34" s="23" t="s">
        <v>118</v>
      </c>
      <c r="P34" s="30" t="s">
        <v>150</v>
      </c>
      <c r="Q34" s="22" t="s">
        <v>159</v>
      </c>
      <c r="R34" s="25" t="s">
        <v>45</v>
      </c>
      <c r="S34" s="140"/>
      <c r="T34" s="140"/>
      <c r="U34" s="157"/>
    </row>
    <row r="35" spans="1:21" ht="155.25" customHeight="1" x14ac:dyDescent="0.3">
      <c r="A35" s="14"/>
      <c r="B35" s="126">
        <v>7</v>
      </c>
      <c r="C35" s="130" t="s">
        <v>160</v>
      </c>
      <c r="D35" s="158" t="s">
        <v>161</v>
      </c>
      <c r="E35" s="130" t="s">
        <v>162</v>
      </c>
      <c r="F35" s="16" t="s">
        <v>39</v>
      </c>
      <c r="G35" s="17" t="s">
        <v>163</v>
      </c>
      <c r="H35" s="48">
        <v>43832</v>
      </c>
      <c r="I35" s="48">
        <v>43862</v>
      </c>
      <c r="J35" s="19">
        <f t="shared" si="0"/>
        <v>4.2857142857142856</v>
      </c>
      <c r="K35" s="20">
        <v>1</v>
      </c>
      <c r="L35" s="21" t="s">
        <v>164</v>
      </c>
      <c r="M35" s="165">
        <f>AVERAGE(K35:K38)</f>
        <v>0.86250000000000004</v>
      </c>
      <c r="N35" s="22" t="s">
        <v>56</v>
      </c>
      <c r="O35" s="23" t="s">
        <v>165</v>
      </c>
      <c r="P35" s="30" t="s">
        <v>166</v>
      </c>
      <c r="Q35" s="22" t="s">
        <v>56</v>
      </c>
      <c r="R35" s="25" t="s">
        <v>45</v>
      </c>
      <c r="S35" s="138" t="s">
        <v>46</v>
      </c>
      <c r="T35" s="138" t="s">
        <v>47</v>
      </c>
      <c r="U35" s="160" t="s">
        <v>167</v>
      </c>
    </row>
    <row r="36" spans="1:21" ht="138.75" customHeight="1" x14ac:dyDescent="0.3">
      <c r="A36" s="14"/>
      <c r="B36" s="126"/>
      <c r="C36" s="130"/>
      <c r="D36" s="158"/>
      <c r="E36" s="130"/>
      <c r="F36" s="16" t="s">
        <v>49</v>
      </c>
      <c r="G36" s="17" t="s">
        <v>168</v>
      </c>
      <c r="H36" s="48">
        <v>43906</v>
      </c>
      <c r="I36" s="48">
        <v>43951</v>
      </c>
      <c r="J36" s="19">
        <f t="shared" si="0"/>
        <v>6.4285714285714288</v>
      </c>
      <c r="K36" s="20">
        <v>1</v>
      </c>
      <c r="L36" s="21" t="s">
        <v>169</v>
      </c>
      <c r="M36" s="165"/>
      <c r="N36" s="36" t="s">
        <v>98</v>
      </c>
      <c r="O36" s="23" t="s">
        <v>165</v>
      </c>
      <c r="P36" s="30" t="s">
        <v>170</v>
      </c>
      <c r="Q36" s="36" t="s">
        <v>98</v>
      </c>
      <c r="R36" s="25" t="s">
        <v>45</v>
      </c>
      <c r="S36" s="139"/>
      <c r="T36" s="139"/>
      <c r="U36" s="161"/>
    </row>
    <row r="37" spans="1:21" ht="216" customHeight="1" x14ac:dyDescent="0.3">
      <c r="A37" s="14"/>
      <c r="B37" s="126"/>
      <c r="C37" s="130"/>
      <c r="D37" s="158"/>
      <c r="E37" s="130"/>
      <c r="F37" s="16" t="s">
        <v>53</v>
      </c>
      <c r="G37" s="31" t="s">
        <v>171</v>
      </c>
      <c r="H37" s="32">
        <v>43863</v>
      </c>
      <c r="I37" s="32">
        <v>43981</v>
      </c>
      <c r="J37" s="33">
        <f t="shared" si="0"/>
        <v>16.857142857142858</v>
      </c>
      <c r="K37" s="34">
        <v>1</v>
      </c>
      <c r="L37" s="35" t="s">
        <v>172</v>
      </c>
      <c r="M37" s="165"/>
      <c r="N37" s="36" t="s">
        <v>173</v>
      </c>
      <c r="O37" s="23" t="s">
        <v>165</v>
      </c>
      <c r="P37" s="36" t="s">
        <v>174</v>
      </c>
      <c r="Q37" s="36" t="s">
        <v>175</v>
      </c>
      <c r="R37" s="25" t="s">
        <v>45</v>
      </c>
      <c r="S37" s="139"/>
      <c r="T37" s="139"/>
      <c r="U37" s="161"/>
    </row>
    <row r="38" spans="1:21" ht="288.75" customHeight="1" x14ac:dyDescent="0.3">
      <c r="A38" s="14"/>
      <c r="B38" s="126"/>
      <c r="C38" s="130"/>
      <c r="D38" s="158"/>
      <c r="E38" s="130"/>
      <c r="F38" s="16" t="s">
        <v>91</v>
      </c>
      <c r="G38" s="31" t="s">
        <v>176</v>
      </c>
      <c r="H38" s="32">
        <v>43888</v>
      </c>
      <c r="I38" s="32">
        <v>44926</v>
      </c>
      <c r="J38" s="33">
        <f t="shared" si="0"/>
        <v>148.28571428571428</v>
      </c>
      <c r="K38" s="34">
        <v>0.45</v>
      </c>
      <c r="L38" s="35" t="s">
        <v>177</v>
      </c>
      <c r="M38" s="165"/>
      <c r="N38" s="36" t="s">
        <v>178</v>
      </c>
      <c r="O38" s="23" t="s">
        <v>118</v>
      </c>
      <c r="P38" s="36" t="s">
        <v>178</v>
      </c>
      <c r="Q38" s="36" t="s">
        <v>179</v>
      </c>
      <c r="R38" s="25" t="s">
        <v>45</v>
      </c>
      <c r="S38" s="140"/>
      <c r="T38" s="140"/>
      <c r="U38" s="162"/>
    </row>
    <row r="39" spans="1:21" ht="45" x14ac:dyDescent="0.3">
      <c r="A39" s="14"/>
      <c r="B39" s="126">
        <v>8</v>
      </c>
      <c r="C39" s="130" t="s">
        <v>180</v>
      </c>
      <c r="D39" s="158" t="s">
        <v>181</v>
      </c>
      <c r="E39" s="130" t="s">
        <v>182</v>
      </c>
      <c r="F39" s="16" t="s">
        <v>39</v>
      </c>
      <c r="G39" s="17" t="s">
        <v>183</v>
      </c>
      <c r="H39" s="18">
        <v>43691</v>
      </c>
      <c r="I39" s="18">
        <v>43829</v>
      </c>
      <c r="J39" s="19">
        <f t="shared" si="0"/>
        <v>19.714285714285715</v>
      </c>
      <c r="K39" s="20">
        <v>1</v>
      </c>
      <c r="L39" s="21" t="s">
        <v>80</v>
      </c>
      <c r="M39" s="165">
        <f>AVERAGE(K39:K43)</f>
        <v>1</v>
      </c>
      <c r="N39" s="22" t="s">
        <v>56</v>
      </c>
      <c r="O39" s="23" t="s">
        <v>43</v>
      </c>
      <c r="P39" s="54" t="s">
        <v>184</v>
      </c>
      <c r="Q39" s="22" t="s">
        <v>56</v>
      </c>
      <c r="R39" s="25" t="s">
        <v>45</v>
      </c>
      <c r="S39" s="153" t="s">
        <v>82</v>
      </c>
      <c r="T39" s="138" t="s">
        <v>83</v>
      </c>
      <c r="U39" s="166" t="s">
        <v>185</v>
      </c>
    </row>
    <row r="40" spans="1:21" ht="45" x14ac:dyDescent="0.3">
      <c r="A40" s="14"/>
      <c r="B40" s="126"/>
      <c r="C40" s="130"/>
      <c r="D40" s="158"/>
      <c r="E40" s="130"/>
      <c r="F40" s="16" t="s">
        <v>49</v>
      </c>
      <c r="G40" s="17" t="s">
        <v>186</v>
      </c>
      <c r="H40" s="18">
        <v>43691</v>
      </c>
      <c r="I40" s="18">
        <v>43830</v>
      </c>
      <c r="J40" s="19">
        <f t="shared" si="0"/>
        <v>19.857142857142858</v>
      </c>
      <c r="K40" s="20">
        <v>1</v>
      </c>
      <c r="L40" s="21" t="s">
        <v>187</v>
      </c>
      <c r="M40" s="165"/>
      <c r="N40" s="22" t="s">
        <v>56</v>
      </c>
      <c r="O40" s="45" t="s">
        <v>43</v>
      </c>
      <c r="P40" s="45" t="s">
        <v>87</v>
      </c>
      <c r="Q40" s="22" t="s">
        <v>56</v>
      </c>
      <c r="R40" s="25" t="s">
        <v>45</v>
      </c>
      <c r="S40" s="154"/>
      <c r="T40" s="139"/>
      <c r="U40" s="167"/>
    </row>
    <row r="41" spans="1:21" ht="97.5" customHeight="1" x14ac:dyDescent="0.3">
      <c r="A41" s="14"/>
      <c r="B41" s="126"/>
      <c r="C41" s="130"/>
      <c r="D41" s="158"/>
      <c r="E41" s="130"/>
      <c r="F41" s="16" t="s">
        <v>53</v>
      </c>
      <c r="G41" s="17" t="s">
        <v>188</v>
      </c>
      <c r="H41" s="18">
        <v>43832</v>
      </c>
      <c r="I41" s="18">
        <v>43889</v>
      </c>
      <c r="J41" s="19">
        <f t="shared" si="0"/>
        <v>8.1428571428571423</v>
      </c>
      <c r="K41" s="20">
        <v>1</v>
      </c>
      <c r="L41" s="21" t="s">
        <v>189</v>
      </c>
      <c r="M41" s="165"/>
      <c r="N41" s="22" t="s">
        <v>56</v>
      </c>
      <c r="O41" s="23" t="s">
        <v>43</v>
      </c>
      <c r="P41" s="23" t="s">
        <v>90</v>
      </c>
      <c r="Q41" s="22" t="s">
        <v>56</v>
      </c>
      <c r="R41" s="25" t="s">
        <v>45</v>
      </c>
      <c r="S41" s="154"/>
      <c r="T41" s="139"/>
      <c r="U41" s="167"/>
    </row>
    <row r="42" spans="1:21" ht="69.75" customHeight="1" x14ac:dyDescent="0.3">
      <c r="A42" s="14"/>
      <c r="B42" s="126"/>
      <c r="C42" s="130"/>
      <c r="D42" s="158"/>
      <c r="E42" s="130"/>
      <c r="F42" s="16" t="s">
        <v>91</v>
      </c>
      <c r="G42" s="17" t="s">
        <v>190</v>
      </c>
      <c r="H42" s="18">
        <v>43889</v>
      </c>
      <c r="I42" s="18">
        <v>44196</v>
      </c>
      <c r="J42" s="19">
        <f t="shared" si="0"/>
        <v>43.857142857142854</v>
      </c>
      <c r="K42" s="20">
        <v>1</v>
      </c>
      <c r="L42" s="21" t="s">
        <v>93</v>
      </c>
      <c r="M42" s="165"/>
      <c r="N42" s="22" t="s">
        <v>56</v>
      </c>
      <c r="O42" s="23" t="s">
        <v>43</v>
      </c>
      <c r="P42" s="22" t="s">
        <v>94</v>
      </c>
      <c r="Q42" s="22" t="s">
        <v>56</v>
      </c>
      <c r="R42" s="25" t="s">
        <v>45</v>
      </c>
      <c r="S42" s="154"/>
      <c r="T42" s="139"/>
      <c r="U42" s="167"/>
    </row>
    <row r="43" spans="1:21" ht="246.75" customHeight="1" x14ac:dyDescent="0.3">
      <c r="A43" s="14"/>
      <c r="B43" s="126"/>
      <c r="C43" s="130"/>
      <c r="D43" s="158"/>
      <c r="E43" s="130"/>
      <c r="F43" s="16" t="s">
        <v>95</v>
      </c>
      <c r="G43" s="46" t="s">
        <v>191</v>
      </c>
      <c r="H43" s="18">
        <v>43889</v>
      </c>
      <c r="I43" s="18">
        <v>44196</v>
      </c>
      <c r="J43" s="19">
        <f t="shared" si="0"/>
        <v>43.857142857142854</v>
      </c>
      <c r="K43" s="20">
        <v>1</v>
      </c>
      <c r="L43" s="21" t="s">
        <v>192</v>
      </c>
      <c r="M43" s="165"/>
      <c r="N43" s="36" t="s">
        <v>98</v>
      </c>
      <c r="O43" s="23" t="s">
        <v>43</v>
      </c>
      <c r="P43" s="22" t="s">
        <v>193</v>
      </c>
      <c r="Q43" s="36" t="s">
        <v>98</v>
      </c>
      <c r="R43" s="25" t="s">
        <v>45</v>
      </c>
      <c r="S43" s="155"/>
      <c r="T43" s="140"/>
      <c r="U43" s="168"/>
    </row>
    <row r="44" spans="1:21" ht="309" customHeight="1" x14ac:dyDescent="0.3">
      <c r="A44" s="14"/>
      <c r="B44" s="126">
        <v>9</v>
      </c>
      <c r="C44" s="130" t="s">
        <v>194</v>
      </c>
      <c r="D44" s="169" t="s">
        <v>195</v>
      </c>
      <c r="E44" s="130" t="s">
        <v>196</v>
      </c>
      <c r="F44" s="16" t="s">
        <v>39</v>
      </c>
      <c r="G44" s="17" t="s">
        <v>197</v>
      </c>
      <c r="H44" s="48">
        <v>43906</v>
      </c>
      <c r="I44" s="48">
        <v>44196</v>
      </c>
      <c r="J44" s="19">
        <f t="shared" si="0"/>
        <v>41.428571428571431</v>
      </c>
      <c r="K44" s="20">
        <v>1</v>
      </c>
      <c r="L44" s="21" t="s">
        <v>198</v>
      </c>
      <c r="M44" s="163">
        <f>AVERAGE(K44:K45)</f>
        <v>0.625</v>
      </c>
      <c r="N44" s="22" t="s">
        <v>63</v>
      </c>
      <c r="O44" s="23" t="s">
        <v>43</v>
      </c>
      <c r="P44" s="30" t="s">
        <v>199</v>
      </c>
      <c r="Q44" s="22" t="s">
        <v>63</v>
      </c>
      <c r="R44" s="25" t="s">
        <v>45</v>
      </c>
      <c r="S44" s="138" t="s">
        <v>46</v>
      </c>
      <c r="T44" s="138" t="s">
        <v>47</v>
      </c>
      <c r="U44" s="160" t="s">
        <v>200</v>
      </c>
    </row>
    <row r="45" spans="1:21" ht="346.5" customHeight="1" x14ac:dyDescent="0.3">
      <c r="A45" s="14"/>
      <c r="B45" s="126"/>
      <c r="C45" s="130"/>
      <c r="D45" s="169"/>
      <c r="E45" s="130"/>
      <c r="F45" s="16" t="s">
        <v>49</v>
      </c>
      <c r="G45" s="31" t="s">
        <v>201</v>
      </c>
      <c r="H45" s="55">
        <v>44105</v>
      </c>
      <c r="I45" s="55">
        <v>44926</v>
      </c>
      <c r="J45" s="33">
        <f t="shared" si="0"/>
        <v>117.28571428571429</v>
      </c>
      <c r="K45" s="34">
        <v>0.25</v>
      </c>
      <c r="L45" s="35" t="s">
        <v>202</v>
      </c>
      <c r="M45" s="164"/>
      <c r="N45" s="36" t="s">
        <v>203</v>
      </c>
      <c r="O45" s="23" t="s">
        <v>43</v>
      </c>
      <c r="P45" s="22" t="s">
        <v>204</v>
      </c>
      <c r="Q45" s="36" t="s">
        <v>203</v>
      </c>
      <c r="R45" s="25" t="s">
        <v>45</v>
      </c>
      <c r="S45" s="140"/>
      <c r="T45" s="140"/>
      <c r="U45" s="162"/>
    </row>
    <row r="46" spans="1:21" ht="271.2" x14ac:dyDescent="0.3">
      <c r="A46" s="14"/>
      <c r="B46" s="56">
        <v>10</v>
      </c>
      <c r="C46" s="22" t="s">
        <v>205</v>
      </c>
      <c r="D46" s="57" t="s">
        <v>206</v>
      </c>
      <c r="E46" s="30" t="s">
        <v>207</v>
      </c>
      <c r="F46" s="16" t="s">
        <v>39</v>
      </c>
      <c r="G46" s="17" t="s">
        <v>208</v>
      </c>
      <c r="H46" s="48">
        <v>43906</v>
      </c>
      <c r="I46" s="48">
        <v>44926</v>
      </c>
      <c r="J46" s="19">
        <f t="shared" si="0"/>
        <v>145.71428571428572</v>
      </c>
      <c r="K46" s="20">
        <v>1</v>
      </c>
      <c r="L46" s="21" t="s">
        <v>209</v>
      </c>
      <c r="M46" s="58">
        <f>K46</f>
        <v>1</v>
      </c>
      <c r="N46" s="36" t="s">
        <v>210</v>
      </c>
      <c r="O46" s="23" t="s">
        <v>143</v>
      </c>
      <c r="P46" s="30" t="s">
        <v>211</v>
      </c>
      <c r="Q46" s="36" t="s">
        <v>210</v>
      </c>
      <c r="R46" s="25" t="s">
        <v>45</v>
      </c>
      <c r="S46" s="59" t="s">
        <v>82</v>
      </c>
      <c r="T46" s="30" t="s">
        <v>83</v>
      </c>
      <c r="U46" s="60" t="s">
        <v>212</v>
      </c>
    </row>
    <row r="47" spans="1:21" ht="103.5" customHeight="1" x14ac:dyDescent="0.3">
      <c r="A47" s="14"/>
      <c r="B47" s="126">
        <v>11</v>
      </c>
      <c r="C47" s="130" t="s">
        <v>213</v>
      </c>
      <c r="D47" s="158" t="s">
        <v>214</v>
      </c>
      <c r="E47" s="130" t="s">
        <v>215</v>
      </c>
      <c r="F47" s="16" t="s">
        <v>39</v>
      </c>
      <c r="G47" s="17" t="s">
        <v>216</v>
      </c>
      <c r="H47" s="48">
        <v>43906</v>
      </c>
      <c r="I47" s="48">
        <v>44012</v>
      </c>
      <c r="J47" s="19">
        <f>(I47-H47)/7</f>
        <v>15.142857142857142</v>
      </c>
      <c r="K47" s="20">
        <v>1</v>
      </c>
      <c r="L47" s="61" t="s">
        <v>217</v>
      </c>
      <c r="M47" s="163">
        <f>AVERAGE(K47:K59)</f>
        <v>0.45754166666666668</v>
      </c>
      <c r="N47" s="22" t="s">
        <v>63</v>
      </c>
      <c r="O47" s="23" t="s">
        <v>43</v>
      </c>
      <c r="P47" s="30" t="s">
        <v>218</v>
      </c>
      <c r="Q47" s="22" t="s">
        <v>63</v>
      </c>
      <c r="R47" s="25" t="s">
        <v>45</v>
      </c>
      <c r="S47" s="138" t="s">
        <v>46</v>
      </c>
      <c r="T47" s="138" t="s">
        <v>47</v>
      </c>
      <c r="U47" s="160" t="s">
        <v>219</v>
      </c>
    </row>
    <row r="48" spans="1:21" ht="76.5" customHeight="1" x14ac:dyDescent="0.3">
      <c r="A48" s="14"/>
      <c r="B48" s="126"/>
      <c r="C48" s="130"/>
      <c r="D48" s="158"/>
      <c r="E48" s="130"/>
      <c r="F48" s="16" t="s">
        <v>49</v>
      </c>
      <c r="G48" s="62" t="s">
        <v>220</v>
      </c>
      <c r="H48" s="48">
        <v>43906</v>
      </c>
      <c r="I48" s="48">
        <v>44012</v>
      </c>
      <c r="J48" s="19">
        <f>(I48-H48)/7</f>
        <v>15.142857142857142</v>
      </c>
      <c r="K48" s="20">
        <v>1</v>
      </c>
      <c r="L48" s="61" t="s">
        <v>221</v>
      </c>
      <c r="M48" s="163"/>
      <c r="N48" s="22" t="s">
        <v>56</v>
      </c>
      <c r="O48" s="23" t="s">
        <v>43</v>
      </c>
      <c r="P48" s="63" t="s">
        <v>222</v>
      </c>
      <c r="Q48" s="22" t="s">
        <v>56</v>
      </c>
      <c r="R48" s="25" t="s">
        <v>45</v>
      </c>
      <c r="S48" s="139"/>
      <c r="T48" s="139"/>
      <c r="U48" s="156"/>
    </row>
    <row r="49" spans="1:21" ht="315" customHeight="1" x14ac:dyDescent="0.3">
      <c r="A49" s="14"/>
      <c r="B49" s="126"/>
      <c r="C49" s="130"/>
      <c r="D49" s="158"/>
      <c r="E49" s="130"/>
      <c r="F49" s="16" t="s">
        <v>53</v>
      </c>
      <c r="G49" s="64" t="s">
        <v>223</v>
      </c>
      <c r="H49" s="32">
        <v>43906</v>
      </c>
      <c r="I49" s="32">
        <v>44926</v>
      </c>
      <c r="J49" s="33">
        <f>(I49-H49)/7</f>
        <v>145.71428571428572</v>
      </c>
      <c r="K49" s="34">
        <v>0.35</v>
      </c>
      <c r="L49" s="65" t="s">
        <v>224</v>
      </c>
      <c r="M49" s="163"/>
      <c r="N49" s="36" t="s">
        <v>225</v>
      </c>
      <c r="O49" s="23" t="s">
        <v>43</v>
      </c>
      <c r="P49" s="30" t="s">
        <v>226</v>
      </c>
      <c r="Q49" s="22" t="s">
        <v>227</v>
      </c>
      <c r="R49" s="25" t="s">
        <v>45</v>
      </c>
      <c r="S49" s="139"/>
      <c r="T49" s="139"/>
      <c r="U49" s="156"/>
    </row>
    <row r="50" spans="1:21" ht="298.5" customHeight="1" x14ac:dyDescent="0.3">
      <c r="A50" s="14"/>
      <c r="B50" s="126"/>
      <c r="C50" s="130"/>
      <c r="D50" s="158"/>
      <c r="E50" s="130"/>
      <c r="F50" s="16" t="s">
        <v>91</v>
      </c>
      <c r="G50" s="31" t="s">
        <v>228</v>
      </c>
      <c r="H50" s="32">
        <v>43983</v>
      </c>
      <c r="I50" s="32">
        <v>44926</v>
      </c>
      <c r="J50" s="33">
        <f t="shared" si="0"/>
        <v>134.71428571428572</v>
      </c>
      <c r="K50" s="34">
        <v>0.75</v>
      </c>
      <c r="L50" s="65" t="s">
        <v>229</v>
      </c>
      <c r="M50" s="163"/>
      <c r="N50" s="36" t="s">
        <v>230</v>
      </c>
      <c r="O50" s="23" t="s">
        <v>43</v>
      </c>
      <c r="P50" s="36" t="s">
        <v>231</v>
      </c>
      <c r="Q50" s="49" t="s">
        <v>232</v>
      </c>
      <c r="R50" s="25" t="s">
        <v>45</v>
      </c>
      <c r="S50" s="139"/>
      <c r="T50" s="139"/>
      <c r="U50" s="156"/>
    </row>
    <row r="51" spans="1:21" ht="406.5" customHeight="1" x14ac:dyDescent="0.3">
      <c r="A51" s="14"/>
      <c r="B51" s="126"/>
      <c r="C51" s="130"/>
      <c r="D51" s="158"/>
      <c r="E51" s="130"/>
      <c r="F51" s="16" t="s">
        <v>95</v>
      </c>
      <c r="G51" s="31" t="s">
        <v>233</v>
      </c>
      <c r="H51" s="32">
        <v>43691</v>
      </c>
      <c r="I51" s="32">
        <v>44926</v>
      </c>
      <c r="J51" s="33">
        <f>(I51-H51)/7</f>
        <v>176.42857142857142</v>
      </c>
      <c r="K51" s="34">
        <v>0.40100000000000002</v>
      </c>
      <c r="L51" s="65" t="s">
        <v>224</v>
      </c>
      <c r="M51" s="163"/>
      <c r="N51" s="53" t="s">
        <v>146</v>
      </c>
      <c r="O51" s="23" t="s">
        <v>118</v>
      </c>
      <c r="P51" s="30" t="s">
        <v>150</v>
      </c>
      <c r="Q51" s="22" t="s">
        <v>234</v>
      </c>
      <c r="R51" s="25" t="s">
        <v>45</v>
      </c>
      <c r="S51" s="139"/>
      <c r="T51" s="139"/>
      <c r="U51" s="156"/>
    </row>
    <row r="52" spans="1:21" ht="396" customHeight="1" x14ac:dyDescent="0.3">
      <c r="A52" s="14"/>
      <c r="B52" s="126"/>
      <c r="C52" s="130"/>
      <c r="D52" s="158"/>
      <c r="E52" s="130"/>
      <c r="F52" s="16" t="s">
        <v>124</v>
      </c>
      <c r="G52" s="31" t="s">
        <v>235</v>
      </c>
      <c r="H52" s="32">
        <v>43691</v>
      </c>
      <c r="I52" s="32">
        <v>44926</v>
      </c>
      <c r="J52" s="33">
        <f>(I52-H52)/7</f>
        <v>176.42857142857142</v>
      </c>
      <c r="K52" s="34">
        <v>0.41199999999999998</v>
      </c>
      <c r="L52" s="65" t="s">
        <v>236</v>
      </c>
      <c r="M52" s="163"/>
      <c r="N52" s="53" t="s">
        <v>146</v>
      </c>
      <c r="O52" s="23" t="s">
        <v>118</v>
      </c>
      <c r="P52" s="30" t="s">
        <v>150</v>
      </c>
      <c r="Q52" s="22" t="s">
        <v>237</v>
      </c>
      <c r="R52" s="25" t="s">
        <v>45</v>
      </c>
      <c r="S52" s="139"/>
      <c r="T52" s="139"/>
      <c r="U52" s="156"/>
    </row>
    <row r="53" spans="1:21" ht="159.75" customHeight="1" x14ac:dyDescent="0.3">
      <c r="A53" s="14"/>
      <c r="B53" s="126"/>
      <c r="C53" s="130"/>
      <c r="D53" s="158"/>
      <c r="E53" s="130"/>
      <c r="F53" s="16" t="s">
        <v>154</v>
      </c>
      <c r="G53" s="31" t="s">
        <v>238</v>
      </c>
      <c r="H53" s="66">
        <v>43723</v>
      </c>
      <c r="I53" s="66">
        <v>44561</v>
      </c>
      <c r="J53" s="33">
        <f t="shared" si="0"/>
        <v>119.71428571428571</v>
      </c>
      <c r="K53" s="34">
        <v>0.9</v>
      </c>
      <c r="L53" s="35" t="s">
        <v>239</v>
      </c>
      <c r="M53" s="163"/>
      <c r="N53" s="30" t="s">
        <v>240</v>
      </c>
      <c r="O53" s="23" t="s">
        <v>43</v>
      </c>
      <c r="P53" s="36" t="s">
        <v>241</v>
      </c>
      <c r="Q53" s="22" t="s">
        <v>242</v>
      </c>
      <c r="R53" s="25" t="s">
        <v>45</v>
      </c>
      <c r="S53" s="139"/>
      <c r="T53" s="139"/>
      <c r="U53" s="156"/>
    </row>
    <row r="54" spans="1:21" ht="237" customHeight="1" x14ac:dyDescent="0.3">
      <c r="A54" s="14"/>
      <c r="B54" s="126"/>
      <c r="C54" s="130"/>
      <c r="D54" s="158"/>
      <c r="E54" s="130"/>
      <c r="F54" s="16" t="s">
        <v>157</v>
      </c>
      <c r="G54" s="31" t="s">
        <v>243</v>
      </c>
      <c r="H54" s="66">
        <v>43723</v>
      </c>
      <c r="I54" s="66">
        <v>44377</v>
      </c>
      <c r="J54" s="33">
        <f t="shared" si="0"/>
        <v>93.428571428571431</v>
      </c>
      <c r="K54" s="34">
        <v>0.1</v>
      </c>
      <c r="L54" s="35" t="s">
        <v>244</v>
      </c>
      <c r="M54" s="163"/>
      <c r="N54" s="36" t="s">
        <v>245</v>
      </c>
      <c r="O54" s="23" t="s">
        <v>143</v>
      </c>
      <c r="P54" s="53" t="s">
        <v>246</v>
      </c>
      <c r="Q54" s="36" t="s">
        <v>247</v>
      </c>
      <c r="R54" s="25" t="s">
        <v>45</v>
      </c>
      <c r="S54" s="139"/>
      <c r="T54" s="139"/>
      <c r="U54" s="156"/>
    </row>
    <row r="55" spans="1:21" ht="202.5" customHeight="1" x14ac:dyDescent="0.3">
      <c r="A55" s="14"/>
      <c r="B55" s="126"/>
      <c r="C55" s="130"/>
      <c r="D55" s="158"/>
      <c r="E55" s="130"/>
      <c r="F55" s="16" t="s">
        <v>248</v>
      </c>
      <c r="G55" s="31" t="s">
        <v>249</v>
      </c>
      <c r="H55" s="66">
        <v>43723</v>
      </c>
      <c r="I55" s="66">
        <v>44377</v>
      </c>
      <c r="J55" s="33">
        <f t="shared" si="0"/>
        <v>93.428571428571431</v>
      </c>
      <c r="K55" s="34">
        <v>0.1</v>
      </c>
      <c r="L55" s="35" t="s">
        <v>250</v>
      </c>
      <c r="M55" s="163"/>
      <c r="N55" s="36" t="s">
        <v>245</v>
      </c>
      <c r="O55" s="23" t="s">
        <v>143</v>
      </c>
      <c r="P55" s="53" t="s">
        <v>246</v>
      </c>
      <c r="Q55" s="36" t="s">
        <v>247</v>
      </c>
      <c r="R55" s="25" t="s">
        <v>45</v>
      </c>
      <c r="S55" s="139"/>
      <c r="T55" s="139"/>
      <c r="U55" s="156"/>
    </row>
    <row r="56" spans="1:21" ht="189" customHeight="1" x14ac:dyDescent="0.3">
      <c r="A56" s="14"/>
      <c r="B56" s="126"/>
      <c r="C56" s="130"/>
      <c r="D56" s="158"/>
      <c r="E56" s="130"/>
      <c r="F56" s="16" t="s">
        <v>251</v>
      </c>
      <c r="G56" s="31" t="s">
        <v>252</v>
      </c>
      <c r="H56" s="66">
        <v>43723</v>
      </c>
      <c r="I56" s="66">
        <v>44377</v>
      </c>
      <c r="J56" s="33">
        <f t="shared" si="0"/>
        <v>93.428571428571431</v>
      </c>
      <c r="K56" s="34">
        <v>0.05</v>
      </c>
      <c r="L56" s="35" t="s">
        <v>253</v>
      </c>
      <c r="M56" s="163"/>
      <c r="N56" s="36" t="s">
        <v>245</v>
      </c>
      <c r="O56" s="23" t="s">
        <v>143</v>
      </c>
      <c r="P56" s="53" t="s">
        <v>246</v>
      </c>
      <c r="Q56" s="36" t="s">
        <v>247</v>
      </c>
      <c r="R56" s="25" t="s">
        <v>45</v>
      </c>
      <c r="S56" s="139"/>
      <c r="T56" s="139"/>
      <c r="U56" s="156"/>
    </row>
    <row r="57" spans="1:21" ht="199.5" customHeight="1" x14ac:dyDescent="0.3">
      <c r="A57" s="14"/>
      <c r="B57" s="126"/>
      <c r="C57" s="130"/>
      <c r="D57" s="158"/>
      <c r="E57" s="130"/>
      <c r="F57" s="16" t="s">
        <v>254</v>
      </c>
      <c r="G57" s="31" t="s">
        <v>255</v>
      </c>
      <c r="H57" s="66">
        <v>43723</v>
      </c>
      <c r="I57" s="66">
        <v>44377</v>
      </c>
      <c r="J57" s="33">
        <f>(I57-H57)/7</f>
        <v>93.428571428571431</v>
      </c>
      <c r="K57" s="34">
        <v>0</v>
      </c>
      <c r="L57" s="35" t="s">
        <v>256</v>
      </c>
      <c r="M57" s="163"/>
      <c r="N57" s="36" t="s">
        <v>245</v>
      </c>
      <c r="O57" s="23" t="s">
        <v>143</v>
      </c>
      <c r="P57" s="53" t="s">
        <v>246</v>
      </c>
      <c r="Q57" s="36" t="s">
        <v>247</v>
      </c>
      <c r="R57" s="25" t="s">
        <v>45</v>
      </c>
      <c r="S57" s="139"/>
      <c r="T57" s="139"/>
      <c r="U57" s="156"/>
    </row>
    <row r="58" spans="1:21" ht="270.75" customHeight="1" x14ac:dyDescent="0.3">
      <c r="A58" s="14"/>
      <c r="B58" s="126"/>
      <c r="C58" s="130"/>
      <c r="D58" s="158"/>
      <c r="E58" s="130"/>
      <c r="F58" s="172" t="s">
        <v>257</v>
      </c>
      <c r="G58" s="174" t="s">
        <v>258</v>
      </c>
      <c r="H58" s="176">
        <v>43723</v>
      </c>
      <c r="I58" s="176">
        <v>44377</v>
      </c>
      <c r="J58" s="178">
        <f>(I58-H58)/7</f>
        <v>93.428571428571431</v>
      </c>
      <c r="K58" s="180">
        <v>0.42749999999999999</v>
      </c>
      <c r="L58" s="187" t="s">
        <v>259</v>
      </c>
      <c r="M58" s="163"/>
      <c r="N58" s="189" t="s">
        <v>260</v>
      </c>
      <c r="O58" s="191" t="s">
        <v>261</v>
      </c>
      <c r="P58" s="138" t="s">
        <v>150</v>
      </c>
      <c r="Q58" s="170" t="s">
        <v>262</v>
      </c>
      <c r="R58" s="138" t="s">
        <v>45</v>
      </c>
      <c r="S58" s="139"/>
      <c r="T58" s="139"/>
      <c r="U58" s="156"/>
    </row>
    <row r="59" spans="1:21" ht="284.25" customHeight="1" x14ac:dyDescent="0.3">
      <c r="A59" s="14"/>
      <c r="B59" s="126"/>
      <c r="C59" s="130"/>
      <c r="D59" s="158"/>
      <c r="E59" s="130"/>
      <c r="F59" s="173"/>
      <c r="G59" s="175"/>
      <c r="H59" s="177"/>
      <c r="I59" s="177"/>
      <c r="J59" s="179"/>
      <c r="K59" s="181"/>
      <c r="L59" s="188"/>
      <c r="M59" s="163"/>
      <c r="N59" s="190"/>
      <c r="O59" s="192"/>
      <c r="P59" s="140"/>
      <c r="Q59" s="171"/>
      <c r="R59" s="140"/>
      <c r="S59" s="140"/>
      <c r="T59" s="140"/>
      <c r="U59" s="157"/>
    </row>
    <row r="60" spans="1:21" ht="409.5" customHeight="1" x14ac:dyDescent="0.3">
      <c r="A60" s="14"/>
      <c r="B60" s="56">
        <v>12</v>
      </c>
      <c r="C60" s="67" t="s">
        <v>263</v>
      </c>
      <c r="D60" s="57" t="s">
        <v>264</v>
      </c>
      <c r="E60" s="30" t="s">
        <v>265</v>
      </c>
      <c r="F60" s="16" t="s">
        <v>39</v>
      </c>
      <c r="G60" s="31" t="s">
        <v>266</v>
      </c>
      <c r="H60" s="66">
        <v>43768</v>
      </c>
      <c r="I60" s="66">
        <v>44926</v>
      </c>
      <c r="J60" s="33">
        <f t="shared" si="0"/>
        <v>165.42857142857142</v>
      </c>
      <c r="K60" s="34">
        <v>0.85</v>
      </c>
      <c r="L60" s="35" t="s">
        <v>267</v>
      </c>
      <c r="M60" s="58">
        <f>AVERAGE(K60)</f>
        <v>0.85</v>
      </c>
      <c r="N60" s="22" t="s">
        <v>268</v>
      </c>
      <c r="O60" s="23" t="s">
        <v>269</v>
      </c>
      <c r="P60" s="22" t="s">
        <v>268</v>
      </c>
      <c r="Q60" s="53" t="s">
        <v>270</v>
      </c>
      <c r="R60" s="25" t="s">
        <v>45</v>
      </c>
      <c r="S60" s="30" t="s">
        <v>46</v>
      </c>
      <c r="T60" s="59" t="s">
        <v>271</v>
      </c>
      <c r="U60" s="59" t="s">
        <v>271</v>
      </c>
    </row>
    <row r="61" spans="1:21" ht="145.5" customHeight="1" x14ac:dyDescent="0.3">
      <c r="A61" s="14"/>
      <c r="B61" s="68">
        <v>13</v>
      </c>
      <c r="C61" s="69" t="s">
        <v>272</v>
      </c>
      <c r="D61" s="57" t="s">
        <v>273</v>
      </c>
      <c r="E61" s="69" t="s">
        <v>274</v>
      </c>
      <c r="F61" s="16" t="s">
        <v>39</v>
      </c>
      <c r="G61" s="31" t="s">
        <v>275</v>
      </c>
      <c r="H61" s="66">
        <v>43709</v>
      </c>
      <c r="I61" s="66">
        <v>44742</v>
      </c>
      <c r="J61" s="33">
        <f t="shared" si="0"/>
        <v>147.57142857142858</v>
      </c>
      <c r="K61" s="34">
        <v>0.1</v>
      </c>
      <c r="L61" s="35" t="s">
        <v>276</v>
      </c>
      <c r="M61" s="70">
        <f>AVERAGE(K61)</f>
        <v>0.1</v>
      </c>
      <c r="N61" s="36" t="s">
        <v>277</v>
      </c>
      <c r="O61" s="51" t="s">
        <v>278</v>
      </c>
      <c r="P61" s="71" t="s">
        <v>279</v>
      </c>
      <c r="Q61" s="53" t="s">
        <v>280</v>
      </c>
      <c r="R61" s="25" t="s">
        <v>45</v>
      </c>
      <c r="S61" s="30" t="s">
        <v>46</v>
      </c>
      <c r="T61" s="59" t="s">
        <v>271</v>
      </c>
      <c r="U61" s="59" t="s">
        <v>271</v>
      </c>
    </row>
    <row r="62" spans="1:21" ht="278.25" customHeight="1" x14ac:dyDescent="0.3">
      <c r="A62" s="14"/>
      <c r="B62" s="182">
        <v>14</v>
      </c>
      <c r="C62" s="184" t="s">
        <v>281</v>
      </c>
      <c r="D62" s="158" t="s">
        <v>282</v>
      </c>
      <c r="E62" s="184" t="s">
        <v>283</v>
      </c>
      <c r="F62" s="16" t="s">
        <v>39</v>
      </c>
      <c r="G62" s="17" t="s">
        <v>284</v>
      </c>
      <c r="H62" s="18">
        <v>43709</v>
      </c>
      <c r="I62" s="18">
        <v>44196</v>
      </c>
      <c r="J62" s="19">
        <f t="shared" si="0"/>
        <v>69.571428571428569</v>
      </c>
      <c r="K62" s="20">
        <v>1</v>
      </c>
      <c r="L62" s="21" t="s">
        <v>285</v>
      </c>
      <c r="M62" s="186">
        <f>AVERAGE(K62:K64)</f>
        <v>0.8833333333333333</v>
      </c>
      <c r="N62" s="69" t="s">
        <v>286</v>
      </c>
      <c r="O62" s="51" t="s">
        <v>278</v>
      </c>
      <c r="P62" s="71" t="s">
        <v>287</v>
      </c>
      <c r="Q62" s="69" t="s">
        <v>286</v>
      </c>
      <c r="R62" s="25" t="s">
        <v>45</v>
      </c>
      <c r="S62" s="30" t="s">
        <v>46</v>
      </c>
      <c r="T62" s="59" t="s">
        <v>271</v>
      </c>
      <c r="U62" s="59" t="s">
        <v>271</v>
      </c>
    </row>
    <row r="63" spans="1:21" ht="141" customHeight="1" x14ac:dyDescent="0.3">
      <c r="A63" s="14"/>
      <c r="B63" s="182"/>
      <c r="C63" s="184"/>
      <c r="D63" s="158"/>
      <c r="E63" s="184"/>
      <c r="F63" s="16" t="s">
        <v>49</v>
      </c>
      <c r="G63" s="17" t="s">
        <v>288</v>
      </c>
      <c r="H63" s="18">
        <v>43709</v>
      </c>
      <c r="I63" s="18">
        <v>44926</v>
      </c>
      <c r="J63" s="19">
        <f t="shared" si="0"/>
        <v>173.85714285714286</v>
      </c>
      <c r="K63" s="20">
        <v>1</v>
      </c>
      <c r="L63" s="21" t="s">
        <v>289</v>
      </c>
      <c r="M63" s="186"/>
      <c r="N63" s="30" t="s">
        <v>290</v>
      </c>
      <c r="O63" s="51" t="s">
        <v>278</v>
      </c>
      <c r="P63" s="30" t="s">
        <v>291</v>
      </c>
      <c r="Q63" s="53" t="s">
        <v>292</v>
      </c>
      <c r="R63" s="25" t="s">
        <v>45</v>
      </c>
      <c r="S63" s="30" t="s">
        <v>46</v>
      </c>
      <c r="T63" s="59" t="s">
        <v>271</v>
      </c>
      <c r="U63" s="59" t="s">
        <v>271</v>
      </c>
    </row>
    <row r="64" spans="1:21" ht="174" customHeight="1" x14ac:dyDescent="0.3">
      <c r="A64" s="14"/>
      <c r="B64" s="183"/>
      <c r="C64" s="184"/>
      <c r="D64" s="158"/>
      <c r="E64" s="185"/>
      <c r="F64" s="16" t="s">
        <v>53</v>
      </c>
      <c r="G64" s="31" t="s">
        <v>293</v>
      </c>
      <c r="H64" s="66">
        <v>43709</v>
      </c>
      <c r="I64" s="66">
        <v>44926</v>
      </c>
      <c r="J64" s="33">
        <f t="shared" si="0"/>
        <v>173.85714285714286</v>
      </c>
      <c r="K64" s="34">
        <v>0.65</v>
      </c>
      <c r="L64" s="35" t="s">
        <v>294</v>
      </c>
      <c r="M64" s="186"/>
      <c r="N64" s="30" t="s">
        <v>290</v>
      </c>
      <c r="O64" s="51" t="s">
        <v>278</v>
      </c>
      <c r="P64" s="30" t="s">
        <v>291</v>
      </c>
      <c r="Q64" s="53" t="s">
        <v>292</v>
      </c>
      <c r="R64" s="25" t="s">
        <v>45</v>
      </c>
      <c r="S64" s="30" t="s">
        <v>46</v>
      </c>
      <c r="T64" s="59" t="s">
        <v>271</v>
      </c>
      <c r="U64" s="59" t="s">
        <v>271</v>
      </c>
    </row>
    <row r="65" spans="1:21" ht="103.5" customHeight="1" thickBot="1" x14ac:dyDescent="0.35">
      <c r="A65" s="72"/>
      <c r="B65" s="73">
        <v>15</v>
      </c>
      <c r="C65" s="74" t="s">
        <v>295</v>
      </c>
      <c r="D65" s="75" t="s">
        <v>296</v>
      </c>
      <c r="E65" s="76" t="s">
        <v>297</v>
      </c>
      <c r="F65" s="77" t="s">
        <v>39</v>
      </c>
      <c r="G65" s="78" t="s">
        <v>298</v>
      </c>
      <c r="H65" s="79">
        <v>43709</v>
      </c>
      <c r="I65" s="79">
        <v>44864</v>
      </c>
      <c r="J65" s="80">
        <f t="shared" si="0"/>
        <v>165</v>
      </c>
      <c r="K65" s="81">
        <v>1</v>
      </c>
      <c r="L65" s="82" t="s">
        <v>299</v>
      </c>
      <c r="M65" s="70">
        <f>AVERAGE(K65)</f>
        <v>1</v>
      </c>
      <c r="N65" s="69" t="s">
        <v>286</v>
      </c>
      <c r="O65" s="83" t="s">
        <v>278</v>
      </c>
      <c r="P65" s="84" t="s">
        <v>300</v>
      </c>
      <c r="Q65" s="69" t="s">
        <v>286</v>
      </c>
      <c r="R65" s="25" t="s">
        <v>45</v>
      </c>
      <c r="S65" s="30" t="s">
        <v>301</v>
      </c>
      <c r="T65" s="59" t="s">
        <v>271</v>
      </c>
      <c r="U65" s="59" t="s">
        <v>271</v>
      </c>
    </row>
    <row r="66" spans="1:21" ht="16.2" thickBot="1" x14ac:dyDescent="0.35">
      <c r="M66" s="85"/>
    </row>
    <row r="67" spans="1:21" ht="21.6" thickBot="1" x14ac:dyDescent="0.35">
      <c r="K67" s="86"/>
      <c r="L67" s="87" t="s">
        <v>302</v>
      </c>
      <c r="M67" s="88">
        <f>AVERAGE(M10:M65)</f>
        <v>0.77686314102564091</v>
      </c>
    </row>
  </sheetData>
  <sheetProtection algorithmName="SHA-512" hashValue="BXq9Y8QLkVT2XdBWqRO+CjSzpyiRXTwaKQUPEFrbhpIeiIvq5rPuBu/EXMWYhNUGEYZ7HWubqFd7roEumtyRXw==" saltValue="kIA/55/X0dw8x1jDKsTVoQ==" spinCount="100000" sheet="1" objects="1" scenarios="1" selectLockedCells="1" selectUnlockedCells="1"/>
  <mergeCells count="128">
    <mergeCell ref="B62:B64"/>
    <mergeCell ref="C62:C64"/>
    <mergeCell ref="D62:D64"/>
    <mergeCell ref="E62:E64"/>
    <mergeCell ref="M62:M64"/>
    <mergeCell ref="L58:L59"/>
    <mergeCell ref="N58:N59"/>
    <mergeCell ref="O58:O59"/>
    <mergeCell ref="P58:P59"/>
    <mergeCell ref="U44:U45"/>
    <mergeCell ref="B47:B59"/>
    <mergeCell ref="C47:C59"/>
    <mergeCell ref="D47:D59"/>
    <mergeCell ref="E47:E59"/>
    <mergeCell ref="M47:M59"/>
    <mergeCell ref="S47:S59"/>
    <mergeCell ref="T47:T59"/>
    <mergeCell ref="U47:U59"/>
    <mergeCell ref="B44:B45"/>
    <mergeCell ref="C44:C45"/>
    <mergeCell ref="D44:D45"/>
    <mergeCell ref="E44:E45"/>
    <mergeCell ref="M44:M45"/>
    <mergeCell ref="S44:S45"/>
    <mergeCell ref="Q58:Q59"/>
    <mergeCell ref="R58:R59"/>
    <mergeCell ref="F58:F59"/>
    <mergeCell ref="G58:G59"/>
    <mergeCell ref="H58:H59"/>
    <mergeCell ref="I58:I59"/>
    <mergeCell ref="J58:J59"/>
    <mergeCell ref="K58:K59"/>
    <mergeCell ref="T44:T45"/>
    <mergeCell ref="B39:B43"/>
    <mergeCell ref="C39:C43"/>
    <mergeCell ref="D39:D43"/>
    <mergeCell ref="E39:E43"/>
    <mergeCell ref="M39:M43"/>
    <mergeCell ref="S39:S43"/>
    <mergeCell ref="T39:T43"/>
    <mergeCell ref="U39:U43"/>
    <mergeCell ref="B35:B38"/>
    <mergeCell ref="C35:C38"/>
    <mergeCell ref="D35:D38"/>
    <mergeCell ref="E35:E38"/>
    <mergeCell ref="M35:M38"/>
    <mergeCell ref="S35:S38"/>
    <mergeCell ref="B27:B34"/>
    <mergeCell ref="C27:C34"/>
    <mergeCell ref="D27:D34"/>
    <mergeCell ref="E27:E34"/>
    <mergeCell ref="M27:M34"/>
    <mergeCell ref="S27:S34"/>
    <mergeCell ref="T27:T34"/>
    <mergeCell ref="U27:U34"/>
    <mergeCell ref="T35:T38"/>
    <mergeCell ref="U35:U38"/>
    <mergeCell ref="M16:M20"/>
    <mergeCell ref="S16:S20"/>
    <mergeCell ref="T16:T20"/>
    <mergeCell ref="U16:U20"/>
    <mergeCell ref="B21:B26"/>
    <mergeCell ref="C21:C26"/>
    <mergeCell ref="D21:D26"/>
    <mergeCell ref="E21:E26"/>
    <mergeCell ref="M21:M26"/>
    <mergeCell ref="S21:S26"/>
    <mergeCell ref="T21:T26"/>
    <mergeCell ref="U21:U26"/>
    <mergeCell ref="C14:C15"/>
    <mergeCell ref="D14:D15"/>
    <mergeCell ref="E14:E15"/>
    <mergeCell ref="B16:B20"/>
    <mergeCell ref="C16:C20"/>
    <mergeCell ref="D16:D20"/>
    <mergeCell ref="E16:E20"/>
    <mergeCell ref="U8:U9"/>
    <mergeCell ref="B10:B12"/>
    <mergeCell ref="C10:C12"/>
    <mergeCell ref="D10:D12"/>
    <mergeCell ref="E10:E12"/>
    <mergeCell ref="M10:M15"/>
    <mergeCell ref="S10:S15"/>
    <mergeCell ref="T10:T15"/>
    <mergeCell ref="U10:U15"/>
    <mergeCell ref="B14:B15"/>
    <mergeCell ref="O8:O9"/>
    <mergeCell ref="P8:P9"/>
    <mergeCell ref="Q8:Q9"/>
    <mergeCell ref="R8:R9"/>
    <mergeCell ref="S8:S9"/>
    <mergeCell ref="T8:T9"/>
    <mergeCell ref="H8:I8"/>
    <mergeCell ref="J8:J9"/>
    <mergeCell ref="K8:K9"/>
    <mergeCell ref="L8:L9"/>
    <mergeCell ref="M8:M9"/>
    <mergeCell ref="N8:N9"/>
    <mergeCell ref="B8:B9"/>
    <mergeCell ref="C8:C9"/>
    <mergeCell ref="D8:D9"/>
    <mergeCell ref="E8:E9"/>
    <mergeCell ref="F8:F9"/>
    <mergeCell ref="G8:G9"/>
    <mergeCell ref="B6:C6"/>
    <mergeCell ref="D6:E6"/>
    <mergeCell ref="R6:T6"/>
    <mergeCell ref="U6:W6"/>
    <mergeCell ref="B7:P7"/>
    <mergeCell ref="Q7:R7"/>
    <mergeCell ref="S7:U7"/>
    <mergeCell ref="B4:C4"/>
    <mergeCell ref="D4:E4"/>
    <mergeCell ref="F4:L4"/>
    <mergeCell ref="M4:N4"/>
    <mergeCell ref="O4:W4"/>
    <mergeCell ref="B5:C5"/>
    <mergeCell ref="D5:E5"/>
    <mergeCell ref="F5:H5"/>
    <mergeCell ref="B2:C2"/>
    <mergeCell ref="D2:E2"/>
    <mergeCell ref="F2:L2"/>
    <mergeCell ref="N2:W2"/>
    <mergeCell ref="B3:C3"/>
    <mergeCell ref="D3:E3"/>
    <mergeCell ref="F3:L3"/>
    <mergeCell ref="M3:N3"/>
    <mergeCell ref="O3:W3"/>
  </mergeCells>
  <conditionalFormatting sqref="M61:M65">
    <cfRule type="cellIs" dxfId="1" priority="1" operator="greaterThan">
      <formula>1</formula>
    </cfRule>
  </conditionalFormatting>
  <conditionalFormatting sqref="M65">
    <cfRule type="cellIs" dxfId="0" priority="2" operator="greaterThan">
      <formula>100</formula>
    </cfRule>
  </conditionalFormatting>
  <dataValidations count="4">
    <dataValidation allowBlank="1" showInputMessage="1" showErrorMessage="1" promptTitle="Validación" prompt="El porcentaje no debe exceder el 100%" sqref="M61:M65" xr:uid="{00000000-0002-0000-0000-000000000000}"/>
    <dataValidation operator="greaterThanOrEqual" allowBlank="1" showInputMessage="1" showErrorMessage="1" sqref="F30:F31 F61:F65 F10:F11" xr:uid="{00000000-0002-0000-0000-000001000000}"/>
    <dataValidation type="date" allowBlank="1" showInputMessage="1" showErrorMessage="1" sqref="I16:I20 I39:I43 I10:I12 I53:I58 I60:I65" xr:uid="{00000000-0002-0000-0000-000002000000}">
      <formula1>43466</formula1>
      <formula2>45291</formula2>
    </dataValidation>
    <dataValidation type="date" allowBlank="1" showInputMessage="1" showErrorMessage="1" promptTitle="Validación" prompt="formato DD/MM/AA" sqref="H16:H20 H60:H65 H53:H58 H39:H43 H10:H12" xr:uid="{00000000-0002-0000-0000-000003000000}">
      <formula1>36526</formula1>
      <formula2>44177</formula2>
    </dataValidation>
  </dataValidations>
  <hyperlinks>
    <hyperlink ref="P16" r:id="rId1" xr:uid="{00000000-0004-0000-0000-000000000000}"/>
    <hyperlink ref="P39" r:id="rId2" xr:uid="{00000000-0004-0000-0000-000001000000}"/>
    <hyperlink ref="P48" r:id="rId3" xr:uid="{00000000-0004-0000-0000-000002000000}"/>
    <hyperlink ref="P10" r:id="rId4" xr:uid="{00000000-0004-0000-0000-000003000000}"/>
  </hyperlinks>
  <pageMargins left="0.7" right="0.7" top="0.75" bottom="0.75" header="0.3" footer="0.3"/>
  <pageSetup orientation="portrait" verticalDpi="300"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Rodriguez</dc:creator>
  <cp:lastModifiedBy>MARIO Rodriguez Buendia</cp:lastModifiedBy>
  <dcterms:created xsi:type="dcterms:W3CDTF">2021-07-02T23:22:24Z</dcterms:created>
  <dcterms:modified xsi:type="dcterms:W3CDTF">2024-07-15T20:56:01Z</dcterms:modified>
</cp:coreProperties>
</file>