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1/"/>
    </mc:Choice>
  </mc:AlternateContent>
  <xr:revisionPtr revIDLastSave="3" documentId="11_A2F8A6FC7E5FA25040028DF08A598B441C21FE66" xr6:coauthVersionLast="47" xr6:coauthVersionMax="47" xr10:uidLastSave="{C905744F-46E6-4894-ABA0-1FEF2BB5BAE2}"/>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3" l="1"/>
  <c r="M35" i="3"/>
  <c r="J51" i="3" l="1"/>
  <c r="J32" i="3" l="1"/>
  <c r="J23" i="3"/>
  <c r="M60" i="3" l="1"/>
  <c r="M65" i="3" l="1"/>
  <c r="M61" i="3"/>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<sst xmlns="http://schemas.openxmlformats.org/spreadsheetml/2006/main" count="573" uniqueCount="295">
  <si>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</si>
  <si>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</si>
  <si>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</si>
  <si>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</si>
  <si>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</si>
  <si>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</si>
  <si>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</si>
  <si>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</si>
  <si>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</si>
  <si>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</si>
  <si>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</si>
  <si>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</si>
  <si>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</si>
  <si>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</si>
  <si>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</si>
  <si>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</si>
  <si>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</si>
  <si>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</si>
  <si>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</si>
  <si>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</si>
  <si>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</si>
  <si>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</si>
  <si>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</si>
  <si>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</si>
  <si>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</si>
  <si>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</si>
  <si>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</si>
  <si>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</si>
  <si>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</si>
  <si>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</si>
  <si>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</si>
  <si>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</si>
  <si>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</si>
  <si>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</si>
  <si>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</si>
  <si>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</si>
  <si>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</si>
  <si>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</si>
  <si>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</si>
  <si>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</si>
  <si>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</si>
  <si>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</si>
  <si>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</si>
  <si>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</si>
  <si>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</si>
  <si>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</si>
  <si>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</si>
  <si>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</si>
  <si>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</si>
  <si>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</si>
  <si>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</si>
  <si>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</si>
  <si>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</si>
  <si>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</si>
  <si>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</si>
  <si>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</si>
  <si>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</si>
  <si>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</si>
  <si>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</si>
  <si>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</si>
  <si>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</si>
  <si>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</si>
  <si>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</si>
  <si>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</si>
  <si>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</si>
  <si>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</si>
  <si>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</si>
  <si>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</si>
  <si>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</si>
  <si>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</si>
  <si>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</si>
  <si>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</si>
  <si>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</si>
  <si>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</si>
  <si>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</si>
  <si>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</si>
  <si>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</si>
  <si>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</si>
  <si>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</si>
  <si>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</si>
  <si>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</si>
  <si>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</si>
  <si>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</si>
  <si>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</si>
  <si>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</si>
  <si>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</si>
  <si>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</si>
  <si>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</si>
  <si>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</si>
  <si>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</si>
  <si>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</si>
  <si>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</si>
  <si>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</si>
  <si>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</si>
  <si>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</si>
  <si>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</si>
  <si>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</si>
  <si>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</si>
  <si>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</si>
  <si>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</si>
  <si>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</si>
  <si>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</si>
  <si>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</si>
  <si>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</si>
  <si>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</si>
  <si>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</si>
  <si>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</si>
  <si>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</si>
  <si>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</si>
  <si>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</si>
  <si>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</si>
  <si>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</si>
  <si>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</si>
  <si>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</si>
  <si>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</si>
  <si>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</si>
  <si>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</si>
  <si>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</si>
  <si>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</si>
  <si>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</si>
  <si>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</si>
  <si>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</si>
  <si>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</si>
  <si>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</si>
  <si>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</si>
  <si>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</si>
  <si>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</si>
  <si>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</si>
  <si>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</si>
  <si>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</si>
  <si>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</si>
  <si>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</si>
  <si>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</si>
  <si>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</si>
  <si>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</si>
  <si>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</si>
  <si>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</si>
  <si>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</si>
  <si>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</si>
  <si>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</si>
  <si>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</si>
  <si>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</si>
  <si>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</si>
  <si>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</si>
  <si>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</si>
  <si>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</si>
  <si>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</si>
  <si>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</si>
  <si>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</si>
  <si>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</si>
  <si>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</si>
  <si>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</si>
  <si>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</si>
  <si>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</si>
  <si>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</si>
  <si>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</si>
  <si>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</si>
  <si>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</si>
  <si>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</si>
  <si>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</si>
  <si>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</si>
  <si>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</si>
  <si>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</si>
  <si>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</si>
  <si>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</si>
  <si>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</si>
  <si>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</si>
  <si>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</si>
  <si>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</si>
  <si>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</si>
  <si>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</si>
  <si>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</si>
  <si>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</si>
  <si>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</si>
  <si>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</si>
  <si>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</si>
  <si>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</si>
  <si>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</si>
  <si>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</si>
  <si>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</si>
  <si>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</si>
  <si>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</si>
  <si>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</si>
  <si>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</si>
  <si>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</si>
  <si>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</si>
  <si>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</si>
  <si>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</si>
  <si>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</si>
  <si>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</si>
  <si>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</si>
  <si>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</si>
  <si>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</si>
  <si>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</si>
  <si>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</si>
  <si>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</si>
  <si>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</si>
  <si>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</si>
  <si>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</si>
  <si>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</si>
  <si>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</si>
  <si>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</si>
  <si>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</si>
  <si>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</si>
  <si>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</si>
  <si>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</si>
  <si>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</si>
  <si>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</si>
  <si>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</si>
  <si>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</si>
  <si>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</si>
  <si>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</si>
  <si>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</si>
  <si>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</si>
  <si>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</si>
  <si>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</si>
  <si>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</si>
  <si>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</si>
  <si>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</si>
  <si>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Evidencia de actos administrativos en formato OCR.</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</si>
  <si>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</si>
  <si>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</si>
  <si>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</si>
  <si>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</si>
  <si>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</si>
  <si>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</si>
  <si>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</si>
  <si>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</si>
  <si>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</si>
  <si>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atc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</si>
  <si>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</si>
  <si>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</si>
  <si>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</si>
  <si>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</si>
  <si>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</si>
  <si>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Sin evidencias</t>
  </si>
  <si>
    <t>Este Hallazgo está pendiente de cierre.</t>
  </si>
  <si>
    <t>No aplica</t>
  </si>
  <si>
    <t>FUID de las dependencias referenciadas así como para las respectivas vigencias.</t>
  </si>
  <si>
    <t>Documentos Excel que contiene cronograma de capacitaciones para la vigencia 2021.</t>
  </si>
  <si>
    <t>Registro Fílmico de las maquinarias a utilizar en el proceso de eliminación documental.</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</si>
  <si>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</si>
  <si>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</si>
  <si>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</si>
  <si>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</si>
  <si>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</si>
  <si>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</si>
  <si>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</si>
  <si>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Para dar por subsanado dicha situación la Secretaría General y la Dirección de ATC y Gestión Documental ha realizado capacitaciones referente a la Organización de expedientes contractuales.
</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</si>
  <si>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</si>
  <si>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</si>
  <si>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</si>
  <si>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</si>
  <si>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</si>
  <si>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</si>
  <si>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Octavo informe de seguimiento - corte Junio 10 de 2021.</t>
  </si>
  <si>
    <t>Octavo informe de seguimiento - septiembre 10 de 2021.</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</si>
  <si>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</si>
  <si>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</si>
  <si>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</si>
  <si>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</si>
  <si>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2. Inventario Documental FUID: respecto a este hallazgo la oficina de control interno reporta 73% de avance de las tareas ejecutadas. Se remitieron los siguientes soportes documentales:
• Circulares capacitaciones • Registro fotográfico capacitación 21 de abril de 2021 • Material de estudio de capacitacionesCapacitación mayo 2021 • Inventarios documentales de las siguientes dependencias: ✓ Secretaría de víctimas (2020-2021) ✓ Secretaría Privada (2016-2017) ✓ Secretaría de Desarrollo Regional (2017-2019) ✓ Secretaria de movilidad (2020-2021) ✓ Oficina de juventudes (2017-2018-2019) ✓ Secretaría de planeación ✓ Control disciplinario (2016) ✓ Secretaría de hábitat (2018-2019-2020-2021) ✓ Secretaría General – Despacho (2017-2019) ✓ secretaria de infraestructura (2018-2019) ✓ Despacho gobernador (2020-2021) se remiten en este corte 2020 y lo que va de 2021. ✓ Secretaría Jurídica FUID (2016) parcialmente FUID (2017-2018-2019-2020) ✓ Oficina de Gestión del Riesgo de Desastres (2020-2021) ✓ Secretaría de Educación (2017-2018) para el proceso de FOSE en un 80 %conforme a lo informado. ✓ Oficina de Control Disciplinario (2017) remite una segunda vigencia, en el informe anterior se entregó 2016
Se pudo observar que la gobernación ha venido trabajando en el levantamiento de los inventarios documentales en cada una de sus dependencias. La invitación del GIV a la entidad a dar continuidad al levantamiento de los inventarios documentales de los archivos de gestión, archivo central e históricos y remitirlos al AGN para su revisión. se recuerda que los inventarios deben estar completamente diligenciados para que cumplan el fin de consulta y seguridad, y no como se muestra en la siguiente imagen:
Dado que la entidad cuenta con las TRD convalidadas, los inventarios deben reflejar esa estructura en cada uno de sus campos y actualizarlos.
Se solicita a la gobernación para el siguiente informe de avance el volumen documental a inventariar y de lo que se encuentra inventariado por cada una de las etapas de los archivos, diligenciando los siguientes datos, según cuadro:Adicionalmente deben señalar la cantidad de metros lineales o cantidad de Cajas o cantidad de expedientes según se les facilite proporcionar las cifras, para cada una de las fases de archivo, aclarando la unidad de medida en el siguiente cuadro:Además, la oficina control interno deberá hacer seguimiento el cumplimiento del levantamiento de inventarios -FUID.
También, se queda en espera de la remisión del procedimiento establecido por la entidad para la entrega de los cargos o por culminación de obligaciones contractuales que incluya la entrega de los archivos mediante inventario documental.
CONCLUSIÓN: no se da por superado el hallazgo.</t>
  </si>
  <si>
    <t>Organización de Archivos de Gestión: respecto a este hallazgo la oficina de control interno reporta 59,23% de avance de las tareas ejecutadas. Se remitieron los siguientes soportes documentales: • Circulares invitación a capacitaciones • Evidencias fotográficas organización • Material de estudio • Constancias envíos correos electrónicos • Cronograma visitas • Formato de capacitación • Capacitaciones 2021 - marzo • Informes de organización de las siguientes dependencias: ✓ Secretaría de Desarrollo Regional. ✓ Secretaría de Víctimas. ✓ Secretaría de Salud (D. Adm. y Financiera - Grupo de Talento Humano). ✓ Secretaría de Infraestructura. ✓ Oficina de Juventudes.Dirección de contabilidad. ✓ Secretaría de Hacienda (Despacho). ✓ Secretaría de Movilidad. ✓ Secretaría Jurídica. ✓ Secretaría Privada. ✓ Despacho del Gobernador. ✓ Dirección Administrativa de Logística. ✓ Control Disciplinario. ✓ Secretaría de Hábitat. ✓ Secretaría General (Despacho). ✓ Dirección de Ingresos. ✓ Dirección del Fondo de Pensiones. ✓ Dirección de Análisis y Control. ✓ Secretaría de Educación (D. Adm y Financiera - Grupo FOSE).Según se pudo observar en cada uno de los informes remitidos de cada una de las dependencias anteriormente señaladas, la entidad ha realizado un trabajo importante y eficiente para lograr la organización de los archivos de gestión, pudiéndose evidenciar la ordenación, foliación, retiro de material abrasivo, rotulación de las cajas y de las carpetas y parte de la estantería, así como el diligenciamiento de los inventarios documentales. Se exhorta a la entidad a dar continuidad al proceso de organización en todas las dependencias y el GIV queda en espera de los nuevos reportes por parte de la oficina de control en el próximo informe de avance. CONCLUSIÓN: no se da por superado el hallazgo.</t>
  </si>
  <si>
    <t>Transferencias Primarias y Secundarias: respecto a este hallazgo la oficina de control interno reporta 86% de avance de las tareas ejecutadas. Se remitieron los siguientes soportes documentales: • Circular N°GOBOL-21-012096 mediante la cual la Secretaría General y la Dirección de Atención al Ciudadano y Gestión Documental • Acta de transferencia de la Secretaría de Hábitat. • Acta de transferencia de la Secretaría Jurídica. • Informe de avance de la Oficina de Gestión del Riesgo y de Desastres Se exhorta a la entidad a tener presente el cumplimiento del cronograma de transferencias establecido para tal fin, según se vayan cumpliendo los tiempos de retención y que estos documentos hayan surtido el proceso de organización, deben estar identificados y rotulados en sus unidades de conservación y deben contar con los inventarios documentales. Una vez certificado el cumplimiento total por parte de la oficina de control interno se dará por superado el hallazgo. CONCLUSIÓN: no se da por superado el hallazgo.</t>
  </si>
  <si>
    <t>6. Sistema Integrado de Conservación – SIC: respecto a este hallazgo la oficina de control interno reporta 45.75% de avance de las tareas ejecutadas. Se remitieron los siguientes soportes documentales: ✓ GOBOL-21-016106 Solicitud insumos y mantenimiento bodega Archivo Central, intermedio y oficina de Gestión Documental. ✓ GOBOL-21-019556 Solicitud insumos y mantenimiento bodega Archivo Central, intermedio y oficina de Gestión Documental. ✓ Formato de capacitación y sensibilización ✓ Formato de inspección de mantenimiento de sistemas de almacenamiento e instalaciones físicas ✓ Formato de limpieza y desinfección de áreas de archivo ✓ Formato monitoreo y control de condiciones ambientales ✓ Formato de saneamiento ambiental ✓ Solicitud convocatoria reunión Comité Institucional de Gestión y Desempeño para solicitud de aprobación ampliación plazo de cumplimiento de metas SIC ✓ Cronograma de capacitaciones segundo semestre de 2021 Se pudo observar que la gobernación ha realizado las actividades pertinentes a la implementación de los programas específicos del SIC. Se exhorta a la entidad a dar continuidad con la ejecución de cada una de las actividades programadas y se remitan los soportes documentales correspondientes. CONCLUSIÓN: no se da por superado el hallazgo.</t>
  </si>
  <si>
    <t xml:space="preserve"> 15 de junio de 2021.</t>
  </si>
  <si>
    <t>29 julio de 2021.</t>
  </si>
  <si>
    <t>Esta meta y respectiva evidencia fue remitida al 100 % en el segundo informe de seguimiento al PMA, y validada a través del documento con Radicado No. 2-2021-1817 del 04 de marzo de 2021.</t>
  </si>
  <si>
    <t xml:space="preserve">Para este Corte las siguientes dependencias de la remitieron los siguientes soportes relacionados al cumplimiento de esta meta: 
* Secretaría de Desarrollo Regional FUID (2020 - 2021).
* Secretaría de Movilidad FUID (2014-2015).
* Secretaría de Victimas FUID (2019-2020-2021).
* Secretaría de Hábitat FUID (2021).
*Secretaría de Infraestructura FUID (2016-2017-2018-2019-2020).
* Secretaría de Educación FUID (2017-2018-2019-2020) para el proceso de FOSE en un 80 %conforme a lo informado.
* Secretaría Jurídica FUID (2016) parcialmente FUID (2018-2019-2020) se entrega anexo al presente informe los respectivos Formatos FUID elaborados de las vigencias 2018, 2019 y 2020 y la actualización del archivo de gestión de la Dirección de actos administrativos y personerías Jurídicas.
* Oficina de Cobro Coactivo FUID (2017).
* Fondo de Pensiones FUID (2016-2017-2018-2019-2020-2021) Pensiones, Cuotas Partes, y Bonos Pensionales.
* Dirección Administrativa de Logística FUID (2016-2017-2018).
* Dirección de Contabilidad.
* Secretaría General FUID (2020).
* Dirección Territorial Norte FUID (2017-2018-2019-2020 y 2021).
En atención a la solicitud de información sobre el volumen documental a inventariar y de lo que se encuentra inventariado para los archivos de gestión, central, e histórico efectuado a través del radicado No.2-2021-7685 de fecha 29 julio de 2021, se traslada respuesta remitida por la Dirección de Atención al Ciudadano y Gestión Documental a través del GOBOL-21-038569.
</t>
  </si>
  <si>
    <t>conforme con las evidencias remitidas para el presente corte, se observó lo siguiente en referencia a la entrega de los FUID de las siguientes dependencias:
* Secretaría de Desarrollo Regional FUID (2020 - 2021).
* Secretaría de Movilidad FUID (2014-2015).
* Secretaría de Victimas FUID (2019-2020-2021).
* Secretaría de Hábitat FUID (2021).
*Secretaría de Infraestructura FUID (2016-2017-2018-2019-2020).
* Secretaría de Educación FUID (2017-2018-2019-2020) para el proceso de FOSE en un 80 %conforme a lo informado.
* Secretaría Jurídica FUID (2016) parcialmente FUID (2018-2019-2020) se entrega anexo al presente informe los respectivos Formatos FUID elaborados de las vigencias 2018, 2019 y 2020 y la actualización del archivo de gestión de la Dirección de actos administrativos y personerías Jurídicas.
* Oficina de Cobro Coactivo FUID (2017).
* Fondo de Pensiones FUID (2016-2017-2018-2019-2020-2021) Pensiones, Cuotas Partes, y Bonos Pensionales.
* Dirección Administrativa de Logística FUID (2016-2017-2018).
* Dirección de Contabilidad.
* Secretaría General FUID (2020).
* Dirección Territorial Norte FUID (2017-2018-2019-2020 y 2021).
Conforme con lo anterior, se remite información de los FUID que en la actualidad se levantan en las dependencias relacionadas.
En atención a la solicitud de información sobre el volumen documental a inventariar y de lo que se encuentra inventariado para los archivos de gestión, central, e histórico efectuado a través del radicado No.2-2021-7685 de fecha 29 julio de 2021, se traslada respuesta remitida por la Dirección de Atención al Ciudadano y Gestión Documental a través del GOBOL-21-038569.</t>
  </si>
  <si>
    <t>Comprobantes de salida y egresa de almacén.</t>
  </si>
  <si>
    <t>Para este corte se remiten las actas de entrega de insumos, y comprobantes de salida de almacén, en la actualidad se siguen adelantando las actividades de suministro de insumos para garantizar el cumplimiento de la normatividad archivística al interior de la entidad.</t>
  </si>
  <si>
    <t>Se entregan las evidencias que demuestran la ejecución del cronograma de transferencias de la vigencia 2021.
Se informa al AGN que el referido cronograma se ejecuta con las directrices impartidas por la Dirección de AT.C y Gestión Documental, conforme con lo anterior se garantizará que las diferentes dependencias de la administración, realicen transferencias conforme con la normatividad y los tiempos de retención, esta oficina realizará actividades de verificación sobre el particular, por lo anterior se solicita al AGN que considere la superación del presente hallazgo en un 100 %.</t>
  </si>
  <si>
    <t>Se traslada respuesta remitida por la Dirección de Atención al Ciudadano y Gestión Documental a través del GOBOL-21-038569, en el que informa lo siguiente:
"Teniendo en cuenta el procedimiento de eliminación documental aprobado, que comprende la publicación de inventario en la página web, términos de la publicación, expedición de certificaciones pertinentes de constancia de la publicación etc. Se procedió a realizar la eliminación física, la cual se inició de manera manual, para luego ser llevada a la empresa que nos facilitara la máquina picadora, lo cual se inició el día 09 de septiembre y terminara a más tardar el día miércoles 15 de septiembre, dado que, en la bodega, las conexiones eléctricas no eran aptas para el tipo de maquina recicladora".</t>
  </si>
  <si>
    <t xml:space="preserve">5. Disposición Final de Documentos: respecto a este hallazgo la oficina de control internoreporta 62,50% de avance de las tareas ejecutadas. No se remitieron evidencias.La entidad deberá continuar con la aplicación de los instrumentos archivísticos y definiendo la información que será objeto de eliminación que esta cumpla con lo establecido Acuerdo 004 del 2019. Conclusión: no se da por superado el hallazgo. </t>
  </si>
  <si>
    <t>Se remite registro fotográfico y fílmico del proceso de eliminación Documental, el cual fue publicado y socializado con la comunidad a través de la pagina web, esta pendiente la remisión del acta de eliminación con los soportes que deben establecerse en estas y su evidencia de publicación en la pagina web, Así como el informe final de la eliminación documental mecanismo que permitirá conocer el resultado definitivo del proceso realizado, conforme a las directrices determinadas para su elaboración.</t>
  </si>
  <si>
    <t>Para este corte (Octavo Informe) no se remiten evidencias frente a la ejecución de esta meta, se requerirá a la  Dirección de Atención al Ciudadano y Gestión Documental, que remita lo ejecutado en esta actividad para el próximo avance.</t>
  </si>
  <si>
    <t>Para este Corte (OCTAVO INFORME) las siguientes dependencias remitieron como soporte el informe de avance al PMA donde entregan y describen los avances adelantados para el cumplimiento de la presente meta:
* Secretaría de Desarrollo Regional 
* Secretaría de Movilidad 
* Secretaría de Victimas 
* Secretaría de Hábitat 
*Secretaría de Infraestructura
* Secretaría de Salud
* Secretaría de Educación 
* Secretaría Jurídica
* Oficina de Juventudes
* Hacienda (Despacho) 
* Oficina de Cobro Coactivo
* Fondo de Pensiones
* Dirección de Ingresos 
* Dirección Administrativa de Logística
* Secretaría de Minas
* Dirección de Contabilidad
* Secretaría General (Despacho)
* Dirección de Análisis y control
* Dirección Territorial Norte</t>
  </si>
  <si>
    <t xml:space="preserve">Para este corte (OCTAVO INFORME) no se remiten evidencias frente a la ejecución de esta meta, se requerirá a la  Dirección de Atención al Ciudadano y Gestión Documental, que remita lo ejecutado en esta actividad para el próximo avance.
Evidencias trasladasen el séptimo informe:
1.1 Formato de Capacitación y Sensibilización
1.2 Formato de Inspección y Mantenimiento
1.3 Formato Limpieza y Desinfección
1.4 Formato Monitoreo y Control
1.5 Formato Saneamiento ambiental
Es preciso aclarar que la implementación de los formatos antes relacionados, comenzará a partir del segundo semestre de la vigencia 2021. </t>
  </si>
  <si>
    <t>Para este corte (OCTAVO INFORME) no se remiten evidencias frente a la ejecución de esta meta, se requerirá a la  Dirección de Atención al Ciudadano y Gestión Documental, que remita lo ejecutado en esta actividad para el próximo avance.</t>
  </si>
  <si>
    <t xml:space="preserve">Se remiten los avances descritos por las dependencias que se relacionan a través del formato único de reporte de avances del PMA para los Archivos de Gestión. En algunos casos las dependencias han manifestado a la OCI que no tienen necesidades mobiliario para los Archivos de Gestión, y en los casos que sí se informará a la Secretaría General y Dirección de Logística para que estas atienden y den por subsanadas las situaciones notificadas por las dependencias frente a las necesidades o suministro de un mobiliario.
</t>
  </si>
  <si>
    <t>Para este corte (Octavo Informe) no se remiten evidencias frente a la ejecución de esta meta, se requerirá a la  Dirección de Atención al Ciudadano y Gestión Documental, que remita lo ejecutado en esta actividad para el próximo avance.
sin embargo se informa que, conforme con las evidencias remitidas en anteriores informes se esta a la espera de socializar el referido documento ante el comité Institucional de Gestión y Desempeño para su aprobación final y posterior adopción.</t>
  </si>
  <si>
    <t>Para este corte (OCTAVO INFORME) no se remiten evidencias frente a la ejecución de esta meta, se requerirá a la  Dirección de Atención al Ciudadano y Gestión Documental y Dirección de TIC, que remita lo ejecutado en esta actividad para el próximo avance.</t>
  </si>
  <si>
    <t>Para este corte (OCTAVO INFORME)  no se remiten evidencias frente a la ejecución de esta meta, se requerirá a la Dirección den TIC que remita lo pertinente frente a la ejecución de esta actividad durante la vigencia 2021.</t>
  </si>
  <si>
    <t>De conformidad con SIC, Se solicitó mediante oficios y GOBOL-21-019556 de mayo 26 de 2021 a la Dirección de logística el servicio de fumigación del Archivo Central. ANEXO: Enlace a Microsoft OneDrive que contiene oficios de solicitud y acta de fumigación.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</si>
  <si>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</si>
  <si>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 xml:space="preserve">Se entrega como soporte para la presente meta, los oficios 1. GOBOL-21-016106  y GOBOL-21-019556 dirigido a la Dirección de logística para que proceda con la fumigación en el archivo central de la gobernación para la vigencia 2021, y el acta de fumigación.
</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</si>
  <si>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</si>
  <si>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</si>
  <si>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</si>
  <si>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 xml:space="preserve">Se traslada respuesta remitida por la Dirección de Atención al Ciudadano y Gestión Documental a través del GOBOL-21-038569, en el que informa lo siguiente: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A la fecha se han realizado las siguientes transferencias:
* Secretaría de Victimas 
* Secretaría Jurídica
* Oficina de Juventudes
* Hacienda Presupuesto
* Secretaría General (Despacho)
*Secretaría de Hábitat
</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</si>
  <si>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</si>
  <si>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</si>
  <si>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Para este corte se remiten las actas de entrega de insumos, y comprobantes de salida de almacén.</t>
  </si>
  <si>
    <t xml:space="preserve">Referente al procedimiento de entrega de cargos o culminación de obligaciones contractuales, se informa al AGN que este ya fue presentado y aprobado en el Comité Institucional de Gestión y Desempeño de la entidad, en la actualidad la Dirección Administrativa de Función Pública adelanta ajsutes sobre dicho procedimiento, y su respectivo registro en la secretaría General.
Se ha informado por parte de dicha dirección que, una vez se culmine lo anterior, procederán con la remisión de dicho procedimiento en el próximo informe de avances con toda la trazabilidad de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</si>
</sst>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2">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3" fillId="0" borderId="23" xfId="1" applyFont="1" applyBorder="1" applyAlignment="1">
      <alignment horizontal="center"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14" fontId="12" fillId="3" borderId="4" xfId="0" applyNumberFormat="1" applyFont="1" applyFill="1" applyBorder="1" applyAlignment="1">
      <alignment vertic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4" fillId="3" borderId="35" xfId="0" applyFont="1" applyFill="1" applyBorder="1" applyAlignment="1">
      <alignment horizontal="center" vertical="center"/>
    </xf>
    <xf numFmtId="9" fontId="14"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12" fillId="2" borderId="4" xfId="0" applyFont="1" applyFill="1" applyBorder="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3" borderId="20" xfId="0" applyFont="1" applyFill="1" applyBorder="1" applyAlignment="1" applyProtection="1">
      <alignment horizontal="center" vertical="center" wrapText="1"/>
      <protection locked="0"/>
    </xf>
    <xf numFmtId="0" fontId="9" fillId="3" borderId="23" xfId="0" applyFont="1" applyFill="1" applyBorder="1" applyAlignment="1" applyProtection="1">
      <alignment horizontal="center" vertical="center" wrapText="1"/>
      <protection locked="0"/>
    </xf>
    <xf numFmtId="10" fontId="9" fillId="3" borderId="20" xfId="0" applyNumberFormat="1" applyFont="1" applyFill="1" applyBorder="1" applyAlignment="1">
      <alignment horizontal="center" vertical="center" wrapText="1"/>
    </xf>
    <xf numFmtId="10" fontId="9" fillId="3" borderId="23" xfId="0" applyNumberFormat="1" applyFont="1" applyFill="1" applyBorder="1" applyAlignment="1">
      <alignment horizontal="center" vertical="center" wrapText="1"/>
    </xf>
    <xf numFmtId="1" fontId="9" fillId="3" borderId="20" xfId="0" applyNumberFormat="1" applyFont="1" applyFill="1" applyBorder="1" applyAlignment="1">
      <alignment horizontal="center" vertical="center" wrapText="1"/>
    </xf>
    <xf numFmtId="1" fontId="9" fillId="3" borderId="23" xfId="0" applyNumberFormat="1" applyFont="1" applyFill="1" applyBorder="1" applyAlignment="1">
      <alignment horizontal="center" vertical="center" wrapText="1"/>
    </xf>
    <xf numFmtId="14" fontId="9" fillId="3" borderId="20" xfId="0" applyNumberFormat="1" applyFont="1" applyFill="1" applyBorder="1" applyAlignment="1">
      <alignment horizontal="center" vertical="center" wrapText="1"/>
    </xf>
    <xf numFmtId="14" fontId="9" fillId="3" borderId="23" xfId="0" applyNumberFormat="1"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N1" sqref="N1"/>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36.441406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72" t="s">
        <v>0</v>
      </c>
      <c r="C2" s="173"/>
      <c r="D2" s="172" t="s">
        <v>0</v>
      </c>
      <c r="E2" s="173"/>
      <c r="F2" s="167" t="s">
        <v>1</v>
      </c>
      <c r="G2" s="168"/>
      <c r="H2" s="168"/>
      <c r="I2" s="168"/>
      <c r="J2" s="168"/>
      <c r="K2" s="168"/>
      <c r="L2" s="169"/>
      <c r="M2" s="4" t="s">
        <v>2</v>
      </c>
      <c r="N2" s="164"/>
      <c r="O2" s="165"/>
      <c r="P2" s="165"/>
      <c r="Q2" s="165"/>
      <c r="R2" s="165"/>
      <c r="S2" s="165"/>
      <c r="T2" s="165"/>
      <c r="U2" s="165"/>
      <c r="V2" s="165"/>
      <c r="W2" s="166"/>
    </row>
    <row r="3" spans="1:23" x14ac:dyDescent="0.3">
      <c r="B3" s="134" t="s">
        <v>3</v>
      </c>
      <c r="C3" s="134"/>
      <c r="D3" s="134" t="s">
        <v>3</v>
      </c>
      <c r="E3" s="134"/>
      <c r="F3" s="167" t="s">
        <v>4</v>
      </c>
      <c r="G3" s="168"/>
      <c r="H3" s="168"/>
      <c r="I3" s="168"/>
      <c r="J3" s="168"/>
      <c r="K3" s="168"/>
      <c r="L3" s="169"/>
      <c r="M3" s="170" t="s">
        <v>5</v>
      </c>
      <c r="N3" s="171"/>
      <c r="O3" s="140">
        <v>43698</v>
      </c>
      <c r="P3" s="141"/>
      <c r="Q3" s="141"/>
      <c r="R3" s="141"/>
      <c r="S3" s="141"/>
      <c r="T3" s="141"/>
      <c r="U3" s="141"/>
      <c r="V3" s="141"/>
      <c r="W3" s="142"/>
    </row>
    <row r="4" spans="1:23" x14ac:dyDescent="0.3">
      <c r="B4" s="134" t="s">
        <v>6</v>
      </c>
      <c r="C4" s="134"/>
      <c r="D4" s="134" t="s">
        <v>6</v>
      </c>
      <c r="E4" s="134"/>
      <c r="F4" s="135" t="s">
        <v>1</v>
      </c>
      <c r="G4" s="136"/>
      <c r="H4" s="136"/>
      <c r="I4" s="136"/>
      <c r="J4" s="136"/>
      <c r="K4" s="136"/>
      <c r="L4" s="137"/>
      <c r="M4" s="138" t="s">
        <v>7</v>
      </c>
      <c r="N4" s="139"/>
      <c r="O4" s="140">
        <v>44926</v>
      </c>
      <c r="P4" s="141"/>
      <c r="Q4" s="141"/>
      <c r="R4" s="141"/>
      <c r="S4" s="141"/>
      <c r="T4" s="141"/>
      <c r="U4" s="141"/>
      <c r="V4" s="141"/>
      <c r="W4" s="142"/>
    </row>
    <row r="5" spans="1:23" x14ac:dyDescent="0.3">
      <c r="B5" s="134" t="s">
        <v>8</v>
      </c>
      <c r="C5" s="134"/>
      <c r="D5" s="134" t="s">
        <v>8</v>
      </c>
      <c r="E5" s="134"/>
      <c r="F5" s="151" t="s">
        <v>9</v>
      </c>
      <c r="G5" s="141"/>
      <c r="H5" s="141"/>
      <c r="I5" s="5"/>
      <c r="J5" s="6"/>
      <c r="K5" s="6"/>
      <c r="L5" s="7"/>
      <c r="M5" s="8"/>
      <c r="N5" s="9"/>
      <c r="O5" s="7"/>
      <c r="P5" s="7"/>
      <c r="Q5" s="7"/>
      <c r="R5" s="7"/>
      <c r="S5" s="7"/>
      <c r="T5" s="7"/>
      <c r="U5" s="7"/>
      <c r="V5" s="7"/>
      <c r="W5" s="10"/>
    </row>
    <row r="6" spans="1:23" ht="16.2" thickBot="1" x14ac:dyDescent="0.35">
      <c r="B6" s="143" t="s">
        <v>10</v>
      </c>
      <c r="C6" s="143"/>
      <c r="D6" s="143" t="s">
        <v>10</v>
      </c>
      <c r="E6" s="143"/>
      <c r="F6" s="61" t="s">
        <v>203</v>
      </c>
      <c r="G6" s="62"/>
      <c r="H6" s="62"/>
      <c r="I6" s="61"/>
      <c r="J6" s="62"/>
      <c r="K6" s="62"/>
      <c r="L6" s="61"/>
      <c r="M6" s="62"/>
      <c r="N6" s="62"/>
      <c r="O6" s="61"/>
      <c r="P6" s="62"/>
      <c r="Q6" s="62"/>
      <c r="R6" s="152"/>
      <c r="S6" s="153"/>
      <c r="T6" s="153"/>
      <c r="U6" s="152"/>
      <c r="V6" s="141"/>
      <c r="W6" s="141"/>
    </row>
    <row r="7" spans="1:23" x14ac:dyDescent="0.3">
      <c r="A7" s="63"/>
      <c r="B7" s="154" t="s">
        <v>11</v>
      </c>
      <c r="C7" s="155"/>
      <c r="D7" s="155"/>
      <c r="E7" s="155"/>
      <c r="F7" s="155"/>
      <c r="G7" s="155"/>
      <c r="H7" s="155"/>
      <c r="I7" s="155"/>
      <c r="J7" s="155"/>
      <c r="K7" s="155"/>
      <c r="L7" s="155"/>
      <c r="M7" s="155"/>
      <c r="N7" s="155"/>
      <c r="O7" s="155"/>
      <c r="P7" s="156"/>
      <c r="Q7" s="157" t="s">
        <v>12</v>
      </c>
      <c r="R7" s="158"/>
      <c r="S7" s="159" t="s">
        <v>13</v>
      </c>
      <c r="T7" s="160"/>
      <c r="U7" s="161"/>
    </row>
    <row r="8" spans="1:23" ht="29.25" customHeight="1" x14ac:dyDescent="0.3">
      <c r="A8" s="64"/>
      <c r="B8" s="162" t="s">
        <v>14</v>
      </c>
      <c r="C8" s="146" t="s">
        <v>15</v>
      </c>
      <c r="D8" s="146" t="s">
        <v>16</v>
      </c>
      <c r="E8" s="146" t="s">
        <v>17</v>
      </c>
      <c r="F8" s="146" t="s">
        <v>18</v>
      </c>
      <c r="G8" s="146" t="s">
        <v>19</v>
      </c>
      <c r="H8" s="146" t="s">
        <v>20</v>
      </c>
      <c r="I8" s="146"/>
      <c r="J8" s="146" t="s">
        <v>21</v>
      </c>
      <c r="K8" s="146" t="s">
        <v>22</v>
      </c>
      <c r="L8" s="146" t="s">
        <v>23</v>
      </c>
      <c r="M8" s="146" t="s">
        <v>24</v>
      </c>
      <c r="N8" s="146" t="s">
        <v>25</v>
      </c>
      <c r="O8" s="146" t="s">
        <v>26</v>
      </c>
      <c r="P8" s="183" t="s">
        <v>27</v>
      </c>
      <c r="Q8" s="185" t="s">
        <v>28</v>
      </c>
      <c r="R8" s="186" t="s">
        <v>29</v>
      </c>
      <c r="S8" s="188" t="s">
        <v>30</v>
      </c>
      <c r="T8" s="190" t="s">
        <v>31</v>
      </c>
      <c r="U8" s="181" t="s">
        <v>32</v>
      </c>
    </row>
    <row r="9" spans="1:23" ht="40.5" customHeight="1" thickBot="1" x14ac:dyDescent="0.35">
      <c r="A9" s="64"/>
      <c r="B9" s="163"/>
      <c r="C9" s="147"/>
      <c r="D9" s="147"/>
      <c r="E9" s="147"/>
      <c r="F9" s="147"/>
      <c r="G9" s="147"/>
      <c r="H9" s="11" t="s">
        <v>33</v>
      </c>
      <c r="I9" s="11" t="s">
        <v>34</v>
      </c>
      <c r="J9" s="147"/>
      <c r="K9" s="147"/>
      <c r="L9" s="147"/>
      <c r="M9" s="147"/>
      <c r="N9" s="147"/>
      <c r="O9" s="147"/>
      <c r="P9" s="184"/>
      <c r="Q9" s="186"/>
      <c r="R9" s="187"/>
      <c r="S9" s="189"/>
      <c r="T9" s="191"/>
      <c r="U9" s="182"/>
    </row>
    <row r="10" spans="1:23" ht="86.4" x14ac:dyDescent="0.3">
      <c r="A10" s="64"/>
      <c r="B10" s="148">
        <v>1</v>
      </c>
      <c r="C10" s="96" t="s">
        <v>179</v>
      </c>
      <c r="D10" s="174" t="s">
        <v>35</v>
      </c>
      <c r="E10" s="96" t="s">
        <v>180</v>
      </c>
      <c r="F10" s="12" t="s">
        <v>36</v>
      </c>
      <c r="G10" s="34" t="s">
        <v>173</v>
      </c>
      <c r="H10" s="35">
        <v>43709</v>
      </c>
      <c r="I10" s="35">
        <v>43889</v>
      </c>
      <c r="J10" s="36">
        <f>(I10-H10)/7</f>
        <v>25.714285714285715</v>
      </c>
      <c r="K10" s="37">
        <v>1</v>
      </c>
      <c r="L10" s="38" t="s">
        <v>174</v>
      </c>
      <c r="M10" s="175">
        <f>AVERAGE(K10:K15)</f>
        <v>1</v>
      </c>
      <c r="N10" s="16" t="s">
        <v>233</v>
      </c>
      <c r="O10" s="58" t="s">
        <v>39</v>
      </c>
      <c r="P10" s="22" t="s">
        <v>204</v>
      </c>
      <c r="Q10" s="16" t="s">
        <v>233</v>
      </c>
      <c r="R10" s="14" t="s">
        <v>256</v>
      </c>
      <c r="S10" s="88" t="s">
        <v>260</v>
      </c>
      <c r="T10" s="96" t="s">
        <v>258</v>
      </c>
      <c r="U10" s="180" t="s">
        <v>259</v>
      </c>
    </row>
    <row r="11" spans="1:23" ht="45" x14ac:dyDescent="0.3">
      <c r="A11" s="64"/>
      <c r="B11" s="149"/>
      <c r="C11" s="96"/>
      <c r="D11" s="174"/>
      <c r="E11" s="96"/>
      <c r="F11" s="12" t="s">
        <v>40</v>
      </c>
      <c r="G11" s="34" t="s">
        <v>175</v>
      </c>
      <c r="H11" s="35">
        <v>43709</v>
      </c>
      <c r="I11" s="35">
        <v>43889</v>
      </c>
      <c r="J11" s="36">
        <v>13</v>
      </c>
      <c r="K11" s="37">
        <v>1</v>
      </c>
      <c r="L11" s="38" t="s">
        <v>176</v>
      </c>
      <c r="M11" s="175"/>
      <c r="N11" s="16" t="s">
        <v>233</v>
      </c>
      <c r="O11" s="58" t="s">
        <v>39</v>
      </c>
      <c r="P11" s="16" t="s">
        <v>205</v>
      </c>
      <c r="Q11" s="16" t="s">
        <v>233</v>
      </c>
      <c r="R11" s="14" t="s">
        <v>255</v>
      </c>
      <c r="S11" s="89"/>
      <c r="T11" s="96"/>
      <c r="U11" s="180"/>
    </row>
    <row r="12" spans="1:23" ht="60" x14ac:dyDescent="0.3">
      <c r="A12" s="64"/>
      <c r="B12" s="150"/>
      <c r="C12" s="96"/>
      <c r="D12" s="174"/>
      <c r="E12" s="96"/>
      <c r="F12" s="12" t="s">
        <v>44</v>
      </c>
      <c r="G12" s="34" t="s">
        <v>101</v>
      </c>
      <c r="H12" s="35">
        <v>43709</v>
      </c>
      <c r="I12" s="35">
        <v>43889</v>
      </c>
      <c r="J12" s="36">
        <f>(I12-H12)/7</f>
        <v>25.714285714285715</v>
      </c>
      <c r="K12" s="37">
        <v>1</v>
      </c>
      <c r="L12" s="38" t="s">
        <v>47</v>
      </c>
      <c r="M12" s="175"/>
      <c r="N12" s="16" t="s">
        <v>212</v>
      </c>
      <c r="O12" s="58" t="s">
        <v>39</v>
      </c>
      <c r="P12" s="23" t="s">
        <v>206</v>
      </c>
      <c r="Q12" s="16" t="s">
        <v>212</v>
      </c>
      <c r="R12" s="14" t="s">
        <v>256</v>
      </c>
      <c r="S12" s="89"/>
      <c r="T12" s="96"/>
      <c r="U12" s="180"/>
    </row>
    <row r="13" spans="1:23" ht="129" customHeight="1" x14ac:dyDescent="0.3">
      <c r="A13" s="64"/>
      <c r="B13" s="48">
        <v>2</v>
      </c>
      <c r="C13" s="58" t="s">
        <v>193</v>
      </c>
      <c r="D13" s="49" t="s">
        <v>45</v>
      </c>
      <c r="E13" s="58" t="s">
        <v>37</v>
      </c>
      <c r="F13" s="12" t="s">
        <v>36</v>
      </c>
      <c r="G13" s="34" t="s">
        <v>100</v>
      </c>
      <c r="H13" s="35">
        <v>43906</v>
      </c>
      <c r="I13" s="35">
        <v>44196</v>
      </c>
      <c r="J13" s="36">
        <f t="shared" ref="J13:J18" si="0">(I13-H13)/7</f>
        <v>41.428571428571431</v>
      </c>
      <c r="K13" s="37">
        <v>1</v>
      </c>
      <c r="L13" s="38" t="s">
        <v>38</v>
      </c>
      <c r="M13" s="175"/>
      <c r="N13" s="16" t="s">
        <v>232</v>
      </c>
      <c r="O13" s="58" t="s">
        <v>39</v>
      </c>
      <c r="P13" s="51" t="s">
        <v>223</v>
      </c>
      <c r="Q13" s="16" t="s">
        <v>232</v>
      </c>
      <c r="R13" s="14" t="s">
        <v>256</v>
      </c>
      <c r="S13" s="89"/>
      <c r="T13" s="96"/>
      <c r="U13" s="180"/>
    </row>
    <row r="14" spans="1:23" ht="75" customHeight="1" x14ac:dyDescent="0.3">
      <c r="A14" s="64"/>
      <c r="B14" s="144">
        <v>3</v>
      </c>
      <c r="C14" s="177" t="s">
        <v>64</v>
      </c>
      <c r="D14" s="145" t="s">
        <v>55</v>
      </c>
      <c r="E14" s="177" t="s">
        <v>63</v>
      </c>
      <c r="F14" s="12" t="s">
        <v>36</v>
      </c>
      <c r="G14" s="34" t="s">
        <v>102</v>
      </c>
      <c r="H14" s="35">
        <v>43906</v>
      </c>
      <c r="I14" s="35">
        <v>43981</v>
      </c>
      <c r="J14" s="36">
        <f t="shared" si="0"/>
        <v>10.714285714285714</v>
      </c>
      <c r="K14" s="37">
        <v>1</v>
      </c>
      <c r="L14" s="38" t="s">
        <v>42</v>
      </c>
      <c r="M14" s="175"/>
      <c r="N14" s="16" t="s">
        <v>233</v>
      </c>
      <c r="O14" s="58" t="s">
        <v>41</v>
      </c>
      <c r="P14" s="47" t="s">
        <v>213</v>
      </c>
      <c r="Q14" s="16" t="s">
        <v>233</v>
      </c>
      <c r="R14" s="14" t="s">
        <v>256</v>
      </c>
      <c r="S14" s="89"/>
      <c r="T14" s="96"/>
      <c r="U14" s="180"/>
    </row>
    <row r="15" spans="1:23" ht="83.25" customHeight="1" x14ac:dyDescent="0.3">
      <c r="A15" s="64"/>
      <c r="B15" s="144"/>
      <c r="C15" s="177"/>
      <c r="D15" s="145"/>
      <c r="E15" s="177"/>
      <c r="F15" s="12" t="s">
        <v>40</v>
      </c>
      <c r="G15" s="34" t="s">
        <v>103</v>
      </c>
      <c r="H15" s="44">
        <v>43983</v>
      </c>
      <c r="I15" s="44">
        <v>44926</v>
      </c>
      <c r="J15" s="36">
        <f t="shared" si="0"/>
        <v>134.71428571428572</v>
      </c>
      <c r="K15" s="37">
        <v>1</v>
      </c>
      <c r="L15" s="38" t="s">
        <v>43</v>
      </c>
      <c r="M15" s="175"/>
      <c r="N15" s="20" t="s">
        <v>287</v>
      </c>
      <c r="O15" s="58" t="s">
        <v>41</v>
      </c>
      <c r="P15" s="47" t="s">
        <v>257</v>
      </c>
      <c r="Q15" s="20" t="s">
        <v>287</v>
      </c>
      <c r="R15" s="14" t="s">
        <v>256</v>
      </c>
      <c r="S15" s="90"/>
      <c r="T15" s="96"/>
      <c r="U15" s="180"/>
    </row>
    <row r="16" spans="1:23" ht="60" x14ac:dyDescent="0.3">
      <c r="A16" s="64"/>
      <c r="B16" s="91">
        <v>4</v>
      </c>
      <c r="C16" s="178" t="s">
        <v>194</v>
      </c>
      <c r="D16" s="179" t="s">
        <v>57</v>
      </c>
      <c r="E16" s="92" t="s">
        <v>54</v>
      </c>
      <c r="F16" s="24" t="s">
        <v>36</v>
      </c>
      <c r="G16" s="39" t="s">
        <v>121</v>
      </c>
      <c r="H16" s="40">
        <v>43691</v>
      </c>
      <c r="I16" s="40">
        <v>43829</v>
      </c>
      <c r="J16" s="41">
        <f t="shared" si="0"/>
        <v>19.714285714285715</v>
      </c>
      <c r="K16" s="42">
        <v>1</v>
      </c>
      <c r="L16" s="43" t="s">
        <v>48</v>
      </c>
      <c r="M16" s="176">
        <f>AVERAGE(K16:K20)</f>
        <v>1</v>
      </c>
      <c r="N16" s="16" t="s">
        <v>212</v>
      </c>
      <c r="O16" s="21" t="s">
        <v>39</v>
      </c>
      <c r="P16" s="25" t="s">
        <v>49</v>
      </c>
      <c r="Q16" s="16" t="s">
        <v>212</v>
      </c>
      <c r="R16" s="14" t="s">
        <v>256</v>
      </c>
      <c r="S16" s="99" t="s">
        <v>230</v>
      </c>
      <c r="T16" s="89" t="s">
        <v>222</v>
      </c>
      <c r="U16" s="110" t="s">
        <v>225</v>
      </c>
    </row>
    <row r="17" spans="1:21" ht="60" x14ac:dyDescent="0.3">
      <c r="A17" s="64"/>
      <c r="B17" s="91"/>
      <c r="C17" s="96"/>
      <c r="D17" s="145"/>
      <c r="E17" s="92"/>
      <c r="F17" s="12" t="s">
        <v>40</v>
      </c>
      <c r="G17" s="34" t="s">
        <v>122</v>
      </c>
      <c r="H17" s="35">
        <v>43691</v>
      </c>
      <c r="I17" s="35">
        <v>43830</v>
      </c>
      <c r="J17" s="36">
        <f t="shared" si="0"/>
        <v>19.857142857142858</v>
      </c>
      <c r="K17" s="37">
        <v>1</v>
      </c>
      <c r="L17" s="38" t="s">
        <v>50</v>
      </c>
      <c r="M17" s="175"/>
      <c r="N17" s="16" t="s">
        <v>212</v>
      </c>
      <c r="O17" s="13" t="s">
        <v>39</v>
      </c>
      <c r="P17" s="13" t="s">
        <v>208</v>
      </c>
      <c r="Q17" s="16" t="s">
        <v>212</v>
      </c>
      <c r="R17" s="14" t="s">
        <v>256</v>
      </c>
      <c r="S17" s="100"/>
      <c r="T17" s="89"/>
      <c r="U17" s="110"/>
    </row>
    <row r="18" spans="1:21" ht="92.25" customHeight="1" x14ac:dyDescent="0.3">
      <c r="A18" s="64"/>
      <c r="B18" s="91"/>
      <c r="C18" s="96"/>
      <c r="D18" s="145"/>
      <c r="E18" s="92"/>
      <c r="F18" s="12" t="s">
        <v>44</v>
      </c>
      <c r="G18" s="34" t="s">
        <v>123</v>
      </c>
      <c r="H18" s="35">
        <v>43832</v>
      </c>
      <c r="I18" s="35">
        <v>43889</v>
      </c>
      <c r="J18" s="36">
        <f t="shared" si="0"/>
        <v>8.1428571428571423</v>
      </c>
      <c r="K18" s="37">
        <v>1</v>
      </c>
      <c r="L18" s="38" t="s">
        <v>81</v>
      </c>
      <c r="M18" s="175"/>
      <c r="N18" s="16" t="s">
        <v>212</v>
      </c>
      <c r="O18" s="58" t="s">
        <v>39</v>
      </c>
      <c r="P18" s="58" t="s">
        <v>82</v>
      </c>
      <c r="Q18" s="16" t="s">
        <v>212</v>
      </c>
      <c r="R18" s="14" t="s">
        <v>256</v>
      </c>
      <c r="S18" s="100"/>
      <c r="T18" s="89"/>
      <c r="U18" s="110"/>
    </row>
    <row r="19" spans="1:21" ht="75.75" customHeight="1" x14ac:dyDescent="0.3">
      <c r="A19" s="64"/>
      <c r="B19" s="91"/>
      <c r="C19" s="96"/>
      <c r="D19" s="145"/>
      <c r="E19" s="92"/>
      <c r="F19" s="12" t="s">
        <v>46</v>
      </c>
      <c r="G19" s="34" t="s">
        <v>104</v>
      </c>
      <c r="H19" s="35">
        <v>43889</v>
      </c>
      <c r="I19" s="35">
        <v>44196</v>
      </c>
      <c r="J19" s="36">
        <f t="shared" ref="J19:J65" si="1">(I19-H19)/7</f>
        <v>43.857142857142854</v>
      </c>
      <c r="K19" s="37">
        <v>1</v>
      </c>
      <c r="L19" s="38" t="s">
        <v>51</v>
      </c>
      <c r="M19" s="175"/>
      <c r="N19" s="16" t="s">
        <v>212</v>
      </c>
      <c r="O19" s="58" t="s">
        <v>39</v>
      </c>
      <c r="P19" s="16" t="s">
        <v>207</v>
      </c>
      <c r="Q19" s="16" t="s">
        <v>212</v>
      </c>
      <c r="R19" s="14" t="s">
        <v>256</v>
      </c>
      <c r="S19" s="100"/>
      <c r="T19" s="89"/>
      <c r="U19" s="110"/>
    </row>
    <row r="20" spans="1:21" ht="152.25" customHeight="1" x14ac:dyDescent="0.3">
      <c r="A20" s="64"/>
      <c r="B20" s="91"/>
      <c r="C20" s="96"/>
      <c r="D20" s="145"/>
      <c r="E20" s="92"/>
      <c r="F20" s="12" t="s">
        <v>53</v>
      </c>
      <c r="G20" s="72" t="s">
        <v>124</v>
      </c>
      <c r="H20" s="35">
        <v>43889</v>
      </c>
      <c r="I20" s="35">
        <v>44196</v>
      </c>
      <c r="J20" s="36">
        <f t="shared" si="1"/>
        <v>43.857142857142854</v>
      </c>
      <c r="K20" s="37">
        <v>1</v>
      </c>
      <c r="L20" s="38" t="s">
        <v>52</v>
      </c>
      <c r="M20" s="175"/>
      <c r="N20" s="16" t="s">
        <v>224</v>
      </c>
      <c r="O20" s="58" t="s">
        <v>39</v>
      </c>
      <c r="P20" s="16" t="s">
        <v>220</v>
      </c>
      <c r="Q20" s="16" t="s">
        <v>224</v>
      </c>
      <c r="R20" s="14" t="s">
        <v>256</v>
      </c>
      <c r="S20" s="101"/>
      <c r="T20" s="90"/>
      <c r="U20" s="111"/>
    </row>
    <row r="21" spans="1:21" ht="190.5" customHeight="1" x14ac:dyDescent="0.3">
      <c r="A21" s="64"/>
      <c r="B21" s="91">
        <v>5</v>
      </c>
      <c r="C21" s="96" t="s">
        <v>195</v>
      </c>
      <c r="D21" s="95" t="s">
        <v>62</v>
      </c>
      <c r="E21" s="96" t="s">
        <v>56</v>
      </c>
      <c r="F21" s="12" t="s">
        <v>36</v>
      </c>
      <c r="G21" s="34" t="s">
        <v>105</v>
      </c>
      <c r="H21" s="73">
        <v>43691</v>
      </c>
      <c r="I21" s="44">
        <v>44012</v>
      </c>
      <c r="J21" s="36">
        <f t="shared" si="1"/>
        <v>45.857142857142854</v>
      </c>
      <c r="K21" s="37">
        <v>1</v>
      </c>
      <c r="L21" s="38" t="s">
        <v>58</v>
      </c>
      <c r="M21" s="97">
        <f>AVERAGE(K21:K26)</f>
        <v>0.74186666666666667</v>
      </c>
      <c r="N21" s="16" t="s">
        <v>224</v>
      </c>
      <c r="O21" s="58" t="s">
        <v>39</v>
      </c>
      <c r="P21" s="47" t="s">
        <v>215</v>
      </c>
      <c r="Q21" s="16" t="s">
        <v>224</v>
      </c>
      <c r="R21" s="14" t="s">
        <v>256</v>
      </c>
      <c r="S21" s="88" t="s">
        <v>236</v>
      </c>
      <c r="T21" s="96" t="s">
        <v>258</v>
      </c>
      <c r="U21" s="109" t="s">
        <v>261</v>
      </c>
    </row>
    <row r="22" spans="1:21" ht="88.5" customHeight="1" x14ac:dyDescent="0.3">
      <c r="A22" s="64"/>
      <c r="B22" s="91"/>
      <c r="C22" s="96"/>
      <c r="D22" s="95"/>
      <c r="E22" s="96"/>
      <c r="F22" s="12" t="s">
        <v>40</v>
      </c>
      <c r="G22" s="34" t="s">
        <v>106</v>
      </c>
      <c r="H22" s="44">
        <v>44012</v>
      </c>
      <c r="I22" s="44">
        <v>44073</v>
      </c>
      <c r="J22" s="36">
        <f t="shared" si="1"/>
        <v>8.7142857142857135</v>
      </c>
      <c r="K22" s="37">
        <v>1</v>
      </c>
      <c r="L22" s="38" t="s">
        <v>61</v>
      </c>
      <c r="M22" s="97"/>
      <c r="N22" s="16" t="s">
        <v>224</v>
      </c>
      <c r="O22" s="58" t="s">
        <v>39</v>
      </c>
      <c r="P22" s="47" t="s">
        <v>216</v>
      </c>
      <c r="Q22" s="16" t="s">
        <v>224</v>
      </c>
      <c r="R22" s="14" t="s">
        <v>256</v>
      </c>
      <c r="S22" s="89"/>
      <c r="T22" s="96"/>
      <c r="U22" s="112"/>
    </row>
    <row r="23" spans="1:21" ht="96" customHeight="1" x14ac:dyDescent="0.3">
      <c r="A23" s="64"/>
      <c r="B23" s="91"/>
      <c r="C23" s="96"/>
      <c r="D23" s="95"/>
      <c r="E23" s="96"/>
      <c r="F23" s="12" t="s">
        <v>44</v>
      </c>
      <c r="G23" s="34" t="s">
        <v>107</v>
      </c>
      <c r="H23" s="44">
        <v>44075</v>
      </c>
      <c r="I23" s="44">
        <v>44926</v>
      </c>
      <c r="J23" s="36">
        <f>(I23-H23)/7</f>
        <v>121.57142857142857</v>
      </c>
      <c r="K23" s="37">
        <v>1</v>
      </c>
      <c r="L23" s="38" t="s">
        <v>65</v>
      </c>
      <c r="M23" s="97"/>
      <c r="N23" s="16" t="s">
        <v>287</v>
      </c>
      <c r="O23" s="58" t="s">
        <v>39</v>
      </c>
      <c r="P23" s="16" t="s">
        <v>246</v>
      </c>
      <c r="Q23" s="79" t="s">
        <v>287</v>
      </c>
      <c r="R23" s="14" t="s">
        <v>256</v>
      </c>
      <c r="S23" s="89"/>
      <c r="T23" s="96"/>
      <c r="U23" s="112"/>
    </row>
    <row r="24" spans="1:21" ht="369" customHeight="1" x14ac:dyDescent="0.3">
      <c r="A24" s="64"/>
      <c r="B24" s="91"/>
      <c r="C24" s="96"/>
      <c r="D24" s="95"/>
      <c r="E24" s="96"/>
      <c r="F24" s="12" t="s">
        <v>46</v>
      </c>
      <c r="G24" s="29" t="s">
        <v>170</v>
      </c>
      <c r="H24" s="33">
        <v>44105</v>
      </c>
      <c r="I24" s="33">
        <v>44926</v>
      </c>
      <c r="J24" s="31">
        <f t="shared" si="1"/>
        <v>117.28571428571429</v>
      </c>
      <c r="K24" s="32">
        <v>0.45119999999999999</v>
      </c>
      <c r="L24" s="28" t="s">
        <v>60</v>
      </c>
      <c r="M24" s="97"/>
      <c r="N24" s="16" t="s">
        <v>268</v>
      </c>
      <c r="O24" s="58" t="s">
        <v>59</v>
      </c>
      <c r="P24" s="20" t="s">
        <v>238</v>
      </c>
      <c r="Q24" s="16" t="s">
        <v>269</v>
      </c>
      <c r="R24" s="14" t="s">
        <v>256</v>
      </c>
      <c r="S24" s="89"/>
      <c r="T24" s="96"/>
      <c r="U24" s="112"/>
    </row>
    <row r="25" spans="1:21" ht="162" customHeight="1" x14ac:dyDescent="0.3">
      <c r="A25" s="64"/>
      <c r="B25" s="91"/>
      <c r="C25" s="96"/>
      <c r="D25" s="95"/>
      <c r="E25" s="96"/>
      <c r="F25" s="12" t="s">
        <v>53</v>
      </c>
      <c r="G25" s="34" t="s">
        <v>108</v>
      </c>
      <c r="H25" s="44">
        <v>43691</v>
      </c>
      <c r="I25" s="44">
        <v>44012</v>
      </c>
      <c r="J25" s="36">
        <f t="shared" si="1"/>
        <v>45.857142857142854</v>
      </c>
      <c r="K25" s="37">
        <v>1</v>
      </c>
      <c r="L25" s="38" t="s">
        <v>60</v>
      </c>
      <c r="M25" s="97"/>
      <c r="N25" s="16" t="s">
        <v>267</v>
      </c>
      <c r="O25" s="58" t="s">
        <v>39</v>
      </c>
      <c r="P25" s="16" t="s">
        <v>214</v>
      </c>
      <c r="Q25" s="20" t="s">
        <v>288</v>
      </c>
      <c r="R25" s="14" t="s">
        <v>256</v>
      </c>
      <c r="S25" s="89"/>
      <c r="T25" s="96"/>
      <c r="U25" s="112"/>
    </row>
    <row r="26" spans="1:21" ht="229.5" customHeight="1" x14ac:dyDescent="0.3">
      <c r="A26" s="64"/>
      <c r="B26" s="91"/>
      <c r="C26" s="96"/>
      <c r="D26" s="95"/>
      <c r="E26" s="96"/>
      <c r="F26" s="12" t="s">
        <v>86</v>
      </c>
      <c r="G26" s="29" t="s">
        <v>109</v>
      </c>
      <c r="H26" s="33">
        <v>43952</v>
      </c>
      <c r="I26" s="33">
        <v>44317</v>
      </c>
      <c r="J26" s="31">
        <f t="shared" si="1"/>
        <v>52.142857142857146</v>
      </c>
      <c r="K26" s="32">
        <v>0</v>
      </c>
      <c r="L26" s="28" t="s">
        <v>88</v>
      </c>
      <c r="M26" s="97"/>
      <c r="N26" s="53" t="s">
        <v>294</v>
      </c>
      <c r="O26" s="13" t="s">
        <v>87</v>
      </c>
      <c r="P26" s="87" t="s">
        <v>235</v>
      </c>
      <c r="Q26" s="53" t="s">
        <v>294</v>
      </c>
      <c r="R26" s="78" t="s">
        <v>256</v>
      </c>
      <c r="S26" s="90"/>
      <c r="T26" s="96"/>
      <c r="U26" s="113"/>
    </row>
    <row r="27" spans="1:21" ht="75" x14ac:dyDescent="0.3">
      <c r="A27" s="64"/>
      <c r="B27" s="91">
        <v>6</v>
      </c>
      <c r="C27" s="92" t="s">
        <v>196</v>
      </c>
      <c r="D27" s="95" t="s">
        <v>72</v>
      </c>
      <c r="E27" s="92" t="s">
        <v>188</v>
      </c>
      <c r="F27" s="12" t="s">
        <v>36</v>
      </c>
      <c r="G27" s="34" t="s">
        <v>110</v>
      </c>
      <c r="H27" s="44">
        <v>44012</v>
      </c>
      <c r="I27" s="44">
        <v>44073</v>
      </c>
      <c r="J27" s="36">
        <f t="shared" si="1"/>
        <v>8.7142857142857135</v>
      </c>
      <c r="K27" s="37">
        <v>1</v>
      </c>
      <c r="L27" s="38" t="s">
        <v>61</v>
      </c>
      <c r="M27" s="93">
        <f>AVERAGE(K27:K34)</f>
        <v>0.66521249999999998</v>
      </c>
      <c r="N27" s="16" t="s">
        <v>224</v>
      </c>
      <c r="O27" s="58" t="s">
        <v>39</v>
      </c>
      <c r="P27" s="47" t="s">
        <v>217</v>
      </c>
      <c r="Q27" s="16" t="s">
        <v>224</v>
      </c>
      <c r="R27" s="14" t="s">
        <v>256</v>
      </c>
      <c r="S27" s="88" t="s">
        <v>236</v>
      </c>
      <c r="T27" s="88" t="s">
        <v>258</v>
      </c>
      <c r="U27" s="109" t="s">
        <v>262</v>
      </c>
    </row>
    <row r="28" spans="1:21" ht="146.25" customHeight="1" x14ac:dyDescent="0.3">
      <c r="A28" s="64"/>
      <c r="B28" s="91"/>
      <c r="C28" s="92"/>
      <c r="D28" s="95"/>
      <c r="E28" s="92"/>
      <c r="F28" s="12" t="s">
        <v>40</v>
      </c>
      <c r="G28" s="34" t="s">
        <v>125</v>
      </c>
      <c r="H28" s="44">
        <v>44075</v>
      </c>
      <c r="I28" s="44">
        <v>44926</v>
      </c>
      <c r="J28" s="36">
        <f t="shared" si="1"/>
        <v>121.57142857142857</v>
      </c>
      <c r="K28" s="37">
        <v>1</v>
      </c>
      <c r="L28" s="38" t="s">
        <v>65</v>
      </c>
      <c r="M28" s="94"/>
      <c r="N28" s="16" t="s">
        <v>287</v>
      </c>
      <c r="O28" s="58" t="s">
        <v>39</v>
      </c>
      <c r="P28" s="16" t="s">
        <v>239</v>
      </c>
      <c r="Q28" s="79" t="s">
        <v>247</v>
      </c>
      <c r="R28" s="14" t="s">
        <v>256</v>
      </c>
      <c r="S28" s="89"/>
      <c r="T28" s="89"/>
      <c r="U28" s="110"/>
    </row>
    <row r="29" spans="1:21" ht="138.75" customHeight="1" x14ac:dyDescent="0.3">
      <c r="A29" s="64"/>
      <c r="B29" s="91"/>
      <c r="C29" s="92"/>
      <c r="D29" s="95"/>
      <c r="E29" s="92"/>
      <c r="F29" s="12" t="s">
        <v>44</v>
      </c>
      <c r="G29" s="29" t="s">
        <v>126</v>
      </c>
      <c r="H29" s="33">
        <v>44044</v>
      </c>
      <c r="I29" s="33">
        <v>44926</v>
      </c>
      <c r="J29" s="31">
        <f t="shared" si="1"/>
        <v>126</v>
      </c>
      <c r="K29" s="32">
        <v>0.9</v>
      </c>
      <c r="L29" s="28" t="s">
        <v>67</v>
      </c>
      <c r="M29" s="94"/>
      <c r="N29" s="20" t="s">
        <v>293</v>
      </c>
      <c r="O29" s="58" t="s">
        <v>66</v>
      </c>
      <c r="P29" s="47" t="s">
        <v>270</v>
      </c>
      <c r="Q29" s="47" t="s">
        <v>271</v>
      </c>
      <c r="R29" s="14" t="s">
        <v>256</v>
      </c>
      <c r="S29" s="89"/>
      <c r="T29" s="89"/>
      <c r="U29" s="110"/>
    </row>
    <row r="30" spans="1:21" ht="367.5" customHeight="1" x14ac:dyDescent="0.3">
      <c r="A30" s="64"/>
      <c r="B30" s="91"/>
      <c r="C30" s="92"/>
      <c r="D30" s="95"/>
      <c r="E30" s="92"/>
      <c r="F30" s="12" t="s">
        <v>46</v>
      </c>
      <c r="G30" s="29" t="s">
        <v>139</v>
      </c>
      <c r="H30" s="33">
        <v>44105</v>
      </c>
      <c r="I30" s="33">
        <v>44926</v>
      </c>
      <c r="J30" s="31">
        <f>(I30-H30)/7</f>
        <v>117.28571428571429</v>
      </c>
      <c r="K30" s="32">
        <v>0.48849999999999999</v>
      </c>
      <c r="L30" s="28" t="s">
        <v>143</v>
      </c>
      <c r="M30" s="94"/>
      <c r="N30" s="53" t="s">
        <v>277</v>
      </c>
      <c r="O30" s="58" t="s">
        <v>59</v>
      </c>
      <c r="P30" s="47" t="s">
        <v>241</v>
      </c>
      <c r="Q30" s="16" t="s">
        <v>242</v>
      </c>
      <c r="R30" s="14" t="s">
        <v>256</v>
      </c>
      <c r="S30" s="89"/>
      <c r="T30" s="89"/>
      <c r="U30" s="110"/>
    </row>
    <row r="31" spans="1:21" ht="365.25" customHeight="1" x14ac:dyDescent="0.3">
      <c r="A31" s="64"/>
      <c r="B31" s="91"/>
      <c r="C31" s="92"/>
      <c r="D31" s="95"/>
      <c r="E31" s="92"/>
      <c r="F31" s="12" t="s">
        <v>53</v>
      </c>
      <c r="G31" s="29" t="s">
        <v>137</v>
      </c>
      <c r="H31" s="33">
        <v>44105</v>
      </c>
      <c r="I31" s="33">
        <v>44926</v>
      </c>
      <c r="J31" s="31">
        <f>(I31-H31)/7</f>
        <v>117.28571428571429</v>
      </c>
      <c r="K31" s="32">
        <v>0.46400000000000002</v>
      </c>
      <c r="L31" s="28" t="s">
        <v>143</v>
      </c>
      <c r="M31" s="94"/>
      <c r="N31" s="53" t="s">
        <v>277</v>
      </c>
      <c r="O31" s="58" t="s">
        <v>59</v>
      </c>
      <c r="P31" s="47" t="s">
        <v>241</v>
      </c>
      <c r="Q31" s="16" t="s">
        <v>253</v>
      </c>
      <c r="R31" s="14" t="s">
        <v>256</v>
      </c>
      <c r="S31" s="89"/>
      <c r="T31" s="89"/>
      <c r="U31" s="110"/>
    </row>
    <row r="32" spans="1:21" ht="346.5" customHeight="1" x14ac:dyDescent="0.3">
      <c r="A32" s="64"/>
      <c r="B32" s="91"/>
      <c r="C32" s="92"/>
      <c r="D32" s="95"/>
      <c r="E32" s="92"/>
      <c r="F32" s="12" t="s">
        <v>86</v>
      </c>
      <c r="G32" s="29" t="s">
        <v>140</v>
      </c>
      <c r="H32" s="33">
        <v>44105</v>
      </c>
      <c r="I32" s="33">
        <v>44926</v>
      </c>
      <c r="J32" s="31">
        <f>(I32-H32)/7</f>
        <v>117.28571428571429</v>
      </c>
      <c r="K32" s="32">
        <v>0.39810000000000001</v>
      </c>
      <c r="L32" s="28" t="s">
        <v>143</v>
      </c>
      <c r="M32" s="94"/>
      <c r="N32" s="53" t="s">
        <v>277</v>
      </c>
      <c r="O32" s="58" t="s">
        <v>59</v>
      </c>
      <c r="P32" s="47" t="s">
        <v>241</v>
      </c>
      <c r="Q32" s="16" t="s">
        <v>248</v>
      </c>
      <c r="R32" s="14" t="s">
        <v>256</v>
      </c>
      <c r="S32" s="89"/>
      <c r="T32" s="89"/>
      <c r="U32" s="110"/>
    </row>
    <row r="33" spans="1:21" ht="387.75" customHeight="1" x14ac:dyDescent="0.3">
      <c r="A33" s="64"/>
      <c r="B33" s="91"/>
      <c r="C33" s="92"/>
      <c r="D33" s="95"/>
      <c r="E33" s="92"/>
      <c r="F33" s="12" t="s">
        <v>95</v>
      </c>
      <c r="G33" s="29" t="s">
        <v>141</v>
      </c>
      <c r="H33" s="33">
        <v>44105</v>
      </c>
      <c r="I33" s="33">
        <v>44926</v>
      </c>
      <c r="J33" s="31">
        <f>(I33-H33)/7</f>
        <v>117.28571428571429</v>
      </c>
      <c r="K33" s="32">
        <v>0.47689999999999999</v>
      </c>
      <c r="L33" s="28" t="s">
        <v>143</v>
      </c>
      <c r="M33" s="94"/>
      <c r="N33" s="53" t="s">
        <v>277</v>
      </c>
      <c r="O33" s="58" t="s">
        <v>59</v>
      </c>
      <c r="P33" s="47" t="s">
        <v>241</v>
      </c>
      <c r="Q33" s="16" t="s">
        <v>254</v>
      </c>
      <c r="R33" s="14" t="s">
        <v>256</v>
      </c>
      <c r="S33" s="89"/>
      <c r="T33" s="89"/>
      <c r="U33" s="110"/>
    </row>
    <row r="34" spans="1:21" ht="399.75" customHeight="1" x14ac:dyDescent="0.3">
      <c r="A34" s="64"/>
      <c r="B34" s="91"/>
      <c r="C34" s="92"/>
      <c r="D34" s="95"/>
      <c r="E34" s="92"/>
      <c r="F34" s="12" t="s">
        <v>96</v>
      </c>
      <c r="G34" s="29" t="s">
        <v>138</v>
      </c>
      <c r="H34" s="33">
        <v>44105</v>
      </c>
      <c r="I34" s="33">
        <v>44926</v>
      </c>
      <c r="J34" s="31">
        <f>(I34-H34)/7</f>
        <v>117.28571428571429</v>
      </c>
      <c r="K34" s="32">
        <v>0.59419999999999995</v>
      </c>
      <c r="L34" s="28" t="s">
        <v>143</v>
      </c>
      <c r="M34" s="94"/>
      <c r="N34" s="53" t="s">
        <v>277</v>
      </c>
      <c r="O34" s="58" t="s">
        <v>59</v>
      </c>
      <c r="P34" s="47" t="s">
        <v>241</v>
      </c>
      <c r="Q34" s="16" t="s">
        <v>243</v>
      </c>
      <c r="R34" s="14" t="s">
        <v>256</v>
      </c>
      <c r="S34" s="90"/>
      <c r="T34" s="90"/>
      <c r="U34" s="111"/>
    </row>
    <row r="35" spans="1:21" ht="155.25" customHeight="1" x14ac:dyDescent="0.3">
      <c r="A35" s="64"/>
      <c r="B35" s="91">
        <v>7</v>
      </c>
      <c r="C35" s="92" t="s">
        <v>197</v>
      </c>
      <c r="D35" s="95" t="s">
        <v>76</v>
      </c>
      <c r="E35" s="92" t="s">
        <v>68</v>
      </c>
      <c r="F35" s="12" t="s">
        <v>36</v>
      </c>
      <c r="G35" s="34" t="s">
        <v>99</v>
      </c>
      <c r="H35" s="44">
        <v>43832</v>
      </c>
      <c r="I35" s="44">
        <v>43862</v>
      </c>
      <c r="J35" s="36">
        <f t="shared" si="1"/>
        <v>4.2857142857142856</v>
      </c>
      <c r="K35" s="37">
        <v>1</v>
      </c>
      <c r="L35" s="38" t="s">
        <v>70</v>
      </c>
      <c r="M35" s="98">
        <f>AVERAGE(K35:K38)</f>
        <v>1</v>
      </c>
      <c r="N35" s="16" t="s">
        <v>212</v>
      </c>
      <c r="O35" s="58" t="s">
        <v>69</v>
      </c>
      <c r="P35" s="47" t="s">
        <v>127</v>
      </c>
      <c r="Q35" s="16" t="s">
        <v>212</v>
      </c>
      <c r="R35" s="14" t="s">
        <v>256</v>
      </c>
      <c r="S35" s="88" t="s">
        <v>236</v>
      </c>
      <c r="T35" s="88" t="s">
        <v>258</v>
      </c>
      <c r="U35" s="109" t="s">
        <v>263</v>
      </c>
    </row>
    <row r="36" spans="1:21" ht="138.75" customHeight="1" x14ac:dyDescent="0.3">
      <c r="A36" s="64"/>
      <c r="B36" s="91"/>
      <c r="C36" s="92"/>
      <c r="D36" s="95"/>
      <c r="E36" s="92"/>
      <c r="F36" s="12" t="s">
        <v>40</v>
      </c>
      <c r="G36" s="34" t="s">
        <v>189</v>
      </c>
      <c r="H36" s="44">
        <v>43906</v>
      </c>
      <c r="I36" s="44">
        <v>43951</v>
      </c>
      <c r="J36" s="36">
        <f t="shared" si="1"/>
        <v>6.4285714285714288</v>
      </c>
      <c r="K36" s="37">
        <v>1</v>
      </c>
      <c r="L36" s="38" t="s">
        <v>190</v>
      </c>
      <c r="M36" s="98"/>
      <c r="N36" s="20" t="s">
        <v>224</v>
      </c>
      <c r="O36" s="58" t="s">
        <v>69</v>
      </c>
      <c r="P36" s="47" t="s">
        <v>218</v>
      </c>
      <c r="Q36" s="20" t="s">
        <v>224</v>
      </c>
      <c r="R36" s="14" t="s">
        <v>256</v>
      </c>
      <c r="S36" s="89"/>
      <c r="T36" s="89"/>
      <c r="U36" s="112"/>
    </row>
    <row r="37" spans="1:21" ht="216" customHeight="1" x14ac:dyDescent="0.3">
      <c r="A37" s="64"/>
      <c r="B37" s="91"/>
      <c r="C37" s="92"/>
      <c r="D37" s="95"/>
      <c r="E37" s="92"/>
      <c r="F37" s="12" t="s">
        <v>44</v>
      </c>
      <c r="G37" s="34" t="s">
        <v>191</v>
      </c>
      <c r="H37" s="44">
        <v>43863</v>
      </c>
      <c r="I37" s="44">
        <v>43981</v>
      </c>
      <c r="J37" s="36">
        <f t="shared" si="1"/>
        <v>16.857142857142858</v>
      </c>
      <c r="K37" s="37">
        <v>1</v>
      </c>
      <c r="L37" s="38" t="s">
        <v>89</v>
      </c>
      <c r="M37" s="98"/>
      <c r="N37" s="16" t="s">
        <v>287</v>
      </c>
      <c r="O37" s="58" t="s">
        <v>69</v>
      </c>
      <c r="P37" s="20" t="s">
        <v>289</v>
      </c>
      <c r="Q37" s="16" t="s">
        <v>287</v>
      </c>
      <c r="R37" s="14" t="s">
        <v>256</v>
      </c>
      <c r="S37" s="89"/>
      <c r="T37" s="89"/>
      <c r="U37" s="112"/>
    </row>
    <row r="38" spans="1:21" ht="288.75" customHeight="1" x14ac:dyDescent="0.3">
      <c r="A38" s="64"/>
      <c r="B38" s="91"/>
      <c r="C38" s="92"/>
      <c r="D38" s="95"/>
      <c r="E38" s="92"/>
      <c r="F38" s="12" t="s">
        <v>46</v>
      </c>
      <c r="G38" s="29" t="s">
        <v>192</v>
      </c>
      <c r="H38" s="33">
        <v>43888</v>
      </c>
      <c r="I38" s="33">
        <v>44926</v>
      </c>
      <c r="J38" s="31">
        <f t="shared" si="1"/>
        <v>148.28571428571428</v>
      </c>
      <c r="K38" s="32">
        <v>1</v>
      </c>
      <c r="L38" s="28" t="s">
        <v>71</v>
      </c>
      <c r="M38" s="98"/>
      <c r="N38" s="53" t="s">
        <v>290</v>
      </c>
      <c r="O38" s="13" t="s">
        <v>59</v>
      </c>
      <c r="P38" s="53" t="s">
        <v>291</v>
      </c>
      <c r="Q38" s="53" t="s">
        <v>272</v>
      </c>
      <c r="R38" s="14" t="s">
        <v>256</v>
      </c>
      <c r="S38" s="90"/>
      <c r="T38" s="90"/>
      <c r="U38" s="113"/>
    </row>
    <row r="39" spans="1:21" ht="60" x14ac:dyDescent="0.3">
      <c r="A39" s="64"/>
      <c r="B39" s="91">
        <v>8</v>
      </c>
      <c r="C39" s="92" t="s">
        <v>198</v>
      </c>
      <c r="D39" s="95" t="s">
        <v>77</v>
      </c>
      <c r="E39" s="92" t="s">
        <v>73</v>
      </c>
      <c r="F39" s="12" t="s">
        <v>36</v>
      </c>
      <c r="G39" s="34" t="s">
        <v>111</v>
      </c>
      <c r="H39" s="35">
        <v>43691</v>
      </c>
      <c r="I39" s="35">
        <v>43829</v>
      </c>
      <c r="J39" s="36">
        <f t="shared" si="1"/>
        <v>19.714285714285715</v>
      </c>
      <c r="K39" s="37">
        <v>1</v>
      </c>
      <c r="L39" s="38" t="s">
        <v>48</v>
      </c>
      <c r="M39" s="98">
        <f>AVERAGE(K39:K43)</f>
        <v>1</v>
      </c>
      <c r="N39" s="16" t="s">
        <v>212</v>
      </c>
      <c r="O39" s="58" t="s">
        <v>39</v>
      </c>
      <c r="P39" s="15" t="s">
        <v>74</v>
      </c>
      <c r="Q39" s="16" t="s">
        <v>212</v>
      </c>
      <c r="R39" s="14" t="s">
        <v>256</v>
      </c>
      <c r="S39" s="99" t="s">
        <v>230</v>
      </c>
      <c r="T39" s="88" t="s">
        <v>222</v>
      </c>
      <c r="U39" s="114" t="s">
        <v>226</v>
      </c>
    </row>
    <row r="40" spans="1:21" ht="60" x14ac:dyDescent="0.3">
      <c r="A40" s="64"/>
      <c r="B40" s="91"/>
      <c r="C40" s="92"/>
      <c r="D40" s="95"/>
      <c r="E40" s="92"/>
      <c r="F40" s="12" t="s">
        <v>40</v>
      </c>
      <c r="G40" s="34" t="s">
        <v>112</v>
      </c>
      <c r="H40" s="35">
        <v>43691</v>
      </c>
      <c r="I40" s="35">
        <v>43830</v>
      </c>
      <c r="J40" s="36">
        <f t="shared" si="1"/>
        <v>19.857142857142858</v>
      </c>
      <c r="K40" s="37">
        <v>1</v>
      </c>
      <c r="L40" s="38" t="s">
        <v>75</v>
      </c>
      <c r="M40" s="98"/>
      <c r="N40" s="16" t="s">
        <v>212</v>
      </c>
      <c r="O40" s="13" t="s">
        <v>39</v>
      </c>
      <c r="P40" s="13" t="s">
        <v>208</v>
      </c>
      <c r="Q40" s="16" t="s">
        <v>212</v>
      </c>
      <c r="R40" s="14" t="s">
        <v>256</v>
      </c>
      <c r="S40" s="100"/>
      <c r="T40" s="89"/>
      <c r="U40" s="115"/>
    </row>
    <row r="41" spans="1:21" ht="97.5" customHeight="1" x14ac:dyDescent="0.3">
      <c r="A41" s="64"/>
      <c r="B41" s="91"/>
      <c r="C41" s="92"/>
      <c r="D41" s="95"/>
      <c r="E41" s="92"/>
      <c r="F41" s="12" t="s">
        <v>44</v>
      </c>
      <c r="G41" s="34" t="s">
        <v>128</v>
      </c>
      <c r="H41" s="35">
        <v>43832</v>
      </c>
      <c r="I41" s="35">
        <v>43889</v>
      </c>
      <c r="J41" s="36">
        <f t="shared" si="1"/>
        <v>8.1428571428571423</v>
      </c>
      <c r="K41" s="37">
        <v>1</v>
      </c>
      <c r="L41" s="38" t="s">
        <v>84</v>
      </c>
      <c r="M41" s="98"/>
      <c r="N41" s="16" t="s">
        <v>212</v>
      </c>
      <c r="O41" s="58" t="s">
        <v>39</v>
      </c>
      <c r="P41" s="58" t="s">
        <v>82</v>
      </c>
      <c r="Q41" s="16" t="s">
        <v>212</v>
      </c>
      <c r="R41" s="14" t="s">
        <v>256</v>
      </c>
      <c r="S41" s="100"/>
      <c r="T41" s="89"/>
      <c r="U41" s="115"/>
    </row>
    <row r="42" spans="1:21" ht="69.75" customHeight="1" x14ac:dyDescent="0.3">
      <c r="A42" s="64"/>
      <c r="B42" s="91"/>
      <c r="C42" s="92"/>
      <c r="D42" s="95"/>
      <c r="E42" s="92"/>
      <c r="F42" s="12" t="s">
        <v>46</v>
      </c>
      <c r="G42" s="34" t="s">
        <v>113</v>
      </c>
      <c r="H42" s="35">
        <v>43889</v>
      </c>
      <c r="I42" s="35">
        <v>44196</v>
      </c>
      <c r="J42" s="36">
        <f t="shared" si="1"/>
        <v>43.857142857142854</v>
      </c>
      <c r="K42" s="37">
        <v>1</v>
      </c>
      <c r="L42" s="38" t="s">
        <v>51</v>
      </c>
      <c r="M42" s="98"/>
      <c r="N42" s="16" t="s">
        <v>212</v>
      </c>
      <c r="O42" s="58" t="s">
        <v>39</v>
      </c>
      <c r="P42" s="16" t="s">
        <v>207</v>
      </c>
      <c r="Q42" s="16" t="s">
        <v>212</v>
      </c>
      <c r="R42" s="14" t="s">
        <v>256</v>
      </c>
      <c r="S42" s="100"/>
      <c r="T42" s="89"/>
      <c r="U42" s="115"/>
    </row>
    <row r="43" spans="1:21" ht="246.75" customHeight="1" x14ac:dyDescent="0.3">
      <c r="A43" s="64"/>
      <c r="B43" s="91"/>
      <c r="C43" s="92"/>
      <c r="D43" s="95"/>
      <c r="E43" s="92"/>
      <c r="F43" s="12" t="s">
        <v>53</v>
      </c>
      <c r="G43" s="72" t="s">
        <v>129</v>
      </c>
      <c r="H43" s="35">
        <v>43889</v>
      </c>
      <c r="I43" s="35">
        <v>44196</v>
      </c>
      <c r="J43" s="36">
        <f t="shared" si="1"/>
        <v>43.857142857142854</v>
      </c>
      <c r="K43" s="37">
        <v>1</v>
      </c>
      <c r="L43" s="38" t="s">
        <v>83</v>
      </c>
      <c r="M43" s="98"/>
      <c r="N43" s="20" t="s">
        <v>224</v>
      </c>
      <c r="O43" s="58" t="s">
        <v>39</v>
      </c>
      <c r="P43" s="16" t="s">
        <v>221</v>
      </c>
      <c r="Q43" s="20" t="s">
        <v>224</v>
      </c>
      <c r="R43" s="14" t="s">
        <v>256</v>
      </c>
      <c r="S43" s="101"/>
      <c r="T43" s="90"/>
      <c r="U43" s="116"/>
    </row>
    <row r="44" spans="1:21" ht="309" customHeight="1" x14ac:dyDescent="0.3">
      <c r="A44" s="64"/>
      <c r="B44" s="91">
        <v>9</v>
      </c>
      <c r="C44" s="92" t="s">
        <v>199</v>
      </c>
      <c r="D44" s="102" t="s">
        <v>79</v>
      </c>
      <c r="E44" s="92" t="s">
        <v>210</v>
      </c>
      <c r="F44" s="12" t="s">
        <v>36</v>
      </c>
      <c r="G44" s="34" t="s">
        <v>114</v>
      </c>
      <c r="H44" s="44">
        <v>43906</v>
      </c>
      <c r="I44" s="44">
        <v>44196</v>
      </c>
      <c r="J44" s="36">
        <f t="shared" si="1"/>
        <v>41.428571428571431</v>
      </c>
      <c r="K44" s="37">
        <v>1</v>
      </c>
      <c r="L44" s="38" t="s">
        <v>78</v>
      </c>
      <c r="M44" s="93">
        <f>AVERAGE(K44:K45)</f>
        <v>0.875</v>
      </c>
      <c r="N44" s="16" t="s">
        <v>232</v>
      </c>
      <c r="O44" s="58" t="s">
        <v>39</v>
      </c>
      <c r="P44" s="47" t="s">
        <v>227</v>
      </c>
      <c r="Q44" s="16" t="s">
        <v>232</v>
      </c>
      <c r="R44" s="14" t="s">
        <v>256</v>
      </c>
      <c r="S44" s="88" t="s">
        <v>236</v>
      </c>
      <c r="T44" s="88" t="s">
        <v>258</v>
      </c>
      <c r="U44" s="109" t="s">
        <v>274</v>
      </c>
    </row>
    <row r="45" spans="1:21" ht="346.5" customHeight="1" x14ac:dyDescent="0.3">
      <c r="A45" s="64"/>
      <c r="B45" s="91"/>
      <c r="C45" s="92"/>
      <c r="D45" s="102"/>
      <c r="E45" s="92"/>
      <c r="F45" s="12" t="s">
        <v>40</v>
      </c>
      <c r="G45" s="29" t="s">
        <v>211</v>
      </c>
      <c r="H45" s="75">
        <v>44105</v>
      </c>
      <c r="I45" s="75">
        <v>44926</v>
      </c>
      <c r="J45" s="31">
        <f t="shared" si="1"/>
        <v>117.28571428571429</v>
      </c>
      <c r="K45" s="32">
        <v>0.75</v>
      </c>
      <c r="L45" s="28" t="s">
        <v>130</v>
      </c>
      <c r="M45" s="94"/>
      <c r="N45" s="53" t="s">
        <v>273</v>
      </c>
      <c r="O45" s="13" t="s">
        <v>39</v>
      </c>
      <c r="P45" s="79" t="s">
        <v>240</v>
      </c>
      <c r="Q45" s="20" t="s">
        <v>275</v>
      </c>
      <c r="R45" s="14" t="s">
        <v>256</v>
      </c>
      <c r="S45" s="90"/>
      <c r="T45" s="90"/>
      <c r="U45" s="113"/>
    </row>
    <row r="46" spans="1:21" ht="271.2" x14ac:dyDescent="0.3">
      <c r="A46" s="64"/>
      <c r="B46" s="50">
        <v>10</v>
      </c>
      <c r="C46" s="16" t="s">
        <v>200</v>
      </c>
      <c r="D46" s="54" t="s">
        <v>80</v>
      </c>
      <c r="E46" s="47" t="s">
        <v>209</v>
      </c>
      <c r="F46" s="12" t="s">
        <v>36</v>
      </c>
      <c r="G46" s="34" t="s">
        <v>131</v>
      </c>
      <c r="H46" s="44">
        <v>43906</v>
      </c>
      <c r="I46" s="44">
        <v>44926</v>
      </c>
      <c r="J46" s="36">
        <f t="shared" si="1"/>
        <v>145.71428571428572</v>
      </c>
      <c r="K46" s="37">
        <v>1</v>
      </c>
      <c r="L46" s="38" t="s">
        <v>132</v>
      </c>
      <c r="M46" s="55">
        <f>K46</f>
        <v>1</v>
      </c>
      <c r="N46" s="20" t="s">
        <v>231</v>
      </c>
      <c r="O46" s="58" t="s">
        <v>66</v>
      </c>
      <c r="P46" s="47" t="s">
        <v>228</v>
      </c>
      <c r="Q46" s="20" t="s">
        <v>231</v>
      </c>
      <c r="R46" s="14" t="s">
        <v>256</v>
      </c>
      <c r="S46" s="74" t="s">
        <v>230</v>
      </c>
      <c r="T46" s="47" t="s">
        <v>222</v>
      </c>
      <c r="U46" s="59" t="s">
        <v>229</v>
      </c>
    </row>
    <row r="47" spans="1:21" ht="103.5" customHeight="1" x14ac:dyDescent="0.3">
      <c r="A47" s="64"/>
      <c r="B47" s="91">
        <v>11</v>
      </c>
      <c r="C47" s="92" t="s">
        <v>201</v>
      </c>
      <c r="D47" s="95" t="s">
        <v>97</v>
      </c>
      <c r="E47" s="92" t="s">
        <v>90</v>
      </c>
      <c r="F47" s="12" t="s">
        <v>36</v>
      </c>
      <c r="G47" s="34" t="s">
        <v>115</v>
      </c>
      <c r="H47" s="44">
        <v>43906</v>
      </c>
      <c r="I47" s="44">
        <v>44012</v>
      </c>
      <c r="J47" s="36">
        <f>(I47-H47)/7</f>
        <v>15.142857142857142</v>
      </c>
      <c r="K47" s="37">
        <v>1</v>
      </c>
      <c r="L47" s="45" t="s">
        <v>181</v>
      </c>
      <c r="M47" s="93">
        <f>AVERAGE(K47:K59)</f>
        <v>0.49903333333333327</v>
      </c>
      <c r="N47" s="16" t="s">
        <v>232</v>
      </c>
      <c r="O47" s="58" t="s">
        <v>39</v>
      </c>
      <c r="P47" s="47" t="s">
        <v>234</v>
      </c>
      <c r="Q47" s="16" t="s">
        <v>232</v>
      </c>
      <c r="R47" s="14" t="s">
        <v>256</v>
      </c>
      <c r="S47" s="88" t="s">
        <v>236</v>
      </c>
      <c r="T47" s="88" t="s">
        <v>258</v>
      </c>
      <c r="U47" s="109" t="s">
        <v>264</v>
      </c>
    </row>
    <row r="48" spans="1:21" ht="76.5" customHeight="1" x14ac:dyDescent="0.3">
      <c r="A48" s="64"/>
      <c r="B48" s="91"/>
      <c r="C48" s="92"/>
      <c r="D48" s="95"/>
      <c r="E48" s="92"/>
      <c r="F48" s="12" t="s">
        <v>40</v>
      </c>
      <c r="G48" s="46" t="s">
        <v>116</v>
      </c>
      <c r="H48" s="44">
        <v>43906</v>
      </c>
      <c r="I48" s="44">
        <v>44012</v>
      </c>
      <c r="J48" s="36">
        <f>(I48-H48)/7</f>
        <v>15.142857142857142</v>
      </c>
      <c r="K48" s="37">
        <v>1</v>
      </c>
      <c r="L48" s="45" t="s">
        <v>171</v>
      </c>
      <c r="M48" s="93"/>
      <c r="N48" s="16" t="s">
        <v>212</v>
      </c>
      <c r="O48" s="58" t="s">
        <v>39</v>
      </c>
      <c r="P48" s="26" t="s">
        <v>85</v>
      </c>
      <c r="Q48" s="16" t="s">
        <v>212</v>
      </c>
      <c r="R48" s="14" t="s">
        <v>256</v>
      </c>
      <c r="S48" s="89"/>
      <c r="T48" s="89"/>
      <c r="U48" s="110"/>
    </row>
    <row r="49" spans="1:21" ht="315" customHeight="1" x14ac:dyDescent="0.3">
      <c r="A49" s="64"/>
      <c r="B49" s="91"/>
      <c r="C49" s="92"/>
      <c r="D49" s="95"/>
      <c r="E49" s="92"/>
      <c r="F49" s="12" t="s">
        <v>44</v>
      </c>
      <c r="G49" s="77" t="s">
        <v>133</v>
      </c>
      <c r="H49" s="33">
        <v>43906</v>
      </c>
      <c r="I49" s="33">
        <v>44926</v>
      </c>
      <c r="J49" s="31">
        <f>(I49-H49)/7</f>
        <v>145.71428571428572</v>
      </c>
      <c r="K49" s="32">
        <v>0.35</v>
      </c>
      <c r="L49" s="76" t="s">
        <v>172</v>
      </c>
      <c r="M49" s="93"/>
      <c r="N49" s="20" t="s">
        <v>278</v>
      </c>
      <c r="O49" s="58" t="s">
        <v>39</v>
      </c>
      <c r="P49" s="47" t="s">
        <v>235</v>
      </c>
      <c r="Q49" s="16" t="s">
        <v>276</v>
      </c>
      <c r="R49" s="14" t="s">
        <v>256</v>
      </c>
      <c r="S49" s="89"/>
      <c r="T49" s="89"/>
      <c r="U49" s="110"/>
    </row>
    <row r="50" spans="1:21" ht="298.5" customHeight="1" x14ac:dyDescent="0.3">
      <c r="A50" s="64"/>
      <c r="B50" s="91"/>
      <c r="C50" s="92"/>
      <c r="D50" s="95"/>
      <c r="E50" s="92"/>
      <c r="F50" s="12" t="s">
        <v>46</v>
      </c>
      <c r="G50" s="29" t="s">
        <v>117</v>
      </c>
      <c r="H50" s="33">
        <v>43983</v>
      </c>
      <c r="I50" s="33">
        <v>44926</v>
      </c>
      <c r="J50" s="31">
        <f t="shared" si="1"/>
        <v>134.71428571428572</v>
      </c>
      <c r="K50" s="32">
        <v>0.75</v>
      </c>
      <c r="L50" s="76" t="s">
        <v>182</v>
      </c>
      <c r="M50" s="93"/>
      <c r="N50" s="20" t="s">
        <v>279</v>
      </c>
      <c r="O50" s="58" t="s">
        <v>39</v>
      </c>
      <c r="P50" s="20" t="s">
        <v>235</v>
      </c>
      <c r="Q50" s="79" t="s">
        <v>276</v>
      </c>
      <c r="R50" s="14" t="s">
        <v>256</v>
      </c>
      <c r="S50" s="89"/>
      <c r="T50" s="89"/>
      <c r="U50" s="110"/>
    </row>
    <row r="51" spans="1:21" ht="406.5" customHeight="1" x14ac:dyDescent="0.3">
      <c r="A51" s="64"/>
      <c r="B51" s="91"/>
      <c r="C51" s="92"/>
      <c r="D51" s="95"/>
      <c r="E51" s="92"/>
      <c r="F51" s="12" t="s">
        <v>53</v>
      </c>
      <c r="G51" s="29" t="s">
        <v>118</v>
      </c>
      <c r="H51" s="33">
        <v>43691</v>
      </c>
      <c r="I51" s="33">
        <v>44926</v>
      </c>
      <c r="J51" s="31">
        <f>(I51-H51)/7</f>
        <v>176.42857142857142</v>
      </c>
      <c r="K51" s="32">
        <v>0.4788</v>
      </c>
      <c r="L51" s="76" t="s">
        <v>172</v>
      </c>
      <c r="M51" s="93"/>
      <c r="N51" s="53" t="s">
        <v>277</v>
      </c>
      <c r="O51" s="58" t="s">
        <v>59</v>
      </c>
      <c r="P51" s="47" t="s">
        <v>241</v>
      </c>
      <c r="Q51" s="16" t="s">
        <v>244</v>
      </c>
      <c r="R51" s="14" t="s">
        <v>256</v>
      </c>
      <c r="S51" s="89"/>
      <c r="T51" s="89"/>
      <c r="U51" s="110"/>
    </row>
    <row r="52" spans="1:21" ht="396" customHeight="1" x14ac:dyDescent="0.3">
      <c r="A52" s="64"/>
      <c r="B52" s="91"/>
      <c r="C52" s="92"/>
      <c r="D52" s="95"/>
      <c r="E52" s="92"/>
      <c r="F52" s="12" t="s">
        <v>86</v>
      </c>
      <c r="G52" s="29" t="s">
        <v>142</v>
      </c>
      <c r="H52" s="33">
        <v>43691</v>
      </c>
      <c r="I52" s="33">
        <v>44926</v>
      </c>
      <c r="J52" s="31">
        <f>(I52-H52)/7</f>
        <v>176.42857142857142</v>
      </c>
      <c r="K52" s="32">
        <v>0.53459999999999996</v>
      </c>
      <c r="L52" s="76" t="s">
        <v>145</v>
      </c>
      <c r="M52" s="93"/>
      <c r="N52" s="53" t="s">
        <v>277</v>
      </c>
      <c r="O52" s="58" t="s">
        <v>59</v>
      </c>
      <c r="P52" s="47" t="s">
        <v>241</v>
      </c>
      <c r="Q52" s="16" t="s">
        <v>245</v>
      </c>
      <c r="R52" s="14" t="s">
        <v>256</v>
      </c>
      <c r="S52" s="89"/>
      <c r="T52" s="89"/>
      <c r="U52" s="110"/>
    </row>
    <row r="53" spans="1:21" ht="159.75" customHeight="1" x14ac:dyDescent="0.3">
      <c r="A53" s="64"/>
      <c r="B53" s="91"/>
      <c r="C53" s="92"/>
      <c r="D53" s="95"/>
      <c r="E53" s="92"/>
      <c r="F53" s="12" t="s">
        <v>95</v>
      </c>
      <c r="G53" s="29" t="s">
        <v>134</v>
      </c>
      <c r="H53" s="30">
        <v>43723</v>
      </c>
      <c r="I53" s="30">
        <v>44561</v>
      </c>
      <c r="J53" s="31">
        <f t="shared" si="1"/>
        <v>119.71428571428571</v>
      </c>
      <c r="K53" s="32">
        <v>1</v>
      </c>
      <c r="L53" s="28" t="s">
        <v>92</v>
      </c>
      <c r="M53" s="93"/>
      <c r="N53" s="47" t="s">
        <v>284</v>
      </c>
      <c r="O53" s="58" t="s">
        <v>39</v>
      </c>
      <c r="P53" s="20" t="s">
        <v>285</v>
      </c>
      <c r="Q53" s="16" t="s">
        <v>286</v>
      </c>
      <c r="R53" s="14" t="s">
        <v>256</v>
      </c>
      <c r="S53" s="89"/>
      <c r="T53" s="89"/>
      <c r="U53" s="110"/>
    </row>
    <row r="54" spans="1:21" ht="237" customHeight="1" x14ac:dyDescent="0.3">
      <c r="A54" s="64"/>
      <c r="B54" s="91"/>
      <c r="C54" s="92"/>
      <c r="D54" s="95"/>
      <c r="E54" s="92"/>
      <c r="F54" s="12" t="s">
        <v>96</v>
      </c>
      <c r="G54" s="29" t="s">
        <v>119</v>
      </c>
      <c r="H54" s="30">
        <v>43723</v>
      </c>
      <c r="I54" s="30">
        <v>44926</v>
      </c>
      <c r="J54" s="31">
        <f t="shared" si="1"/>
        <v>171.85714285714286</v>
      </c>
      <c r="K54" s="32">
        <v>0.1</v>
      </c>
      <c r="L54" s="28" t="s">
        <v>93</v>
      </c>
      <c r="M54" s="93"/>
      <c r="N54" s="20" t="s">
        <v>279</v>
      </c>
      <c r="O54" s="58" t="s">
        <v>66</v>
      </c>
      <c r="P54" s="53" t="s">
        <v>235</v>
      </c>
      <c r="Q54" s="20" t="s">
        <v>276</v>
      </c>
      <c r="R54" s="14" t="s">
        <v>256</v>
      </c>
      <c r="S54" s="89"/>
      <c r="T54" s="89"/>
      <c r="U54" s="110"/>
    </row>
    <row r="55" spans="1:21" ht="202.5" customHeight="1" x14ac:dyDescent="0.3">
      <c r="A55" s="64"/>
      <c r="B55" s="91"/>
      <c r="C55" s="92"/>
      <c r="D55" s="95"/>
      <c r="E55" s="92"/>
      <c r="F55" s="12" t="s">
        <v>144</v>
      </c>
      <c r="G55" s="29" t="s">
        <v>120</v>
      </c>
      <c r="H55" s="30">
        <v>43723</v>
      </c>
      <c r="I55" s="30">
        <v>44926</v>
      </c>
      <c r="J55" s="31">
        <f t="shared" si="1"/>
        <v>171.85714285714286</v>
      </c>
      <c r="K55" s="32">
        <v>0.1</v>
      </c>
      <c r="L55" s="28" t="s">
        <v>94</v>
      </c>
      <c r="M55" s="93"/>
      <c r="N55" s="20" t="s">
        <v>279</v>
      </c>
      <c r="O55" s="58" t="s">
        <v>66</v>
      </c>
      <c r="P55" s="53" t="s">
        <v>235</v>
      </c>
      <c r="Q55" s="20" t="s">
        <v>276</v>
      </c>
      <c r="R55" s="14" t="s">
        <v>256</v>
      </c>
      <c r="S55" s="89"/>
      <c r="T55" s="89"/>
      <c r="U55" s="110"/>
    </row>
    <row r="56" spans="1:21" ht="189" customHeight="1" x14ac:dyDescent="0.3">
      <c r="A56" s="64"/>
      <c r="B56" s="91"/>
      <c r="C56" s="92"/>
      <c r="D56" s="95"/>
      <c r="E56" s="92"/>
      <c r="F56" s="12" t="s">
        <v>146</v>
      </c>
      <c r="G56" s="29" t="s">
        <v>149</v>
      </c>
      <c r="H56" s="30">
        <v>43723</v>
      </c>
      <c r="I56" s="30">
        <v>44926</v>
      </c>
      <c r="J56" s="31">
        <f t="shared" si="1"/>
        <v>171.85714285714286</v>
      </c>
      <c r="K56" s="32">
        <v>0.05</v>
      </c>
      <c r="L56" s="28" t="s">
        <v>152</v>
      </c>
      <c r="M56" s="93"/>
      <c r="N56" s="20" t="s">
        <v>279</v>
      </c>
      <c r="O56" s="58" t="s">
        <v>66</v>
      </c>
      <c r="P56" s="53" t="s">
        <v>235</v>
      </c>
      <c r="Q56" s="20" t="s">
        <v>276</v>
      </c>
      <c r="R56" s="14" t="s">
        <v>256</v>
      </c>
      <c r="S56" s="89"/>
      <c r="T56" s="89"/>
      <c r="U56" s="110"/>
    </row>
    <row r="57" spans="1:21" ht="199.5" customHeight="1" x14ac:dyDescent="0.3">
      <c r="A57" s="64"/>
      <c r="B57" s="91"/>
      <c r="C57" s="92"/>
      <c r="D57" s="95"/>
      <c r="E57" s="92"/>
      <c r="F57" s="12" t="s">
        <v>147</v>
      </c>
      <c r="G57" s="29" t="s">
        <v>150</v>
      </c>
      <c r="H57" s="30">
        <v>43723</v>
      </c>
      <c r="I57" s="30">
        <v>44926</v>
      </c>
      <c r="J57" s="31">
        <f>(I57-H57)/7</f>
        <v>171.85714285714286</v>
      </c>
      <c r="K57" s="32">
        <v>0.15</v>
      </c>
      <c r="L57" s="28" t="s">
        <v>153</v>
      </c>
      <c r="M57" s="93"/>
      <c r="N57" s="20" t="s">
        <v>279</v>
      </c>
      <c r="O57" s="58" t="s">
        <v>66</v>
      </c>
      <c r="P57" s="53" t="s">
        <v>235</v>
      </c>
      <c r="Q57" s="20" t="s">
        <v>276</v>
      </c>
      <c r="R57" s="14" t="s">
        <v>256</v>
      </c>
      <c r="S57" s="89"/>
      <c r="T57" s="89"/>
      <c r="U57" s="110"/>
    </row>
    <row r="58" spans="1:21" ht="85.5" customHeight="1" x14ac:dyDescent="0.3">
      <c r="A58" s="64"/>
      <c r="B58" s="91"/>
      <c r="C58" s="92"/>
      <c r="D58" s="95"/>
      <c r="E58" s="92"/>
      <c r="F58" s="132" t="s">
        <v>148</v>
      </c>
      <c r="G58" s="130" t="s">
        <v>151</v>
      </c>
      <c r="H58" s="128">
        <v>43723</v>
      </c>
      <c r="I58" s="128">
        <v>44926</v>
      </c>
      <c r="J58" s="126">
        <f>(I58-H58)/7</f>
        <v>171.85714285714286</v>
      </c>
      <c r="K58" s="124">
        <v>0.47499999999999998</v>
      </c>
      <c r="L58" s="122" t="s">
        <v>183</v>
      </c>
      <c r="M58" s="93"/>
      <c r="N58" s="103" t="s">
        <v>277</v>
      </c>
      <c r="O58" s="105" t="s">
        <v>178</v>
      </c>
      <c r="P58" s="88" t="s">
        <v>241</v>
      </c>
      <c r="Q58" s="107" t="s">
        <v>280</v>
      </c>
      <c r="R58" s="88" t="s">
        <v>256</v>
      </c>
      <c r="S58" s="89"/>
      <c r="T58" s="89"/>
      <c r="U58" s="110"/>
    </row>
    <row r="59" spans="1:21" ht="284.25" customHeight="1" x14ac:dyDescent="0.3">
      <c r="A59" s="64"/>
      <c r="B59" s="91"/>
      <c r="C59" s="92"/>
      <c r="D59" s="95"/>
      <c r="E59" s="92"/>
      <c r="F59" s="133"/>
      <c r="G59" s="131"/>
      <c r="H59" s="129"/>
      <c r="I59" s="129"/>
      <c r="J59" s="127"/>
      <c r="K59" s="125"/>
      <c r="L59" s="123"/>
      <c r="M59" s="93"/>
      <c r="N59" s="104"/>
      <c r="O59" s="106"/>
      <c r="P59" s="90"/>
      <c r="Q59" s="108"/>
      <c r="R59" s="90"/>
      <c r="S59" s="90"/>
      <c r="T59" s="90"/>
      <c r="U59" s="111"/>
    </row>
    <row r="60" spans="1:21" ht="409.5" customHeight="1" x14ac:dyDescent="0.3">
      <c r="A60" s="64"/>
      <c r="B60" s="50">
        <v>12</v>
      </c>
      <c r="C60" s="17" t="s">
        <v>202</v>
      </c>
      <c r="D60" s="54" t="s">
        <v>167</v>
      </c>
      <c r="E60" s="47" t="s">
        <v>98</v>
      </c>
      <c r="F60" s="12" t="s">
        <v>36</v>
      </c>
      <c r="G60" s="29" t="s">
        <v>135</v>
      </c>
      <c r="H60" s="30">
        <v>43768</v>
      </c>
      <c r="I60" s="30">
        <v>44926</v>
      </c>
      <c r="J60" s="31">
        <f t="shared" si="1"/>
        <v>165.42857142857142</v>
      </c>
      <c r="K60" s="32">
        <v>0.85</v>
      </c>
      <c r="L60" s="28" t="s">
        <v>91</v>
      </c>
      <c r="M60" s="55">
        <f>AVERAGE(K60)</f>
        <v>0.85</v>
      </c>
      <c r="N60" s="20" t="s">
        <v>282</v>
      </c>
      <c r="O60" s="58" t="s">
        <v>136</v>
      </c>
      <c r="P60" s="16" t="s">
        <v>235</v>
      </c>
      <c r="Q60" s="53" t="s">
        <v>281</v>
      </c>
      <c r="R60" s="14" t="s">
        <v>256</v>
      </c>
      <c r="S60" s="47" t="s">
        <v>236</v>
      </c>
      <c r="T60" s="74" t="s">
        <v>237</v>
      </c>
      <c r="U60" s="74" t="s">
        <v>237</v>
      </c>
    </row>
    <row r="61" spans="1:21" ht="145.5" customHeight="1" x14ac:dyDescent="0.3">
      <c r="A61" s="64"/>
      <c r="B61" s="56">
        <v>13</v>
      </c>
      <c r="C61" s="57" t="s">
        <v>184</v>
      </c>
      <c r="D61" s="54" t="s">
        <v>168</v>
      </c>
      <c r="E61" s="57" t="s">
        <v>154</v>
      </c>
      <c r="F61" s="12" t="s">
        <v>36</v>
      </c>
      <c r="G61" s="29" t="s">
        <v>185</v>
      </c>
      <c r="H61" s="30">
        <v>43709</v>
      </c>
      <c r="I61" s="30">
        <v>44742</v>
      </c>
      <c r="J61" s="31">
        <f t="shared" si="1"/>
        <v>147.57142857142858</v>
      </c>
      <c r="K61" s="32">
        <v>0.1</v>
      </c>
      <c r="L61" s="28" t="s">
        <v>186</v>
      </c>
      <c r="M61" s="52">
        <f>AVERAGE(K61)</f>
        <v>0.1</v>
      </c>
      <c r="N61" s="20" t="s">
        <v>283</v>
      </c>
      <c r="O61" s="18" t="s">
        <v>155</v>
      </c>
      <c r="P61" s="78" t="s">
        <v>235</v>
      </c>
      <c r="Q61" s="53" t="s">
        <v>283</v>
      </c>
      <c r="R61" s="14" t="s">
        <v>256</v>
      </c>
      <c r="S61" s="47" t="s">
        <v>236</v>
      </c>
      <c r="T61" s="74" t="s">
        <v>237</v>
      </c>
      <c r="U61" s="74" t="s">
        <v>237</v>
      </c>
    </row>
    <row r="62" spans="1:21" ht="278.25" customHeight="1" x14ac:dyDescent="0.3">
      <c r="A62" s="64"/>
      <c r="B62" s="117">
        <v>14</v>
      </c>
      <c r="C62" s="119" t="s">
        <v>187</v>
      </c>
      <c r="D62" s="95" t="s">
        <v>169</v>
      </c>
      <c r="E62" s="119" t="s">
        <v>156</v>
      </c>
      <c r="F62" s="12" t="s">
        <v>36</v>
      </c>
      <c r="G62" s="34" t="s">
        <v>157</v>
      </c>
      <c r="H62" s="35">
        <v>43709</v>
      </c>
      <c r="I62" s="35">
        <v>44196</v>
      </c>
      <c r="J62" s="36">
        <f t="shared" si="1"/>
        <v>69.571428571428569</v>
      </c>
      <c r="K62" s="37">
        <v>1</v>
      </c>
      <c r="L62" s="38" t="s">
        <v>158</v>
      </c>
      <c r="M62" s="121">
        <f>AVERAGE(K62:K64)</f>
        <v>0.8833333333333333</v>
      </c>
      <c r="N62" s="57" t="s">
        <v>249</v>
      </c>
      <c r="O62" s="18" t="s">
        <v>155</v>
      </c>
      <c r="P62" s="78" t="s">
        <v>292</v>
      </c>
      <c r="Q62" s="57" t="s">
        <v>249</v>
      </c>
      <c r="R62" s="14" t="s">
        <v>256</v>
      </c>
      <c r="S62" s="47" t="s">
        <v>265</v>
      </c>
      <c r="T62" s="74" t="s">
        <v>237</v>
      </c>
      <c r="U62" s="74" t="s">
        <v>237</v>
      </c>
    </row>
    <row r="63" spans="1:21" ht="141" customHeight="1" x14ac:dyDescent="0.3">
      <c r="A63" s="64"/>
      <c r="B63" s="117"/>
      <c r="C63" s="119"/>
      <c r="D63" s="95"/>
      <c r="E63" s="119"/>
      <c r="F63" s="12" t="s">
        <v>40</v>
      </c>
      <c r="G63" s="34" t="s">
        <v>159</v>
      </c>
      <c r="H63" s="35">
        <v>43709</v>
      </c>
      <c r="I63" s="35">
        <v>44926</v>
      </c>
      <c r="J63" s="36">
        <f t="shared" si="1"/>
        <v>173.85714285714286</v>
      </c>
      <c r="K63" s="37">
        <v>1</v>
      </c>
      <c r="L63" s="38" t="s">
        <v>160</v>
      </c>
      <c r="M63" s="121"/>
      <c r="N63" s="47" t="s">
        <v>287</v>
      </c>
      <c r="O63" s="18" t="s">
        <v>155</v>
      </c>
      <c r="P63" s="47" t="s">
        <v>250</v>
      </c>
      <c r="Q63" s="47" t="s">
        <v>287</v>
      </c>
      <c r="R63" s="14" t="s">
        <v>256</v>
      </c>
      <c r="S63" s="47" t="s">
        <v>266</v>
      </c>
      <c r="T63" s="74" t="s">
        <v>237</v>
      </c>
      <c r="U63" s="74" t="s">
        <v>237</v>
      </c>
    </row>
    <row r="64" spans="1:21" ht="174" customHeight="1" x14ac:dyDescent="0.3">
      <c r="A64" s="64"/>
      <c r="B64" s="118"/>
      <c r="C64" s="119"/>
      <c r="D64" s="95"/>
      <c r="E64" s="120"/>
      <c r="F64" s="12" t="s">
        <v>44</v>
      </c>
      <c r="G64" s="29" t="s">
        <v>161</v>
      </c>
      <c r="H64" s="30">
        <v>43709</v>
      </c>
      <c r="I64" s="30">
        <v>44926</v>
      </c>
      <c r="J64" s="31">
        <f t="shared" si="1"/>
        <v>173.85714285714286</v>
      </c>
      <c r="K64" s="32">
        <v>0.65</v>
      </c>
      <c r="L64" s="28" t="s">
        <v>162</v>
      </c>
      <c r="M64" s="121"/>
      <c r="N64" s="47" t="s">
        <v>283</v>
      </c>
      <c r="O64" s="18" t="s">
        <v>155</v>
      </c>
      <c r="P64" s="47" t="s">
        <v>235</v>
      </c>
      <c r="Q64" s="53" t="s">
        <v>283</v>
      </c>
      <c r="R64" s="14" t="s">
        <v>256</v>
      </c>
      <c r="S64" s="47" t="s">
        <v>236</v>
      </c>
      <c r="T64" s="74" t="s">
        <v>237</v>
      </c>
      <c r="U64" s="74" t="s">
        <v>237</v>
      </c>
    </row>
    <row r="65" spans="1:21" ht="103.5" customHeight="1" thickBot="1" x14ac:dyDescent="0.35">
      <c r="A65" s="65"/>
      <c r="B65" s="66">
        <v>15</v>
      </c>
      <c r="C65" s="19" t="s">
        <v>163</v>
      </c>
      <c r="D65" s="67" t="s">
        <v>177</v>
      </c>
      <c r="E65" s="68" t="s">
        <v>164</v>
      </c>
      <c r="F65" s="69" t="s">
        <v>36</v>
      </c>
      <c r="G65" s="82" t="s">
        <v>165</v>
      </c>
      <c r="H65" s="83">
        <v>43709</v>
      </c>
      <c r="I65" s="83">
        <v>44864</v>
      </c>
      <c r="J65" s="84">
        <f t="shared" si="1"/>
        <v>165</v>
      </c>
      <c r="K65" s="85">
        <v>1</v>
      </c>
      <c r="L65" s="86" t="s">
        <v>166</v>
      </c>
      <c r="M65" s="52">
        <f>AVERAGE(K65)</f>
        <v>1</v>
      </c>
      <c r="N65" s="57" t="s">
        <v>249</v>
      </c>
      <c r="O65" s="70" t="s">
        <v>155</v>
      </c>
      <c r="P65" s="71" t="s">
        <v>219</v>
      </c>
      <c r="Q65" s="57" t="s">
        <v>249</v>
      </c>
      <c r="R65" s="14" t="s">
        <v>256</v>
      </c>
      <c r="S65" s="47" t="s">
        <v>251</v>
      </c>
      <c r="T65" s="74" t="s">
        <v>237</v>
      </c>
      <c r="U65" s="74" t="s">
        <v>237</v>
      </c>
    </row>
    <row r="66" spans="1:21" ht="16.2" thickBot="1" x14ac:dyDescent="0.35">
      <c r="M66" s="60"/>
    </row>
    <row r="67" spans="1:21" ht="21.6" thickBot="1" x14ac:dyDescent="0.35">
      <c r="K67" s="27"/>
      <c r="L67" s="80" t="s">
        <v>252</v>
      </c>
      <c r="M67" s="81">
        <f>AVERAGE(M10:M65)</f>
        <v>0.81649583333333331</v>
      </c>
    </row>
  </sheetData>
  <sheetProtection algorithmName="SHA-512" hashValue="oGLGtlHjF9LPIkCBJj9Eh63SyL50QYPzHIYhrpDdjeBNvnanfP12LVsC8T8Yyt0d2iC9W6jakQRAOQT2N+B+xQ==" saltValue="C6/W1MQMpHW4qNNIHIKEPg=="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60:H65 H53:H58 H39:H43 H10:H12" xr:uid="{00000000-0002-0000-0000-000000000000}">
      <formula1>36526</formula1>
      <formula2>44177</formula2>
    </dataValidation>
    <dataValidation type="date" allowBlank="1" showInputMessage="1" showErrorMessage="1" sqref="I16:I20 I39:I43 I10:I12 I60:I65 I53:I58" xr:uid="{00000000-0002-0000-0000-000001000000}">
      <formula1>43466</formula1>
      <formula2>45291</formula2>
    </dataValidation>
    <dataValidation operator="greaterThanOrEqual" allowBlank="1" showInputMessage="1" showErrorMessage="1" sqref="F30:F31 F61:F65 F10:F11" xr:uid="{00000000-0002-0000-0000-000002000000}"/>
    <dataValidation allowBlank="1" showInputMessage="1" showErrorMessage="1" promptTitle="Validación" prompt="El porcentaje no debe exceder el 100%" sqref="M61:M65"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cp:lastPrinted>2024-07-15T20:56:10Z</cp:lastPrinted>
  <dcterms:created xsi:type="dcterms:W3CDTF">2020-03-16T15:45:21Z</dcterms:created>
  <dcterms:modified xsi:type="dcterms:W3CDTF">2024-07-15T20:56:29Z</dcterms:modified>
</cp:coreProperties>
</file>