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https://d.docs.live.net/e2cad80fce5aabeb/Escritorio/HD/7.SEGUMIENTO PMA 2/0.1. REPORTE DE AVANCES/Plan de Mejoramiento Archivistico - PMA/2022/"/>
    </mc:Choice>
  </mc:AlternateContent>
  <xr:revisionPtr revIDLastSave="5" documentId="11_7765B012FC12D021F9FDAB831F4563E515833F76" xr6:coauthVersionLast="47" xr6:coauthVersionMax="47" xr10:uidLastSave="{E4B37BD2-685A-4DFB-82EB-D7ECE7773BF1}"/>
  <bookViews>
    <workbookView xWindow="-28920" yWindow="660" windowWidth="29040" windowHeight="15720" xr2:uid="{00000000-000D-0000-FFFF-FFFF00000000}"/>
  </bookViews>
  <sheets>
    <sheet name="PMA APROBADO COMITE" sheetId="3" r:id="rId1"/>
  </sheets>
  <definedNames>
    <definedName name="_xlnm._FilterDatabase" localSheetId="0" hidden="1">'PMA APROBADO COMITE'!$B$2:$W$65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1" i="3" l="1"/>
  <c r="M47" i="3" l="1"/>
  <c r="M35" i="3"/>
  <c r="J51" i="3" l="1"/>
  <c r="J32" i="3" l="1"/>
  <c r="J23" i="3"/>
  <c r="M60" i="3" l="1"/>
  <c r="M65" i="3" l="1"/>
  <c r="M62" i="3" l="1"/>
  <c r="M44" i="3" l="1"/>
  <c r="M27" i="3" l="1"/>
  <c r="M10" i="3" l="1"/>
  <c r="M46" i="3" l="1"/>
  <c r="M21" i="3" l="1"/>
  <c r="J36" i="3" l="1"/>
  <c r="J15" i="3" l="1"/>
  <c r="J12" i="3"/>
  <c r="M16" i="3" l="1"/>
  <c r="J65" i="3" l="1"/>
  <c r="J64" i="3"/>
  <c r="J63" i="3"/>
  <c r="J62" i="3"/>
  <c r="J61" i="3"/>
  <c r="J60" i="3"/>
  <c r="J58" i="3"/>
  <c r="J57" i="3"/>
  <c r="J56" i="3"/>
  <c r="J55" i="3"/>
  <c r="J54" i="3"/>
  <c r="J53" i="3"/>
  <c r="J52" i="3"/>
  <c r="J50" i="3"/>
  <c r="J49" i="3"/>
  <c r="J48" i="3"/>
  <c r="J47" i="3"/>
  <c r="J46" i="3"/>
  <c r="J45" i="3"/>
  <c r="J44" i="3"/>
  <c r="J43" i="3"/>
  <c r="J42" i="3"/>
  <c r="J41" i="3"/>
  <c r="J40" i="3"/>
  <c r="M39" i="3"/>
  <c r="M67" i="3" s="1"/>
  <c r="J39" i="3"/>
  <c r="J38" i="3"/>
  <c r="J37" i="3"/>
  <c r="J35" i="3"/>
  <c r="J34" i="3"/>
  <c r="J33" i="3"/>
  <c r="J31" i="3"/>
  <c r="J30" i="3"/>
  <c r="J29" i="3"/>
  <c r="J28" i="3"/>
  <c r="J27" i="3"/>
  <c r="J26" i="3"/>
  <c r="J25" i="3"/>
  <c r="J24" i="3"/>
  <c r="J22" i="3"/>
  <c r="J21" i="3"/>
  <c r="J20" i="3"/>
  <c r="J19" i="3"/>
  <c r="J18" i="3"/>
  <c r="J17" i="3"/>
  <c r="J16" i="3"/>
  <c r="J14" i="3"/>
  <c r="J13" i="3"/>
  <c r="J1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Elvira Zea</author>
    <author>HERNAN ALONSO RODRIGUEZ MORA</author>
  </authors>
  <commentList>
    <comment ref="Q8" authorId="0" shapeId="0" xr:uid="{00000000-0006-0000-0000-000001000000}">
      <text>
        <r>
          <rPr>
            <sz val="9"/>
            <color indexed="81"/>
            <rFont val="Tahoma"/>
            <family val="2"/>
          </rPr>
          <t xml:space="preserve">Dejar las observaciones frente al cumplimiento y efectividad de las tareas implementadas. 
</t>
        </r>
      </text>
    </comment>
    <comment ref="S8" authorId="1" shapeId="0" xr:uid="{00000000-0006-0000-0000-000002000000}">
      <text>
        <r>
          <rPr>
            <b/>
            <sz val="9"/>
            <color indexed="81"/>
            <rFont val="Tahoma"/>
            <family val="2"/>
          </rPr>
          <t xml:space="preserve">Fecha en que se cierra completamente el hallazgo
</t>
        </r>
      </text>
    </comment>
    <comment ref="T8" authorId="1" shapeId="0" xr:uid="{00000000-0006-0000-0000-000003000000}">
      <text>
        <r>
          <rPr>
            <b/>
            <sz val="9"/>
            <color indexed="81"/>
            <rFont val="Tahoma"/>
            <family val="2"/>
          </rPr>
          <t>Número de radicado con el cual la entidad realiza el cierre del hallazgo</t>
        </r>
      </text>
    </comment>
  </commentList>
</comments>
</file>

<file path=xl/sharedStrings.xml><?xml version="1.0" encoding="utf-8"?>
<sst xmlns="http://schemas.openxmlformats.org/spreadsheetml/2006/main" count="573" uniqueCount="302">
  <si>
    <t xml:space="preserve">Entidad: </t>
  </si>
  <si>
    <t>GOBERNACION DE BOLIVAR</t>
  </si>
  <si>
    <t xml:space="preserve">NIT: </t>
  </si>
  <si>
    <t xml:space="preserve">Representante Legal: </t>
  </si>
  <si>
    <t>DUMEK TURBAY PAZ</t>
  </si>
  <si>
    <t xml:space="preserve">Fecha de iniciación: </t>
  </si>
  <si>
    <t>Responsable del proceso:</t>
  </si>
  <si>
    <t>Fecha de finalización:</t>
  </si>
  <si>
    <t xml:space="preserve">Cargo: </t>
  </si>
  <si>
    <t xml:space="preserve">GOBERNADOR </t>
  </si>
  <si>
    <t>Fecha y número de Acta de aprobación del PMA</t>
  </si>
  <si>
    <t>Plan de Mejoramiento</t>
  </si>
  <si>
    <t>Seguimiento Control Interno</t>
  </si>
  <si>
    <t>Seguimiento AGN</t>
  </si>
  <si>
    <t>ITEM</t>
  </si>
  <si>
    <t>HALLAZGO</t>
  </si>
  <si>
    <t>N°. DE ACCIÓN</t>
  </si>
  <si>
    <t>OBJETIVOS</t>
  </si>
  <si>
    <t>No. TAREA</t>
  </si>
  <si>
    <t>Descripción  de  las Tareas</t>
  </si>
  <si>
    <t>EJECUCIÓN DE LAS  TAREAS</t>
  </si>
  <si>
    <t>PLAZO EN SEMANAS</t>
  </si>
  <si>
    <t>PORCENTAJE DE AVANCE DE LAS TAREAS</t>
  </si>
  <si>
    <t xml:space="preserve">PRODUCTOS </t>
  </si>
  <si>
    <t>AVANCE DE CUMPLIMIENTO DEL OBJETIVO</t>
  </si>
  <si>
    <t>DESCRIPCIÓN DE LOS AVANCES</t>
  </si>
  <si>
    <t>AREAS Y PERSONAS RESPONSABLES</t>
  </si>
  <si>
    <t>EVIDENCIAS</t>
  </si>
  <si>
    <t>OBSERVACIONES OFICINA DE CONTROL INTERNO</t>
  </si>
  <si>
    <t>N° INFORME DE SEGUIMIENTO Y FECHA</t>
  </si>
  <si>
    <t>FECHA CIERRE HALLAZGO</t>
  </si>
  <si>
    <t>No. RADICADO</t>
  </si>
  <si>
    <t>OBSERVACIONES</t>
  </si>
  <si>
    <t>INICIO</t>
  </si>
  <si>
    <t>FINALIZACIÓN</t>
  </si>
  <si>
    <t>ACCION 1</t>
  </si>
  <si>
    <t>M1</t>
  </si>
  <si>
    <t>Incluir como anexo en el PGD aprobado por la Entidad, el mapa de procesos</t>
  </si>
  <si>
    <t>Anexo PGD : Mapa de Procesos</t>
  </si>
  <si>
    <t xml:space="preserve">Dirección de Atención al Ciudadano y Gestión Documental </t>
  </si>
  <si>
    <t>M2</t>
  </si>
  <si>
    <t xml:space="preserve">Dirección de Atención al Ciudadano y Gestión Documental - Oficina de Control Interno </t>
  </si>
  <si>
    <t xml:space="preserve">Cronograma de Auditoría y Control </t>
  </si>
  <si>
    <t>Registros de seguimiento implementación PGD</t>
  </si>
  <si>
    <t>M3</t>
  </si>
  <si>
    <t>ACCION 2</t>
  </si>
  <si>
    <t>M4</t>
  </si>
  <si>
    <t>Diagnostico y presupuesto PGD</t>
  </si>
  <si>
    <t>Publicación TRD en página web</t>
  </si>
  <si>
    <t>https://www.bolivar.gov.co/index.php?option=com_phocadownload&amp;view=category&amp;id=418&amp;Itemid=887</t>
  </si>
  <si>
    <t>Concepto Técnico de convalidación de las TRD expedido por el AGN</t>
  </si>
  <si>
    <t xml:space="preserve">Comunicaciones de solicitud dirigidas al AGN de expedición de certificación </t>
  </si>
  <si>
    <t>Comunicaciones de solicitud dirigidas al AGN de publicación de las TRD Versión 2 en el RUSD</t>
  </si>
  <si>
    <t>M5</t>
  </si>
  <si>
    <t>Contar con TRD convalidadas, certificadas por parte del AGN y publicadas en el RUSD</t>
  </si>
  <si>
    <t>ACCION 3</t>
  </si>
  <si>
    <t>Implementación del FUID en los archivos de la Gobernación de Bolívar (archivos de gestión, central e histórico)</t>
  </si>
  <si>
    <t>ACCION 4</t>
  </si>
  <si>
    <t xml:space="preserve">Constancia de entrega del FUID a las dependencias de la Gobernación de Bolívar </t>
  </si>
  <si>
    <t>Todas las dependencias</t>
  </si>
  <si>
    <t>FUID diligenciados y actualizados</t>
  </si>
  <si>
    <t>Cronograma de visita y capacitación</t>
  </si>
  <si>
    <t>ACCION 5</t>
  </si>
  <si>
    <t>Implementación de registros o informes de seguimiento a la implementación del PGD, en armonía con el programa específico de Auditoría y Control (Artículo 2.8.2.5.11 del Decreto 1080 de 2015)</t>
  </si>
  <si>
    <t>No se evidencia registro o informes de seguimiento a la implementación del PGD, en armonía con el programa específico de Auditoría y Control (Artículo 2.8.2.5.11 del Decreto 1080 de 2015)</t>
  </si>
  <si>
    <t xml:space="preserve">Acta de realización de visita y capacitación </t>
  </si>
  <si>
    <t>Dirección Administrativa Logística</t>
  </si>
  <si>
    <t>Acta de entrega de suministros</t>
  </si>
  <si>
    <t>Realizar transferencias primarias y secundarias de los archivos de las Gobernación de Bolívar teniendo en cuenta las TVD y TRD</t>
  </si>
  <si>
    <t>Dirección de Atención al Ciudadano y Gestión Documental</t>
  </si>
  <si>
    <t>Cronograma de transferencias documentales primarias</t>
  </si>
  <si>
    <t>Acta de transferencias documentales primarias, inventario, acta de recibo</t>
  </si>
  <si>
    <t>ACCION 6</t>
  </si>
  <si>
    <t>Contar con TVD convalidadas, certificadas por parte del AGN y publicadas en el RUSD</t>
  </si>
  <si>
    <t>https://www.bolivar.gov.co/index.php?option=com_phocadownload&amp;view=category&amp;id=773:tvds&amp;Itemid=717</t>
  </si>
  <si>
    <t>Concepto Técnico de convalidación de las TVD expedido por el AGN</t>
  </si>
  <si>
    <t>ACCION 7</t>
  </si>
  <si>
    <t>ACCION 8</t>
  </si>
  <si>
    <t>Establecer procedimiento para realización del proceso de eliminación documental</t>
  </si>
  <si>
    <t>ACCION 9</t>
  </si>
  <si>
    <t>ACCION 10</t>
  </si>
  <si>
    <t>Constancia de entrega al AGN de las TRD Versión 2 en formato TIF</t>
  </si>
  <si>
    <t>Oficio GOBOL-20-001545</t>
  </si>
  <si>
    <t>Comunicaciones de solicitud dirigidas al AGN de publicación de las TVD en el RUSD</t>
  </si>
  <si>
    <t>Constancia de entrega al AGN de las TVD  en formato TIF</t>
  </si>
  <si>
    <t>https://www.bolivar.gov.co/index.php?option=com_phocadownload&amp;view=category&amp;id=731:sistema-integrado-de-conservaci%C3%B3n-%E2%80%93-sic&amp;Itemid=717</t>
  </si>
  <si>
    <t>M6</t>
  </si>
  <si>
    <t>Dirección de Función Pública</t>
  </si>
  <si>
    <t>Procedimiento de entrega de cargos o culminación de obligaciones contractuales</t>
  </si>
  <si>
    <t>Circular de realización y notificación  proceso de transferencia</t>
  </si>
  <si>
    <t>Aplicación del Sistema Integrado de Conservación -SIC- a los archivos de la Gobernación de Bolívar</t>
  </si>
  <si>
    <t xml:space="preserve">Manual de Requisitos de documentos Electrónicos </t>
  </si>
  <si>
    <t>Ficha Técnica de fumigación</t>
  </si>
  <si>
    <t>Medidor de temperatura</t>
  </si>
  <si>
    <t>Medidor de condiciones ambientales</t>
  </si>
  <si>
    <t>M7</t>
  </si>
  <si>
    <t>M8</t>
  </si>
  <si>
    <t>ACCION 11</t>
  </si>
  <si>
    <t>Elaborar documento de Modelo de requisitos de documentos electrónicos</t>
  </si>
  <si>
    <t>Realizar cronograma de transferencia documentales primarias.</t>
  </si>
  <si>
    <t>Remitir al AGN en el próximo informe trimestral de seguimiento al cumplimiento de este PM, el Programa de Gestión Documental vigente  Versión 2019-2023 aprobado por el Comité Institucional de Gestión y Desempeño, presentando como anexo del mismo, el mapa de procesos de la Entidad.</t>
  </si>
  <si>
    <t>Elaborar el Diagnostico y presupuesto del PGD.</t>
  </si>
  <si>
    <t>Elaborar cronograma de auditoría y control para la verificación y seguimiento de la implementación del PGD por parte de las dependencias de la Gobernación de Bolívar.</t>
  </si>
  <si>
    <t>Realización de visitas de auditoría y control para la verificación y seguimiento de la implementación del PGD, de acuerdo al cronograma elaborado; y levantamiento de los registros de la labor de seguimiento.</t>
  </si>
  <si>
    <t>Solicitar al AGN la expedición de las certificación de la convalidación de las TRD Versión 2.</t>
  </si>
  <si>
    <t>Hacer entrega a cada una de las dependencias de la Gobernación de Bolívar, del Formato Único de Inventario Documental  a efectos de su implementación.</t>
  </si>
  <si>
    <t>Elaborar cronograma para realización de visita y capacitación a cada una de las dependencias de la Gobernación de Bolívar para la aplicación del FUID en sus archivos de gestión.</t>
  </si>
  <si>
    <t>Realización de visita y capacitación al 100% de las dependencias de la Gobernación de Bolívar para la aplicación del FUID en sus archivos de gestión.</t>
  </si>
  <si>
    <t>Elaboración del FUID del Archivo General e Histórico de la Gobernación de Bolívar.</t>
  </si>
  <si>
    <t>Elaborar el procedimiento  para la entrega de los cargos o por culminación de obligaciones contractuales, incluyendo la entrega de los archivos mediante inventario documental.</t>
  </si>
  <si>
    <t>Elaborar cronograma para realización de visita y capacitación a cada una de las dependencias de la Gobernación de Bolívar para la correcta organización de los archivos de gestión.</t>
  </si>
  <si>
    <t>Publicar en la Página Web de la Entidad las TVD.</t>
  </si>
  <si>
    <t>Sustentar ante el AGN las TVD  de la Gobernación de Bolívar, para efectos de su convalidación por parte de este Organismo.</t>
  </si>
  <si>
    <t>Solicitar al AGN la expedición de las certificación de la convalidación de las TVD.</t>
  </si>
  <si>
    <t>Incluir como anexo  del PGD de la Entidad, el  procedimiento detallado para efectuar el proceso de eliminación documental.</t>
  </si>
  <si>
    <t>Remitir al AGN el acta de aprobación del SIC por parte del Comité Interno de Archivo.</t>
  </si>
  <si>
    <t>Publicar en la página web de la Entidad, el documento SIC.</t>
  </si>
  <si>
    <t>Realizar de manera anual 4 jornadas de capacitación  dirigidas a las dependencias de la  Gobernación de Bolívar para la correcta implementación del SIC en los archivos de gestión.</t>
  </si>
  <si>
    <t xml:space="preserve">Implementación del SIC en los archivos de la Gobernación de Bolívar. </t>
  </si>
  <si>
    <t>Instalar   un medidor de temperatura para la bodega central.</t>
  </si>
  <si>
    <t>Instalar   un medidor de condiciones ambientales  para la bodega central.</t>
  </si>
  <si>
    <t>Publicar en la Página Web de la Entidad las TRD Versión 2.</t>
  </si>
  <si>
    <t>Sustentar ante el AGN las TRD Versión 2 de la Gobernación de Bolívar, para efectos de su convalidación por parte de este Organismo.</t>
  </si>
  <si>
    <t>Enviar al AGN en formato TIF, las TRD Versión 2, debidamente firmadas por la Secretaria General y Profesional de Archivo de la Gobernación de Bolívar, para su publicación en el RUSD.</t>
  </si>
  <si>
    <t>Solicitar al AGN la publicación de las TRD Versión 2 convalidadas, en el Registro Único de Series Documentales -RUSD.</t>
  </si>
  <si>
    <t>Realización de visita y capacitación al 100% de las dependencias de la Gobernación de Bolívar para la correcta organización de los archivos de gestión, y entrega de los formatos FUID,  de hoja de control de expedientes, formato de préstamo de documentos.</t>
  </si>
  <si>
    <t>Suministrar a cada dependencia de la Gobernación de Bolívar los insumos necesarios (cajas, carpetas, ganchos legajadores, estantería, etc.,)  para organización de los archivos de gestión, teniendo en cuenta las especificaciones técnicas establecidas por el Acuerdo 02 de 2014 del AGN.</t>
  </si>
  <si>
    <t>Cronograma de Transferencias Documentales</t>
  </si>
  <si>
    <t>Enviar al AGN en formato TIF, las TVD , debidamente firmadas por la Secretaria General y Profesional de Archivo de la Gobernación de Bolívar, para su publicación en el RUSD.</t>
  </si>
  <si>
    <t>Solicitar al AGN la publicación de las TVD convalidadas, en el Registro Único de Series Documentales -RUSD.</t>
  </si>
  <si>
    <t>Eliminación Documental</t>
  </si>
  <si>
    <t>En los eventos que aplique, remitir al AGN los documentos precontractuales, contractuales y poscontractuales del (los) proceso(s) de contratación de los servicios e instrumentos archivísticos que adelante la Gobernación de Bolívar así: Minuta contractual, estudios previos, propuesta, aceptación de la propuesta, acta de inicio, póliza, documentos de idoneidad del contratista, informes de supervisión y/o productos, actas del Comité Institucional de Gestión y Desempeño en el que conste la necesidad de efectuar la contratación de servicios archivísticos.</t>
  </si>
  <si>
    <t>Remisión documentos pre, con y poscontractuales, de los procesos de contratación de los servicios e instrumentos archivísticos que lleve a cabo la Entidad</t>
  </si>
  <si>
    <t>Remitir al AGN los formatos, planillas y demás instrumentos de seguimiento y control para la implementación del SIC conforme a los planes y programas adoptados por la Entidad.</t>
  </si>
  <si>
    <t>Solicitar al proveedor de los servicios de fumigación, desinfección, desinsectación y desratización la Ficha Técnica de los productos que aplican a los procesos de fumigación que se realicen en los espacios de archivo.</t>
  </si>
  <si>
    <t>Elaborar el documento de modelo de requisitos de documentos electrónicos.</t>
  </si>
  <si>
    <t xml:space="preserve">Dirección de Atención al Ciudadano y Gestión Documental  - Dirección de TIC </t>
  </si>
  <si>
    <t>Organizar, conformar y rotular los expedientes o unidades documentales atendiendo cada una de las series y subseries establecidas en las TRD de la respectivas Secretarías, Direcciones, Oficinas, o unidades productivas de archivos.</t>
  </si>
  <si>
    <t>Realizar el procedimiento para el control de prestamos de documentos, y diligenciar el formato de prestamos de documentos establecido por la Dirección de ATC y Gestión Documental para tal fin.</t>
  </si>
  <si>
    <t>Organizar los documentos de los expedientes conforme a la normatividad técnica expedida para tal fin, realizando la respectiva preparación física e identificación, como el retiro de material abrasivo, organización de los documentos conforme a su producción cronológica, y la foliación de los documentos.</t>
  </si>
  <si>
    <t>Elaborar y actualizar las Hojas de control para cada expediente o las series que se constituyan como complejas, lo anterior posterior a la organización, conformación y rotulación de los expedientes.</t>
  </si>
  <si>
    <t>Encajar los expedientes previamente rotulados, rotular las cajas donde se almacenan los expedientes conforme a cada una de las series y subseries establecidas en las respectivas TRD, y organizar las cajas en las estanterías destinadas para tal fin, lo anterior atendiendo los estándares establecidos en las normas técnicas de archivo.</t>
  </si>
  <si>
    <t>Realizar el cambio de unidades de conservación inadecuadas como lo son los Folder plásticos, Folder de cartón, las AZ, a carpetas desacificadas y de yute, utilizando gancho legajador plástico.</t>
  </si>
  <si>
    <t xml:space="preserve">Archivos de Gestión Organizados conforme a TRD  y los lineamientos técnicos establecidos, Acuerdo No. 42 de 2002, Acuerdo 05 de 2013 y Acuerdo 02 de 2014  </t>
  </si>
  <si>
    <t>M9</t>
  </si>
  <si>
    <t>Cambio de unidades de conservación inadecuadas a carpetas desacificadas y de yute</t>
  </si>
  <si>
    <t>M10</t>
  </si>
  <si>
    <t>M11</t>
  </si>
  <si>
    <t>M12</t>
  </si>
  <si>
    <t>Dotar e instalar extintores en las áreas de todos los Archivos de Gestión de la Gobernación de Bolívar.</t>
  </si>
  <si>
    <t>Dotar e instalar Alarmas contra incendio en aquellas áreas de los Archivos de Gestión de la Gobernación de Bolívar que no cuenten con estas.</t>
  </si>
  <si>
    <t>Dotar e instalar estantería o mobiliario para archivo, en las áreas de todos los Archivos de Gestión de la Gobernación de Bolívar, conforme a las necesidades que requieran dichos archivos de gestión y previa solicitud de los responsables de los archivos en comento.</t>
  </si>
  <si>
    <t>Extintores instalados</t>
  </si>
  <si>
    <t>Alarmas contra incendio instaladas</t>
  </si>
  <si>
    <t>Crear expedientes electrónicos</t>
  </si>
  <si>
    <t>Dirección TIC -  Director</t>
  </si>
  <si>
    <t>Adoptar e implementar  la Política  de Cero papel en la Entidad</t>
  </si>
  <si>
    <t>Elaborar el acto administrativo de adopción de Cero Papel</t>
  </si>
  <si>
    <t>Acto administrativo</t>
  </si>
  <si>
    <t>Incentivar el uso adecuado de la Plataforma SIGOB / Capacitaciones</t>
  </si>
  <si>
    <t>Registro de Asistencia a capacitaciones</t>
  </si>
  <si>
    <t xml:space="preserve">Implementar entre los funcionarios de la Entidad la cultura del Cero papel mediante capacitaciones, talleres prácticos y mensajes educativos enviados electrónicamente </t>
  </si>
  <si>
    <t>Registro de Asistencia a capacitaciones y talleres / mensajes electrónicos enviados</t>
  </si>
  <si>
    <t>No hay uso de OCR en la digitalización</t>
  </si>
  <si>
    <t>Implementar las OCR en la digitalización</t>
  </si>
  <si>
    <t>Realizar la digitalización en la entidad permitiendo la interoperabilidad, búsqueda, seguridad, autenticidad en los documentos</t>
  </si>
  <si>
    <t>Digitalización OCR</t>
  </si>
  <si>
    <t>ACCION 12</t>
  </si>
  <si>
    <t>ACCION 13</t>
  </si>
  <si>
    <t>ACCION 14</t>
  </si>
  <si>
    <t>Aplicación del FUID en los archivos de gestión de la Gobernación de Bolívar atendiendo cada una de las series y subseries establecidas en las TRD de la respectivas Secretarías, Direcciones, Oficinas, o unidades productivas de archivos.</t>
  </si>
  <si>
    <t>SIC publicado en la Pagina WEB.</t>
  </si>
  <si>
    <t>Evidencias remitidas al AGN</t>
  </si>
  <si>
    <t>Elaborar programas faltantes del PGD</t>
  </si>
  <si>
    <t>PGD</t>
  </si>
  <si>
    <t xml:space="preserve">Elaborar cronograma  de capacitaciones del PGD </t>
  </si>
  <si>
    <t>Cronograma de capacitaciones PGD</t>
  </si>
  <si>
    <t>ACCION 15</t>
  </si>
  <si>
    <t>Todas las dependencias
Dirección Administrativa Logística</t>
  </si>
  <si>
    <t>La Gobernación no cumple con lo establecido en los artículos 2.8.2.5.13 y 2.8.2.5.14 del Decreto 1080 de 2015, y el artículo 15 de la Ley 1712 de 2014 pues cuenta con el PGD elaborado y aprobado pero no tienen los programas completos y hace falta el cronograma de implementación, el presupuesto y el diagnostico.</t>
  </si>
  <si>
    <t>Elaborar  los programas faltantes y  el cronograma de implementación, presupuesto y diagnostico.</t>
  </si>
  <si>
    <t>Acta aprobación SIC.</t>
  </si>
  <si>
    <t>Listado de Asistencias capacitaciones SIC.</t>
  </si>
  <si>
    <t>Estantería instalada</t>
  </si>
  <si>
    <t>No hay expedientes electrónicos, existen expedientes digitalizados en la Dirección  TIC</t>
  </si>
  <si>
    <t xml:space="preserve">Adquirir un sistema de información que permita la creación de expedientes electrónicos </t>
  </si>
  <si>
    <t>Expedientes Electrónicos</t>
  </si>
  <si>
    <t>Los expedientes son híbridos, por cuenta del uso de gestor de correspondencia, sin embargo se sigue imprimiendo y conformando los expedientes en físico</t>
  </si>
  <si>
    <t xml:space="preserve">Organización de los archivos de gestión atendiendo las TRD y la normatividad técnica establecida para tal fin por el AGN </t>
  </si>
  <si>
    <t>Realizar cronograma de transferencia documentales secundarias</t>
  </si>
  <si>
    <t>Cronograma de transferencias documentales secundarias</t>
  </si>
  <si>
    <t>Socialización a las dependencias de la Gobernación de Bolívar, del cronograma de transferencias documentales primarias y secundarias</t>
  </si>
  <si>
    <t>Realizar transferencias documentales primarias y secundarias conforme al cronograma elaborado, y debidamente soportado con formatos de inventarios y acta de recibos.</t>
  </si>
  <si>
    <r>
      <rPr>
        <b/>
        <sz val="12"/>
        <rFont val="Arial"/>
        <family val="2"/>
      </rPr>
      <t xml:space="preserve">Programa de Gestión Documental: </t>
    </r>
    <r>
      <rPr>
        <sz val="12"/>
        <rFont val="Arial"/>
        <family val="2"/>
      </rPr>
      <t>En el PGD presentado por la Gobernación de Bolívar, no se evidenció el mapa de procesos que es un anexo establecido en el  Decreto 2609 de 2012</t>
    </r>
  </si>
  <si>
    <r>
      <rPr>
        <b/>
        <sz val="12"/>
        <rFont val="Arial"/>
        <family val="2"/>
      </rPr>
      <t xml:space="preserve">Tablas de Retención Documental. </t>
    </r>
    <r>
      <rPr>
        <sz val="12"/>
        <rFont val="Arial"/>
        <family val="2"/>
      </rPr>
      <t>La entidad presuntamente incumple con lo establecido en la Ley 594 de 2000, pues no tiene Tablas de Retención Documental aprobadas y convalidadas por la instancia correspondiente, No se encuentran publicadas y no hay certificado de inscripción o actualización de inscripción o actualización de inscripción del instrumento archivístico en el registro Único de series documentales</t>
    </r>
  </si>
  <si>
    <r>
      <rPr>
        <b/>
        <sz val="12"/>
        <rFont val="Arial"/>
        <family val="2"/>
      </rPr>
      <t>Inventarios.</t>
    </r>
    <r>
      <rPr>
        <sz val="12"/>
        <rFont val="Arial"/>
        <family val="2"/>
      </rPr>
      <t xml:space="preserve"> La entidad no cuenta con los inventarios en archivos de gestión, central e histórico , por lo tanto presuntamente incumple con los inventarios documentales debidamente diligenciados.  No se evidencia procedimiento establecido por la entidad para la entrega de los cargos o por culminación de obligaciones contractuales, incluye la entrega de los archivos mediante inventario documental</t>
    </r>
  </si>
  <si>
    <r>
      <rPr>
        <b/>
        <sz val="12"/>
        <color theme="1"/>
        <rFont val="Arial"/>
        <family val="2"/>
      </rPr>
      <t>Organización de Archivos de Gestión.</t>
    </r>
    <r>
      <rPr>
        <sz val="12"/>
        <color theme="1"/>
        <rFont val="Arial"/>
        <family val="2"/>
      </rPr>
      <t xml:space="preserve"> La entidad  presuntamente incumple con lo establecido pues no tiene: - Archivos Organizados acorde con las TRD o Cuadros de clasificación Documental aprobadas. - Hoja de control diligenciada durante la etapa activa del expediente.- Unidades de conservación (cajas y carpetas) rotuladas con los datos mínimos establecidos acorde con la normativa. -Unidades de conservación adecuadas acorde con el formato y soporte documental. - Unidades de instalación (estantería y mobiliario ) con las normas técnicas. - el control de préstamo de documentos internos implementado y que de cuenta de la fecha de salida, fecha de devolución y responsables de los documentos. -Expedientes o unidades documentales ordenados de conformidad con el principio de orden original, de acuerdo al tramite. -Documentos con foliación, retiro de material abrasivo y depuración acorde con normativa. </t>
    </r>
  </si>
  <si>
    <r>
      <rPr>
        <b/>
        <sz val="12"/>
        <color theme="1"/>
        <rFont val="Arial"/>
        <family val="2"/>
      </rPr>
      <t xml:space="preserve">Transferencias Primarias y secundarias. </t>
    </r>
    <r>
      <rPr>
        <sz val="12"/>
        <color theme="1"/>
        <rFont val="Arial"/>
        <family val="2"/>
      </rPr>
      <t>La entidad presuntamente incumple, pues no se aportó: *Cronograma de transferencias primarias y secundarias debidamente aprobado y socializado a los responsables de las oficinas productoras. * Inventarios documentales de las transferencias primarias o secundarias, debidamente diligenciados y firmados por lo responsables de la entrega y recepción de los archivos</t>
    </r>
  </si>
  <si>
    <r>
      <rPr>
        <b/>
        <sz val="12"/>
        <color theme="1"/>
        <rFont val="Arial"/>
        <family val="2"/>
      </rPr>
      <t xml:space="preserve">Tablas de Valoración Documental. </t>
    </r>
    <r>
      <rPr>
        <sz val="12"/>
        <color theme="1"/>
        <rFont val="Arial"/>
        <family val="2"/>
      </rPr>
      <t xml:space="preserve">La entidad presuntamente incumple con lo establecido pues no se evidencia:       *Documento mediante el cual se constata la convalidación de las TVD por la instancia correspondiente (Consejo Departamental de archivo o Archivo General de la Nación) * Link de publicación en la pagina web de la entidad de las TVD y CCD. *Implementación de las TVD y la disposición final de los documentos.   </t>
    </r>
  </si>
  <si>
    <r>
      <rPr>
        <b/>
        <sz val="12"/>
        <color theme="1"/>
        <rFont val="Arial"/>
        <family val="2"/>
      </rPr>
      <t>Disposición final de Documentos.</t>
    </r>
    <r>
      <rPr>
        <sz val="12"/>
        <color theme="1"/>
        <rFont val="Arial"/>
        <family val="2"/>
      </rPr>
      <t xml:space="preserve"> La entidad presuntamente incumple, pues no evidenció: *Actas de eliminación debidamente firmadas e indicando de manera especifica los Nombres de las series y de los expedientes. * Series documentales referentes a los de derechos humanos identificados en los cuadros de clasificación documental , TRD o TVD, debidamente organizadas y valoradas de conservación permanente.  *Inventario de las unidades documentales objeto de eliminación, por aplicación de TRD o TVD y actas de eliminación de documentos. *Link publicación pagina web de la entidad de los inventarios documentales y de las fechas, el volumen de documentos (numero de expedientes) a eliminar, así como los datos del acto administrativo de aprobación de la respectiva tabla de retención o valoración documental.</t>
    </r>
  </si>
  <si>
    <r>
      <rPr>
        <b/>
        <sz val="12"/>
        <color theme="1"/>
        <rFont val="Arial"/>
        <family val="2"/>
      </rPr>
      <t>Contratos de prestación de servicios archivísticos:</t>
    </r>
    <r>
      <rPr>
        <sz val="12"/>
        <color theme="1"/>
        <rFont val="Arial"/>
        <family val="2"/>
      </rPr>
      <t xml:space="preserve"> La entidad presuntamente incumple, pues no se evidenciaron:  * Establecimiento de especificaciones técnicas y los requisitos para la prestación de servicios de deposito, custodia, organización, reprografía y conservación de documentos de archivo y demás proceso de función archivística. * Cumplimiento de los requisitos que deben cumplir las personas naturales o jurídicas que presten servicios de custodia, organización, reprografía y conservación de documentos de archivo y cualquier otro servicio derivado de la normatividad archivística nacional</t>
    </r>
  </si>
  <si>
    <r>
      <rPr>
        <b/>
        <sz val="12"/>
        <color theme="1"/>
        <rFont val="Arial"/>
        <family val="2"/>
      </rPr>
      <t xml:space="preserve">Sistema Integrado de Conservación-SIC: </t>
    </r>
    <r>
      <rPr>
        <sz val="12"/>
        <color theme="1"/>
        <rFont val="Arial"/>
        <family val="2"/>
      </rPr>
      <t>La entidad presuntamente incumple, pues en los archivos de gestión no se evidencia  la implementación de:    *El programa de conservación documental, el programa de almacenamiento y realmacenamiento.; * El plan de conservación documental contiene programa de prevención y atención de desastres.  *El plan de preservación digital a largo plazo elaborado (si la entidad tiene Gestión Documental electrónica) *Link de publicación en la pagina web de la entidad del documento SIC *Planillas y demás instrumentos de seguimiento y control para la implementación del SIC, conforme a los planes y programas formulados por la entidad. * Las instalaciones físicas de los archivos no cumplen con las condiciones mínimas de conservación y preservación de los archivos, sobretodo en los archivos de gestión (articulo 2.8.8.6.1 del Decreto 1080 de 2015).</t>
    </r>
  </si>
  <si>
    <r>
      <t xml:space="preserve">Documento Electrónico: </t>
    </r>
    <r>
      <rPr>
        <sz val="12"/>
        <color theme="1"/>
        <rFont val="Arial"/>
        <family val="2"/>
      </rPr>
      <t>La Entidad presuntamente incumple pues no cuenta con: * Modelo de requisitos de documentos electrónicos, según el artículo 2,8.2.5.8 del decreto 1080 de 2015 sobre instrumentos archivísticos para la gestión documental.</t>
    </r>
  </si>
  <si>
    <t>Acta de aprobación Comité Institucional de Gestión y Desempeño de fecha 30 de marzo de 2020   (aprobación ajustes al PM)</t>
  </si>
  <si>
    <t>https://www.bolivar.gov.co/index.php?option=com_phocadownload&amp;view=category&amp;id=754:2019-2022&amp;Itemid=975
1. PGD VERSION 2 PUBLICADO EN LA PAGINA WEB.
2. ACTA DE APROBACIÓN
3. DECRETO DE ADOPCION</t>
  </si>
  <si>
    <t>1. CRONOGRAMA</t>
  </si>
  <si>
    <t>1. Diagnostico.
2. presupuesto PGD</t>
  </si>
  <si>
    <t>Certificado de Convalidación expedido por el AGN.</t>
  </si>
  <si>
    <t>Documento expedido por AGN.</t>
  </si>
  <si>
    <t>Contratos de prestación de servicios archivísticos con sujeción a lo establecido en el Acuerdo 08 de 2014</t>
  </si>
  <si>
    <t>Realizar proceso de eliminación documental conforme a las TRD y TVD, así como lo estipulado por el  Acuerdo 004 del 2019</t>
  </si>
  <si>
    <t xml:space="preserve"> Realizar el proceso de eliminación conforme a los principios y procesos  establecidos en el PGD y en la memoria descriptiva o introducción  de las TRD y TVD según corresponda, así como lo establecido en el procedimiento de eliminación documental reglamentado en el acuerdo 04 de 2019.</t>
  </si>
  <si>
    <t>Esta meta y respectiva evidencia fue remitida al 100 % en el segundo informe de seguimiento al PMA, y validada a través del documento con Radicado No. 2-2020-03231 de fecha 29 de abril de 2020.</t>
  </si>
  <si>
    <t>Documento cronograma de Auditoría para la verificación de la Función Archivística, en articulación con el Programa Anual de auditorías de la Oficina de Control Interno.</t>
  </si>
  <si>
    <t>FUID diligenciados de los archivos central e Histórico de la Gobernación de Bolívar.</t>
  </si>
  <si>
    <t>Soporte de remisión del FUID a través de correo electrónico, esto a diferentes dependencias de la Gobernación.</t>
  </si>
  <si>
    <t>Cronograma de capacitaciones para el Diligenciamiento FUID.</t>
  </si>
  <si>
    <t>Cronograma de capacitaciones.</t>
  </si>
  <si>
    <t>Cronograma de Transferencias secundarias Documentales</t>
  </si>
  <si>
    <t>1. Copia oficio GOBOL-20-014890 dirigido al AGN concretado en solicitud de registro de las TRD en el RUSD.
2. Imagen de foto-captura de correo del AGN confirmando recibido.
3. copia oficio Radicado No. 2-2020-02444 del AGN donde informan que las TRD de la Gobernación de Bolívar se inscribieron en el RUSD con el número: TRD – 215.</t>
  </si>
  <si>
    <t>1. Copia oficio GOBOL-20-014890 dirigido al AGN concretado en solicitud de registro de las TVD en el RUSD.
2. Imagen de foto-captura de correo del AGN confirmando recibido.
3. copia oficio Radicado No. 2-2020-02444 del AGN donde informan que las TVD de la Gobernación de Bolívar se inscribieron en el RUSD con el número: TVD – 49.
4. Informe de Seguimiento y del Plan de Trabajo Archivístico Integral, Aplicación Tablas de Valoración Documental – TVD.</t>
  </si>
  <si>
    <t>No. 2-2020-05856</t>
  </si>
  <si>
    <t>1. Acta sesión del comité Institucional de Gestión y Desempeño de fecha 26 junio de 2020.
2. Decreto N°299 de 2020.</t>
  </si>
  <si>
    <t>Esta meta y respectiva evidencia fue remitida al 100 % en el segundo informe de seguimiento al PMA, y validada a través del documento con Radicado No. 2-2020-05856 de fecha 23 de julio de 2020.</t>
  </si>
  <si>
    <t>Se le indica a la entidad continuar con el proceso de la aplicación del instrumento y se dé cumplimiento al plan de trabajo suscrito, garantizando la debida disposición final de los documentos. Conclusión: Se da por superado el hallazgo.</t>
  </si>
  <si>
    <t>Anexo: Como evidencia se anexa el Acta de reunión 004 de fecha 26 de junio de 2020, por medio de la cual se aprobó ajustes al PGD y se incorporó el procedimiento de eliminación documental y el Decreto 299 de 2020 “Por medio del cual se adopta e incorpora unos anexos al Programa de Gestión Documental de la Gobernación de Bolívar y se dictan otras disposiciones”</t>
  </si>
  <si>
    <t>Certificación de la Secretaría General.</t>
  </si>
  <si>
    <t>23 de julio de 2020.</t>
  </si>
  <si>
    <t>Esta meta y respectiva evidencia fue remitida al 100 % en el segundo informe de seguimiento al PMA, y validada a través del documento con Radicado No. 2-2020-05856 de fecha 23 de julio de 2020.
Se aclara al AGN que esta Oficina ha solicitado la referida Certificación a la Secretaría General de la Gobernación de Bolívar, como líder del proceso de gestión documental al interior de la entidad, lo cual se convierte en el soporte para esta oficina y remitirla a través de este informe al GIV del AGN.</t>
  </si>
  <si>
    <t>Esta meta y respectiva evidencia fue remitida al 100 % en el cuarto informe de seguimiento al PMA, y fue validada por el AGN a través del documento con Radicado No. 2-2020-8599 de fecha 06 de octubre de 2020.</t>
  </si>
  <si>
    <t>Esta meta y respectiva evidencia fue remitida al 100 % en el segundo informe de seguimiento al PMA, y validada por el AGN a través del documento con Radicado No. 2-2020-03231 de fecha 29 de abril de 2020.</t>
  </si>
  <si>
    <t>Documento Word</t>
  </si>
  <si>
    <t>Sin evidencias</t>
  </si>
  <si>
    <t>Este Hallazgo está pendiente de cierre.</t>
  </si>
  <si>
    <t>No aplica</t>
  </si>
  <si>
    <t>FUID de las dependencias referenciadas así como para las respectivas vigencias.</t>
  </si>
  <si>
    <t>Documentos Excel que contiene cronograma de capacitaciones para la vigencia 2021.</t>
  </si>
  <si>
    <t>Informes de avance al PMA en el formato único de reporte.</t>
  </si>
  <si>
    <t>Se remiten los avances descritos por las dependencias que se relacionan a través del formato único de reporte de avances del PMA para los Archivos de Gestión. Se evidencian avances satisfactorios frente a la preparación física de los expedientes, organización cronológica, y eliminación de material abrasivo. para los casos en que aplique se procederá con la solicitud de evidencias para los archivos producidos en la vigencia 2020 y 2021, remitiendo evidencias con cortes, y de ser necesario por mitigación del riesgo dar por cumplida la meta en un 100 % para los archivos de gestión de algunas dependencias, pues se ha logrado evidenciar la subsanación o eliminación de las causales que han dado origen al hallazgo.</t>
  </si>
  <si>
    <t>Se remiten los avances descritos por las dependencias que se relacionan a través del formato único de reporte de avances del PMA para los Archivos de Gestión. En algunos casos las dependencias han manifestado a la OCI que tienen conocimiento del Formato y Procedimiento para el préstamo de documentos, y que hasta la fecha no se ha aplicado el mismo, conforme a ello se reporta el avance señalado para la presente meta.</t>
  </si>
  <si>
    <t>Se remiten los avances descritos por las dependencias que se relacionan a través del formato único de reporte de avances del PMA para los Archivos de Gestión. En algunos casos las dependencias han manifestado a la OCI que no tienen necesidades mantenimiento en sus espacios destinados para los Archivos de Gestión, y en los casos que sí se informará a la Secretaría General y Dirección de Logística para que estas atienden y den por subsanadas las situaciones notificadas por las dependencias frente a las necesidades de mantenimiento.</t>
  </si>
  <si>
    <t>Se remiten los avances descritos por las dependencias que se relacionan a través del formato único de reporte de avances del PMA para los Archivos de Gestión. Para esta meta algunas dependencias han certificado a la OCI que no existen unidades de conservación como AZ y carpetas plásticas en las que se almacenen documentos. Hay otras que actualmente están realizando el proceso de cambio de dichas unidades evidenciado el avance en el desarrollo y ejecución de la actividad de mejora.</t>
  </si>
  <si>
    <t>1. Circulares de invitación  capacitaciones.
2. Evidencias fotográficas de la realización de las capacitaciones virtuales.
3. Material de estudio entregado en las capacitaciones.
4. Material Informativo para el desarrollo de la capacitación sobre el FUID en el mes de mayo de la presente anualidad.</t>
  </si>
  <si>
    <t>La Dirección de Atención al Ciudadano y Gestión Documental para esta meta, ha evidenciado el desarrollo de capacitaciones en materia archivística, en las que se incluye las concernientes a la organización de los Archivos de Gestión. Es menester indicar que, de manera periódica se ha garantizado para los funcionarios de la Gobernación de Bolívar  el desarrollo de capacitaciones en materia archivística, lo anterior, se ha evidenciado en lo corrido de la ejecución del PMA, pues las dependencias han entregado en sus informes de avances evidencias significativas en la organización de sus archivos, es menester precisar que, como actividad complementaria a la convocatoria de capacitaciones, cuando se realizan las visitas de verificación conjuntas entre la Dirección de Atención al Ciudadano y Gestión Documental  y la Oficina de Control Interno, se le brinda a la dependencia auditada una asistencia técnica sobre como debe organizar su archivo de gestión y se le entrega también las herramientas archivísticas para tal fin. Por todo lo anterior se solicita al AGN, considerar por superada en 100 % la presente meta referente a las capacitaciones sobre los archivos d gestión, ya que también se tiene garantía en que se seguirán realizando las referidas capacitaciones y jornadas de asistencia en las siguientes vigencias.</t>
  </si>
  <si>
    <t xml:space="preserve">Se remiten los avances descritos por las dependencias que se relacionan a través del formato único de reporte de avances del PMA para los Archivos de Gestión. En algunos casos las dependencias han manifestado que tienen conocimiento de las hojas de control y que no han dado aplicabilidad de estas, sin embargo se ha evidenciado que existen expedientes que por ley ya se consideran como series complejas, es el caso de los expedientes contractuales.
Para dar por subsanado dicha situación la Secretaría General y la Dirección de ATC y Gestión Documental ha realizado capacitaciones referente a la Organización de expedientes contractuales.
</t>
  </si>
  <si>
    <t>Esta meta y respectiva evidencia fue remitida al 100 % en el sexto informe de seguimiento al PMA, y fue validada por el AGN a través del documento con Radicado No. 2-2021- 5714 de fecha 15 de junio de 2021.</t>
  </si>
  <si>
    <t xml:space="preserve">Se remiten los registros de asistencia de las capacitaciones sobre el SIGOB durante la vigencia 2021. </t>
  </si>
  <si>
    <t>15 junio de 2021</t>
  </si>
  <si>
    <t>CUMPLIMIENTO ACUMULADO</t>
  </si>
  <si>
    <t>Se remiten los avances descritos por las dependencias que se relacionan a través del formato único de reporte de avances del PMA para los Archivos de Gestión. Se evidencian avances satisfactorios frente a la Rotulación de los expedientes aplicando las versiones 1 y 2 de las TRD. para los casos en que aplique se procederá con la solicitud de evidencias para los archivos producidos en la vigencia 2020 y 2021, remitiendo evidencias con cortes, y de ser necesario por mitigación del riesgo dar por cumplida la meta en un 100 % para los archivos de gestión de algunas dependencias, pues se ha logrado evidenciar la subsanación o eliminación de las causales que han dado origen al hallazgo.</t>
  </si>
  <si>
    <t>Se remiten los avances descritos por las dependencias que se relacionan a través del formato único de reporte de avances del PMA para los Archivos de Gestión. Se evidencian avances satisfactorios frente a la Rotulación de las cajas aplicando las versiones 2 y 3 de las TRD. para los casos en que aplique se procederá con la solicitud de evidencias para los archivos producidos en la vigencia 2020 y 2021, remitiendo evidencias con cortes, y de ser necesario por mitigación del riesgo dar por cumplida la meta en un 100 % para los archivos de gestión de algunas dependencias, pues se ha logrado evidenciar la subsanación o eliminación de las causales que han dado origen al hallazgo.</t>
  </si>
  <si>
    <t>Informes preliminares y definitivos del proceso auditor transversal OCI N°010 de 2021.
Actas de instalación y visita de verificación del proceso auditor transversal OCI N°10 de 2021.</t>
  </si>
  <si>
    <t>No.2-2021-7685</t>
  </si>
  <si>
    <r>
      <t xml:space="preserve">1. Programa de Gestión Documental (PGD) respecto a este hallazgo la entidad reporta un avance del 100% y remite las siguientes evidencias:
• Auditoria OCI-N°010-2021 en la Oficina de Gestión del Riesgo de Desastres y Secretaría del Interior y Asuntos Gubernamentales Informe Preliminar N°2 Una vez revisada la información remitida se observó que la entidad ha realizado los procesos de implementación y cumplimiento de los objetivos proyectados en el PGD, de conformidad con el plan de auditorías programadas para la vigencia 2021. Lo cual permite, que se afiancen las fortalezas en la aplicación de la gestión documental y se subsanen las deficiencias que las dependencias puedan estar presentado por factores intrínsecos y extrínsecos. </t>
    </r>
    <r>
      <rPr>
        <b/>
        <sz val="12"/>
        <rFont val="Arial"/>
        <family val="2"/>
      </rPr>
      <t xml:space="preserve">CONCLUSIÓN: Se da por superado el hallazgo. </t>
    </r>
    <r>
      <rPr>
        <sz val="12"/>
        <rFont val="Arial"/>
        <family val="2"/>
      </rPr>
      <t>Se exhorta a la gobernación dar continuidad al proceso de implementación según su autorregulación y autogestión. Asimismo, se deberá realizar las actualizaciones correspondientes que satisfagan las necesidades propias de la entidad.</t>
    </r>
  </si>
  <si>
    <t>29 de julio de 2021.</t>
  </si>
  <si>
    <t xml:space="preserve"> 15 de junio de 2021.</t>
  </si>
  <si>
    <t>29 julio de 2021.</t>
  </si>
  <si>
    <t>Esta meta y respectiva evidencia fue remitida al 100 % en el segundo informe de seguimiento al PMA, y validada a través del documento con Radicado No. 2-2021-1817 del 04 de marzo de 2021.</t>
  </si>
  <si>
    <t>Comprobantes de salida y egresa de almacén.</t>
  </si>
  <si>
    <t xml:space="preserve">
1. GOBOL-21-016106 Solicitud insumos y mantenimiento bodega Archivo Central, intermedio y oficina de Gestión Documental.
2. GOBOL-21-019556 Solicitud insumos y mantenimiento bodega Archivo Central, intermedio y oficina de Gestión Documental.
3. Acta de fumigación</t>
  </si>
  <si>
    <t>Esta meta y respectiva evidencia fue remitida al 100 % en el séptimo informe de seguimiento al PMA, y validada por el AGN a través del documento con Radicado No.2-2021-7685 de fecha 29 julio de 2021.</t>
  </si>
  <si>
    <t>Esta meta y respectiva evidencia fue remitida al 100 % en el segundo informe de seguimiento al PMA, y validada a través del documento con Radicado No.. 2-2021-1817 del 04 de marzo de 2021.</t>
  </si>
  <si>
    <t xml:space="preserve"> Circular N°GOBOL-21-012096 mediante la cual la Secretaría General y la Dirección de Atención al Ciudadano y Gestión Documental Socializan el plan y cronograma de transferencia primaria de la vigencia 2021.</t>
  </si>
  <si>
    <t>Evidencias de transferencias:
* Secretaría de Victimas 
* Secretaría Jurídica
* Oficina de Juventudes
* Hacienda Presupuesto
* Secretaría General (Despacho)
*Secretaría de Hábitat</t>
  </si>
  <si>
    <t>DECRETO N°643 DE 2020 ADOPCIÓN DE LA POLITICA DE CERO PAPEL.
Documento integral que contiene la política de Cero Papel.</t>
  </si>
  <si>
    <t xml:space="preserve">
• Formato de Inspección y mantenimiento
• Formato de Limpieza y desinfección
• Formato de Saneamiento Ambiental</t>
  </si>
  <si>
    <t>Noveno (9°) informe de seguimiento - diciembre 10 de 2021.</t>
  </si>
  <si>
    <t xml:space="preserve">
• Formato de evidencias fotográficas.</t>
  </si>
  <si>
    <t>Informes de avance al PMA en el formato único de reporte.
• Formato de recibido de insumos.
• Formato de recibido de estanterías.
• Evidencias fotográficas</t>
  </si>
  <si>
    <t xml:space="preserve">
• Evidencia fotográfica del higrómetro.
</t>
  </si>
  <si>
    <t>• Evidencia fotográfica del higrómetro.</t>
  </si>
  <si>
    <t>GOBOL-21-052790 donde se evidencian los mensajes referentes a la promoción de la campaña de cero papel.</t>
  </si>
  <si>
    <t xml:space="preserve">
Informe de capacitaciones acopi.
GOBOL-21-052790 donde se evidencian los mensajes referentes a la promoción de la campaña de cero papel.</t>
  </si>
  <si>
    <t>Esta meta y respectiva evidencia fue remitida al 100 % en el octavo informe de seguimiento al PMA, y validada a través del documento con Radicado No.2-2021-14327  de fecha 09 de diciembre de 2021.</t>
  </si>
  <si>
    <t>Esta meta y respectiva evidencia fue remitida al 100 % en el segundo informe de seguimiento al PMA, y validada a través del documento con Radicado No. No. 2-2021-14327 de fecha 09 de diciembre de 2021.</t>
  </si>
  <si>
    <t xml:space="preserve">No. 2-2021-14327 </t>
  </si>
  <si>
    <t>09 de diciembre de 2021</t>
  </si>
  <si>
    <t>1. 1. GOBOL-21-053492
2. Procedimiento en formato Excel.</t>
  </si>
  <si>
    <t>respecto a este hallazgo la oficina de control interno
reporta 100% de avance de las tareas ejecutadas. Se remitieron los siguientes soportes
documentales:
Informa la entidad que "para el año 2021, al igual que para el 2020, se elaboró un cronograma de
transferencias trimestral, que se ha venido socializando con cada una de las dependencias
programadas para realizar transferencias según lo establecido en el cronograma y sobre las series
que han cumplido su tiempo de retención en el archivo de gestión, conforme a las TRD, y se han
realizado las siguientes transferencias:
• Secretaría de Victimas
• Secretaría Jurídica
• Oficina de Juventudes
• Hacienda Presupuesto
• Secretaría General (Despacho)
• Secretaría de Hábitat Según se pudo observar en cada una de las evidencias, la gobernación ha dado cumplimiento al
cronograma de transferencias primarias realizadas durante el periodo reportado. Dicha
documentación que ha cumplido los tiempos de retención y que ha surtido el proceso de
organización, además de estar identificados y rotulados en sus unidades de conservación y deben
contar con los inventarios documentales.
CONCLUSIÓN: se da por superado el hallazgo. La gobernación deberá garantizar a través de
las auditorías internas las transferencias primarias según cronograma. El Grupo de Inspección y
Vigilancia podrá solicitar en cualquier momento información acerca del cumplimiento de esta
actividad.</t>
  </si>
  <si>
    <t>respecto a este hallazgo la oficina de
control interno reporta 100% de avance de las tareas ejecutadas. Se remitieron los siguientes
soportes documentales:
• Certificación secretaría general.
• Comunicación GOBOL-20-017255 - respuesta etc gestión documental.
Ahora bien, según lo acordado en el acta de reunión N°01 del día 6 de mayo de 2020, se puede
observar que “el hallazgo se dará por superado mediante la certificación de control interno de que
no se ha suscrito ningún contrato de servicios archivísticos a la luz del Acuerdo 8 de 2014”.Conclusión: se da por superado el hallazgo.</t>
  </si>
  <si>
    <t>Actas y registro fotográfico de las estanterías instaladas.</t>
  </si>
  <si>
    <t>Para este Corte las siguientes dependencias de la remitieron los siguientes soportes relacionados al cumplimiento de esta meta: 
* Direccion de vivienda remite por primera vez (2017- 2018- 2019-2020)
* Desarrollo regional (2020 - 2021 -2022)
*Secretaría de Movilidad (2018)
* Secretaría Jurídica (2017-2018-2019-2020-2021)
* Secretaría General FUID (2016-2017-2018-2019)
*Secretaría Privada (2020-2021)
* Secretaría de la Mujer remite por primera vez (2016-2017-2018-2019)
* Secretaría de Infraestructura (2021)</t>
  </si>
  <si>
    <t xml:space="preserve">conforme con las evidencias remitidas para el presente corte, se observó lo siguiente en referencia a la entrega de los FUID de las siguientes dependencias:
* Direccion de vivienda remite por primera vez (2017- 2018- 2019-2020)
* Desarrollo regional (2020 - 2021 -2022)
*Secretaría de Movilidad (2018)
* Secretaría Jurídica (2017-2018-2019-2020-2021)
* Secretaría General FUID (2016-2017-2018-2019)
*Secretaría Privada (2020-2021)
* Secretaría de la Mujer remite por primera vez (2016-2017-2018-2019)
* Secretaría de Infraestructura (2021))
* Secretaría de Planeación 
Conforme con lo anterior, se remite información de los FUID que en la actualidad se levantan en las dependencias relacionadas.
</t>
  </si>
  <si>
    <t>Esta meta y respectiva evidencia fue remitida al 100 % en el noveno informe de seguimiento al PMA, y validada a través del documento con Radicado No.  2-2022-1153 del 08 de febrero de 2022.</t>
  </si>
  <si>
    <t xml:space="preserve">Para este Corte (Decimo informe) las siguientes dependencias remitieron como soporte el informe de avance al PMA donde entregan y describen los avances adelantados para el cumplimiento de la presente meta:
* Secretaría de Hábitat
* Secretaría de Desarrollo Regional
* Secretaría de Movilidad
* Hacienda (Despacho) 
* Secretaría de Victimas
* Secretaría Jurídica
* Secretaría General (Despacho) 
* Secretaría de Salud
*Secretaría de Infraestructura
* Secretaría de Educación 
*Secretaría de la Mujer
*Secretaría Privada
</t>
  </si>
  <si>
    <t>Para la respectiva meta se trasladan las siguientes evidencias:
0. Inventario.
1. Constancia de publicación de pagina web.
2. Evidencias fotograficas del proceso de eliminación.
3. Video del proceso.
4. Acta de eliminación.</t>
  </si>
  <si>
    <t>Conforme con las evidencias remitidas y recopiladas se remite la presente meta en un 100 %, donde se da constancia de la eliminación del inventario presentado por la Dirección de Atención al Ciudadano y Gestión Documental responsable del proceso de eliminación archivístico.</t>
  </si>
  <si>
    <t>Para este Corte (Decimo informe) no remiten evidencias para la presente meta.</t>
  </si>
  <si>
    <t>Para este corte (Decimo Informe) no se remiten evidencias frente a la ejecución de esta meta, se requerirá a la  Dirección de Atención al Ciudadano y Gestión Documental, que remita lo ejecutado en esta actividad para el próximo avance.</t>
  </si>
  <si>
    <t xml:space="preserve">Se remiten evidencias en referencia al PROTOCOLO PARA LA GESTIÓN DE ARCHIVOS Y EXPEDIENTE ELECTRÓNICOS, el cual ha sido elaborado junto a la Dirección de Atención al ciudadano y Gestión Documental. </t>
  </si>
  <si>
    <t xml:space="preserve">Para dar por superada esta meta solo se tiene pendiente la remisión del acta del Comité de GyD Institucional donde se aprueba el Modelo de Requisitos para la Gestión de Documentos electrónicos de la Gobernación de Bolívar, para este corte de </t>
  </si>
  <si>
    <t>Decimo (10) informe de seguimiento - marzo 10 de 2022.</t>
  </si>
  <si>
    <r>
      <t xml:space="preserve">Revisados los soportes se observa el cumplimiento. Se le indica a la entidad que deberá continuar
con la conformación de los expedientes según el instrumento convalidado y que si llegan a
presentar actualizaciones deberán acatar lo establecido en el Acuerdo 004 de 2019.
</t>
    </r>
    <r>
      <rPr>
        <b/>
        <sz val="12"/>
        <color theme="1"/>
        <rFont val="Arial"/>
        <family val="2"/>
      </rPr>
      <t>Conclusión: se da por superado el hallazgo.</t>
    </r>
    <r>
      <rPr>
        <sz val="12"/>
        <color theme="1"/>
        <rFont val="Arial"/>
        <family val="2"/>
      </rPr>
      <t xml:space="preserve">
</t>
    </r>
  </si>
  <si>
    <t>Radicado No. 2-2022-1153</t>
  </si>
  <si>
    <t>Certificaciones e Inventarios documentales de las siguientes dependencias:
• Secretaría de Movilidad (2017-2020)
• Dirección de sedes operativas Vigencia 2020
• Dirección de Planeación y seguridad vial vigencia 2020.
• Inventarios convenios COVID 19
• Oficina de Gestión del Riesgo (2020 - 2021)
• Secretaría Jurídica (2017-2018-2019-2020-2021)
• Despacho vigencia 2021.
• Secretaría General FUID (2021).
• Secretaría de Salud.
• Secretaría de Educación (2020-2021)• Secretaría de Planeación
Adicionalmente la entidad remite un informe de avance del diligenciamiento del Formato Único
Documental FUID de cada una de las áreas listadas anteriormente.
• Documento el formato Excel denominado: Formato para la entrega del cargo, una vez
analizado este documento se evidencia que en el ítem número cuatro (4), se relaciona
que para la firma de la paz y salvo debe entregar el formato de inventario documental
relacionando los documentos a cargo.
Una vez analizados los soportes documentales entregados por la entidad, se evidencia que esta
se encuentra realizando las acciones pertinentes para dar por superado este hallazgo y dar
cumplimiento a lo establecido en el acuerdo 042 de 2002.
Teniendo en cuenta que en la respuesta al octavo informe se solicitó a la entidad entregar el
informe de avance total del diligenciamiento de los inventarios documentales en cada informe
relacionada en el siguiente cuadro:
Se solicita a la entidad remitir esta información en cada informe debido a que se evidencia que
en este informe no se envió la información solicitada.
Para dar por superado este hallazgo es necesario que la entidad remita la totalidad de los
inventarios de archivos de gestión diligenciados cumpliendo los lineamientos establecidos en el
Acuerdo 042 de 2002.
Conclusión: hallazgo no superado</t>
  </si>
  <si>
    <t>Documento el formato Word denominado: Acta de entrega de insumos, este documento
contiene las actas de entrega de insumos para la organización de los archivos de gestión
de las áreas, con el objetivo de seguir en la implementación del proyecto “Fortalecimiento
Institucional del Archivo del Departamento.
• Informes de seguimiento a los procesos de ordenación, foliación, retiro de material
abrasivo, rotulación de las cajas y de las carpetas y parte de la estantería, diligenciamiento
de la hoja de control y de los inventarios documentales de las siguientes dependencias:
• Secretaría de Movilidad
• Secretaría de Minas
• Hacienda (Despacho)
• Secretaría de Victimas
• Oficina de Gestión del Riesgo de Desastres
• Secretaría Jurídica
• Oficina de Juventudes
• Secretaría General (Despacho)
• Dirección Administrativa de Logística
• Dirección de Contabilidad
• Dirección de Análisis y Control
• Función Pública
• Secretaría de Salud
• Secretaría de Infraestructura
• Secretaría de Educación
• Secretaría de Planeación
Una vez analizada la información aportada por la entidad, se evidencia que cada una de las áreas
productoras realiza los procesos técnicos de organización de los archivos de gestión de forma
correcta cumpliendo con lo establecido en los acuerdos 042 de 2002, 002 de 2014 y 005 de 2013.
Se exhorta a la entidad a continuar realizando los procesos descritos anteriormente en los
expedientes que faltan por intervenir con el fin de dar cumplimiento del 100% a este hallazgo.
Para dar por superado el hallazgo la entidad debe remitir las evidencias de organización de la
totalidad de documentos de los archivos de gestión de todas las dependencias.</t>
  </si>
  <si>
    <t xml:space="preserve">• Documento en formato PDF denominado: Acta de Eliminación, mediante la cual se deja
constancia de la publicación en la pagina web del inventario de la información que tiene
como disposición final en las Tablas de Valoración Documental el proceso de eliminación,
finalizados los treinta (30) días reglamentarios no se recibió ninguna objeción para no
eliminar la misma.
• Video mediante el cual se evidencia como se realiza el proceso de eliminación.
La oficina de control interno en su informe reporta que el avance del proceso de eliminación es
del 90% y que cuando se cumpla al 100% la entidad procederá a pedir el cierre del hallazgo.
Para dar por superado este hallazgo resta que la entidad finalice la aplicación del proceso de
eliminación y remita las evidencias y reporte de este avance.
</t>
  </si>
  <si>
    <t xml:space="preserve">La oficina de Control Interno reporta que la entidad inicio el proceso de implementación del
Sistema Integrado de Conservación en los archivos de gestión de las siguientes dependencias:
• Secretaría de Movilidad
• Secretaría de Minas
• Hacienda (Despacho)
• Secretaría de Victimas
• Oficina de Gestión del Riesgo de Desastres
• Secretaría Jurídica
• Oficina de Juventudes
• Secretaría General (Despacho)
• Dirección Administrativa de Logística
• Dirección de Contabilidad
• Dirección de Análisis y Control
• Función Pública
• Secretaría de Salud
• *Secretaría de Infraestructura
• Secretaría de Educación Secretaría de Planeación
Una vez listadas las dependencias se relacionan los anexos enviados por la entidad:
• Acta de entrega de la nueva estantería para la custodia de archivo de cada dependencia.
• Registro fotográfico de la entrega e instalación de la estantería.
• Formato de inspección y mantenimiento de las instalaciones físicas. (Archivo Central)
• Formato de limpieza y desinfección. (Archivo Central)
• Formato de Saneamiento Ambiental. (Archivo Central)
• Evidencias fotográficas de la realización de capacitaciones a los funcionarios sobre temas
de conservación
• Evidencia fotográfica de la instalación de los equipos para el control de temperatura.
• Informe de ejecución y aplicación del Sistema Integrado de Conservación SIC por cada
una de las áreas listadas anteriormente.
Se exhorta a la entidad a continuar con la implementación del Sistema Integrado de Conservación
en la totalidad de áreas de la entidad, además de enviar evidencias de las acciones realizadas
para la implementación del Plan de Preservación Digital a Largo Plazo.
Para dar por superado este hallazgo la entidad debe remitir al AGN:
• Formatos, planillas y demás instrumentos de seguimiento, y control para la
implementación del SIC, conforme a los procedimientos de la entidad para hacer
seguimiento al cumplimiento de las actividades programadas.
• Informes de seguimiento a la implementación de los planes y programas para la
implementación del SIC y del plan de preservación digital a largo plazo.
Conclusión: hallazgo no superado
</t>
  </si>
  <si>
    <t xml:space="preserve">Con el fin de dar cumplimiento en la elaboración del modelo de requisitos de documentos electrónicos, se coadyuvo y se yudo en la elaboración del documento adoptado por la  irección de Atención al ciudadano y Gestión Documental, este fue aprobado en reunión del Comité Institucional de Gestión y Desempeño. </t>
  </si>
  <si>
    <t>En aras de cumplir con el compromiso de la referencia, el cual se deriva en adquirir un sistema de información que permita la creación de expedientes electrónicos, se ha venido  rabajando en la socialización del alcance del Sistema de Información SAFFIRO, para suplir la necesidad de creación de expedientes electrónicos. Por otro lado, se consideró realizar el PROTOCOLO PARA LA GESTIÓN DE ARCHIVOS Y EXPEDIENTE ELECTRÓNICOS, el cual ha sido elaborado junto a la Dirección de Atención al ciudadano y Gestión Documental. Este será llevado en la última reunión de la presente anualidad del Comité Institucional de Gestión y Desempeño, para su estudio y aprobación.</t>
  </si>
  <si>
    <t xml:space="preserve"> PROTOCOLO PARA LA GESTIÓN DE ARCHIVOS Y EXPEDIENTE ELECTRÓNICOS</t>
  </si>
  <si>
    <t>modelo de requisitos de documentos electrónicos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</si>
</sst>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2"/>
      <color indexed="8"/>
      <name val="Arial"/>
      <family val="2"/>
    </font>
    <font>
      <sz val="9"/>
      <color indexed="81"/>
      <name val="Tahoma"/>
      <family val="2"/>
    </font>
    <font>
      <b/>
      <sz val="9"/>
      <color indexed="81"/>
      <name val="Tahoma"/>
      <family val="2"/>
    </font>
    <font>
      <u/>
      <sz val="11"/>
      <color theme="10"/>
      <name val="Calibri"/>
      <family val="2"/>
      <scheme val="minor"/>
    </font>
    <font>
      <sz val="11"/>
      <color theme="1"/>
      <name val="Calibri"/>
      <family val="2"/>
      <scheme val="minor"/>
    </font>
    <font>
      <sz val="12"/>
      <color theme="1"/>
      <name val="Calibri"/>
      <family val="2"/>
      <scheme val="minor"/>
    </font>
    <font>
      <b/>
      <sz val="12"/>
      <name val="Arial"/>
      <family val="2"/>
    </font>
    <font>
      <b/>
      <sz val="12"/>
      <color indexed="30"/>
      <name val="Arial"/>
      <family val="2"/>
    </font>
    <font>
      <sz val="12"/>
      <name val="Arial"/>
      <family val="2"/>
    </font>
    <font>
      <b/>
      <sz val="12"/>
      <color theme="1"/>
      <name val="Arial"/>
      <family val="2"/>
    </font>
    <font>
      <b/>
      <sz val="12"/>
      <color theme="1"/>
      <name val="Calibri"/>
      <family val="2"/>
      <scheme val="minor"/>
    </font>
    <font>
      <sz val="12"/>
      <color theme="1"/>
      <name val="Arial"/>
      <family val="2"/>
    </font>
    <font>
      <u/>
      <sz val="12"/>
      <color theme="10"/>
      <name val="Arial"/>
      <family val="2"/>
    </font>
    <font>
      <sz val="16"/>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rgb="FF00B050"/>
        <bgColor indexed="64"/>
      </patternFill>
    </fill>
  </fills>
  <borders count="3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3">
    <xf numFmtId="0" fontId="0" fillId="0" borderId="0"/>
    <xf numFmtId="0" fontId="4" fillId="0" borderId="0" applyNumberFormat="0" applyFill="0" applyBorder="0" applyAlignment="0" applyProtection="0"/>
    <xf numFmtId="9" fontId="5" fillId="0" borderId="0" applyFont="0" applyFill="0" applyBorder="0" applyAlignment="0" applyProtection="0"/>
  </cellStyleXfs>
  <cellXfs count="195">
    <xf numFmtId="0" fontId="0" fillId="0" borderId="0" xfId="0"/>
    <xf numFmtId="0" fontId="6" fillId="0" borderId="0" xfId="0" applyFont="1"/>
    <xf numFmtId="0" fontId="6" fillId="2" borderId="0" xfId="0" applyFont="1" applyFill="1" applyAlignment="1">
      <alignment horizontal="center" vertical="center"/>
    </xf>
    <xf numFmtId="0" fontId="6" fillId="0" borderId="0" xfId="0" applyFont="1" applyAlignment="1">
      <alignment horizontal="center"/>
    </xf>
    <xf numFmtId="0" fontId="7" fillId="0" borderId="4" xfId="0" applyFont="1" applyBorder="1" applyAlignment="1">
      <alignment horizontal="center"/>
    </xf>
    <xf numFmtId="0" fontId="8" fillId="2" borderId="6" xfId="0" applyFont="1" applyFill="1" applyBorder="1" applyAlignment="1">
      <alignment horizontal="center" vertical="center"/>
    </xf>
    <xf numFmtId="0" fontId="8" fillId="0" borderId="6" xfId="0" applyFont="1" applyBorder="1" applyAlignment="1">
      <alignment horizontal="left" vertical="center"/>
    </xf>
    <xf numFmtId="0" fontId="8" fillId="0" borderId="6" xfId="0" applyFont="1" applyBorder="1" applyAlignment="1">
      <alignment horizontal="center" vertical="center"/>
    </xf>
    <xf numFmtId="0" fontId="7" fillId="0" borderId="6" xfId="0" applyFont="1" applyBorder="1" applyAlignment="1">
      <alignment horizontal="center" vertical="center"/>
    </xf>
    <xf numFmtId="0" fontId="7" fillId="0" borderId="6" xfId="0" applyFont="1" applyBorder="1" applyAlignment="1">
      <alignment horizontal="left" vertical="center"/>
    </xf>
    <xf numFmtId="0" fontId="8" fillId="0" borderId="7" xfId="0" applyFont="1" applyBorder="1" applyAlignment="1">
      <alignment horizontal="center" vertical="center"/>
    </xf>
    <xf numFmtId="0" fontId="7" fillId="3" borderId="20"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9" fillId="2" borderId="4" xfId="0" applyFont="1" applyFill="1" applyBorder="1" applyAlignment="1" applyProtection="1">
      <alignment horizontal="center" vertical="center" wrapText="1"/>
      <protection locked="0"/>
    </xf>
    <xf numFmtId="0" fontId="12" fillId="0" borderId="4" xfId="0" applyFont="1" applyBorder="1" applyAlignment="1">
      <alignment horizontal="justify" vertical="center" wrapText="1"/>
    </xf>
    <xf numFmtId="0" fontId="13" fillId="0" borderId="4" xfId="1" applyFont="1" applyBorder="1" applyAlignment="1">
      <alignment vertical="center" wrapText="1"/>
    </xf>
    <xf numFmtId="0" fontId="12" fillId="0" borderId="4" xfId="0" applyFont="1" applyBorder="1" applyAlignment="1">
      <alignment vertical="center" wrapText="1"/>
    </xf>
    <xf numFmtId="0" fontId="10" fillId="0" borderId="4" xfId="0" applyFont="1" applyBorder="1" applyAlignment="1">
      <alignment vertical="center" wrapText="1"/>
    </xf>
    <xf numFmtId="0" fontId="12" fillId="2" borderId="4" xfId="0" applyFont="1" applyFill="1" applyBorder="1" applyAlignment="1">
      <alignment horizontal="center" vertical="center" wrapText="1"/>
    </xf>
    <xf numFmtId="0" fontId="9" fillId="2" borderId="25" xfId="0" applyFont="1" applyFill="1" applyBorder="1" applyAlignment="1">
      <alignment horizontal="center" vertical="center" wrapText="1"/>
    </xf>
    <xf numFmtId="0" fontId="12" fillId="0" borderId="4" xfId="0" applyFont="1" applyBorder="1" applyAlignment="1">
      <alignment horizontal="left" vertical="center" wrapText="1"/>
    </xf>
    <xf numFmtId="0" fontId="9" fillId="0" borderId="23" xfId="0" applyFont="1" applyBorder="1" applyAlignment="1" applyProtection="1">
      <alignment horizontal="center" vertical="center" wrapText="1"/>
      <protection locked="0"/>
    </xf>
    <xf numFmtId="0" fontId="4" fillId="2" borderId="4" xfId="1" applyFill="1" applyBorder="1" applyAlignment="1">
      <alignment vertical="center" wrapText="1"/>
    </xf>
    <xf numFmtId="0" fontId="9" fillId="0" borderId="4" xfId="0" applyFont="1" applyBorder="1" applyAlignment="1" applyProtection="1">
      <alignment horizontal="left" vertical="center" wrapText="1"/>
      <protection locked="0"/>
    </xf>
    <xf numFmtId="0" fontId="7" fillId="3" borderId="23" xfId="0" applyFont="1" applyFill="1" applyBorder="1" applyAlignment="1">
      <alignment horizontal="center" vertical="center" wrapText="1"/>
    </xf>
    <xf numFmtId="0" fontId="13" fillId="0" borderId="23" xfId="1" applyFont="1" applyBorder="1" applyAlignment="1">
      <alignment horizontal="center" vertical="center" wrapText="1"/>
    </xf>
    <xf numFmtId="0" fontId="13" fillId="0" borderId="4" xfId="1" applyFont="1" applyBorder="1" applyAlignment="1">
      <alignment horizontal="center" vertical="center" wrapText="1"/>
    </xf>
    <xf numFmtId="9" fontId="6" fillId="0" borderId="0" xfId="2" applyFont="1" applyAlignment="1">
      <alignment horizontal="center" vertical="center"/>
    </xf>
    <xf numFmtId="0" fontId="9" fillId="3" borderId="4" xfId="0" applyFont="1" applyFill="1" applyBorder="1" applyAlignment="1" applyProtection="1">
      <alignment horizontal="center" vertical="center" wrapText="1"/>
      <protection locked="0"/>
    </xf>
    <xf numFmtId="0" fontId="9" fillId="3" borderId="4" xfId="0" applyFont="1" applyFill="1" applyBorder="1" applyAlignment="1">
      <alignment horizontal="justify" vertical="center" wrapText="1"/>
    </xf>
    <xf numFmtId="14" fontId="9" fillId="3" borderId="4" xfId="0" applyNumberFormat="1" applyFont="1" applyFill="1" applyBorder="1" applyAlignment="1">
      <alignment horizontal="center" vertical="center" wrapText="1"/>
    </xf>
    <xf numFmtId="1" fontId="9" fillId="3" borderId="4" xfId="0" applyNumberFormat="1" applyFont="1" applyFill="1" applyBorder="1" applyAlignment="1">
      <alignment horizontal="center" vertical="center" wrapText="1"/>
    </xf>
    <xf numFmtId="10" fontId="9" fillId="3" borderId="4" xfId="0" applyNumberFormat="1" applyFont="1" applyFill="1" applyBorder="1" applyAlignment="1">
      <alignment horizontal="center" vertical="center" wrapText="1"/>
    </xf>
    <xf numFmtId="14" fontId="12" fillId="3" borderId="4" xfId="0" applyNumberFormat="1" applyFont="1" applyFill="1" applyBorder="1" applyAlignment="1">
      <alignment horizontal="center" vertical="center"/>
    </xf>
    <xf numFmtId="0" fontId="9" fillId="6" borderId="4" xfId="0" applyFont="1" applyFill="1" applyBorder="1" applyAlignment="1">
      <alignment horizontal="justify" vertical="center" wrapText="1"/>
    </xf>
    <xf numFmtId="14" fontId="9" fillId="6" borderId="4" xfId="0" applyNumberFormat="1" applyFont="1" applyFill="1" applyBorder="1" applyAlignment="1">
      <alignment horizontal="center" vertical="center" wrapText="1"/>
    </xf>
    <xf numFmtId="1" fontId="9" fillId="6" borderId="4" xfId="0" applyNumberFormat="1" applyFont="1" applyFill="1" applyBorder="1" applyAlignment="1">
      <alignment horizontal="center" vertical="center" wrapText="1"/>
    </xf>
    <xf numFmtId="10" fontId="9" fillId="6" borderId="4" xfId="0" applyNumberFormat="1" applyFont="1" applyFill="1" applyBorder="1" applyAlignment="1">
      <alignment horizontal="center" vertical="center" wrapText="1"/>
    </xf>
    <xf numFmtId="0" fontId="9" fillId="6" borderId="4" xfId="0" applyFont="1" applyFill="1" applyBorder="1" applyAlignment="1" applyProtection="1">
      <alignment horizontal="center" vertical="center" wrapText="1"/>
      <protection locked="0"/>
    </xf>
    <xf numFmtId="0" fontId="9" fillId="6" borderId="23" xfId="0" applyFont="1" applyFill="1" applyBorder="1" applyAlignment="1">
      <alignment horizontal="justify" vertical="center" wrapText="1"/>
    </xf>
    <xf numFmtId="14" fontId="9" fillId="6" borderId="23" xfId="0" applyNumberFormat="1" applyFont="1" applyFill="1" applyBorder="1" applyAlignment="1">
      <alignment horizontal="center" vertical="center" wrapText="1"/>
    </xf>
    <xf numFmtId="1" fontId="9" fillId="6" borderId="23" xfId="0" applyNumberFormat="1" applyFont="1" applyFill="1" applyBorder="1" applyAlignment="1">
      <alignment horizontal="center" vertical="center" wrapText="1"/>
    </xf>
    <xf numFmtId="10" fontId="9" fillId="6" borderId="23" xfId="0" applyNumberFormat="1" applyFont="1" applyFill="1" applyBorder="1" applyAlignment="1">
      <alignment horizontal="center" vertical="center" wrapText="1"/>
    </xf>
    <xf numFmtId="0" fontId="9" fillId="6" borderId="23" xfId="0" applyFont="1" applyFill="1" applyBorder="1" applyAlignment="1" applyProtection="1">
      <alignment horizontal="center" vertical="center" wrapText="1"/>
      <protection locked="0"/>
    </xf>
    <xf numFmtId="14" fontId="12" fillId="6" borderId="4" xfId="0" applyNumberFormat="1" applyFont="1" applyFill="1" applyBorder="1" applyAlignment="1">
      <alignment horizontal="center" vertical="center"/>
    </xf>
    <xf numFmtId="0" fontId="12" fillId="6" borderId="4" xfId="0" applyFont="1" applyFill="1" applyBorder="1" applyAlignment="1">
      <alignment horizontal="center" vertical="center" wrapText="1"/>
    </xf>
    <xf numFmtId="0" fontId="12" fillId="6" borderId="4" xfId="0" applyFont="1" applyFill="1" applyBorder="1" applyAlignment="1">
      <alignment vertical="center" wrapText="1"/>
    </xf>
    <xf numFmtId="0" fontId="12" fillId="0" borderId="4" xfId="0" applyFont="1" applyBorder="1" applyAlignment="1">
      <alignment horizontal="center" vertical="center" wrapText="1"/>
    </xf>
    <xf numFmtId="0" fontId="7" fillId="0" borderId="14" xfId="0" applyFont="1" applyBorder="1" applyAlignment="1" applyProtection="1">
      <alignment horizontal="center" vertical="center" wrapText="1"/>
      <protection locked="0"/>
    </xf>
    <xf numFmtId="0" fontId="7" fillId="3" borderId="4" xfId="0" applyFont="1" applyFill="1" applyBorder="1" applyAlignment="1">
      <alignment horizontal="center" vertical="center" textRotation="89" wrapText="1"/>
    </xf>
    <xf numFmtId="0" fontId="10" fillId="0" borderId="14" xfId="0" applyFont="1" applyBorder="1" applyAlignment="1">
      <alignment horizontal="center" vertical="center"/>
    </xf>
    <xf numFmtId="0" fontId="9" fillId="0" borderId="4" xfId="0" applyFont="1" applyBorder="1" applyAlignment="1">
      <alignment horizontal="center" vertical="center" wrapText="1"/>
    </xf>
    <xf numFmtId="10" fontId="9" fillId="2" borderId="4" xfId="0" applyNumberFormat="1" applyFont="1" applyFill="1" applyBorder="1" applyAlignment="1">
      <alignment horizontal="center" vertical="center" wrapText="1"/>
    </xf>
    <xf numFmtId="0" fontId="12" fillId="2" borderId="4" xfId="0" applyFont="1" applyFill="1" applyBorder="1" applyAlignment="1">
      <alignment horizontal="left" vertical="center" wrapText="1"/>
    </xf>
    <xf numFmtId="0" fontId="10" fillId="3" borderId="4" xfId="0" applyFont="1" applyFill="1" applyBorder="1" applyAlignment="1">
      <alignment horizontal="center" vertical="center" textRotation="90"/>
    </xf>
    <xf numFmtId="10" fontId="12" fillId="0" borderId="4" xfId="0" applyNumberFormat="1" applyFont="1" applyBorder="1" applyAlignment="1">
      <alignment horizontal="center" vertical="center"/>
    </xf>
    <xf numFmtId="0" fontId="7" fillId="2" borderId="14" xfId="0" applyFont="1" applyFill="1" applyBorder="1" applyAlignment="1">
      <alignment horizontal="center" vertical="center" wrapText="1"/>
    </xf>
    <xf numFmtId="0" fontId="9" fillId="2" borderId="4" xfId="0" applyFont="1" applyFill="1" applyBorder="1" applyAlignment="1">
      <alignment horizontal="justify" vertical="center" wrapText="1"/>
    </xf>
    <xf numFmtId="0" fontId="9" fillId="0" borderId="4" xfId="0" applyFont="1" applyBorder="1" applyAlignment="1" applyProtection="1">
      <alignment horizontal="center" vertical="center" wrapText="1"/>
      <protection locked="0"/>
    </xf>
    <xf numFmtId="0" fontId="12" fillId="0" borderId="15" xfId="0" applyFont="1" applyBorder="1" applyAlignment="1">
      <alignment vertical="center" wrapText="1"/>
    </xf>
    <xf numFmtId="10" fontId="6" fillId="0" borderId="0" xfId="0" applyNumberFormat="1" applyFont="1"/>
    <xf numFmtId="0" fontId="8" fillId="0" borderId="5" xfId="0" applyFont="1" applyBorder="1" applyAlignment="1">
      <alignment vertical="center"/>
    </xf>
    <xf numFmtId="0" fontId="8" fillId="0" borderId="6" xfId="0" applyFont="1" applyBorder="1" applyAlignment="1">
      <alignment vertical="center"/>
    </xf>
    <xf numFmtId="0" fontId="6" fillId="0" borderId="31" xfId="0" applyFont="1" applyBorder="1"/>
    <xf numFmtId="0" fontId="6" fillId="0" borderId="32" xfId="0" applyFont="1" applyBorder="1"/>
    <xf numFmtId="0" fontId="6" fillId="0" borderId="33" xfId="0" applyFont="1" applyBorder="1"/>
    <xf numFmtId="0" fontId="7" fillId="2" borderId="26" xfId="0" applyFont="1" applyFill="1" applyBorder="1" applyAlignment="1">
      <alignment horizontal="center" vertical="center" wrapText="1"/>
    </xf>
    <xf numFmtId="0" fontId="10" fillId="3" borderId="25" xfId="0" applyFont="1" applyFill="1" applyBorder="1" applyAlignment="1">
      <alignment horizontal="center" vertical="center" textRotation="90"/>
    </xf>
    <xf numFmtId="0" fontId="9" fillId="2" borderId="25" xfId="0" applyFont="1" applyFill="1" applyBorder="1" applyAlignment="1">
      <alignment horizontal="justify" vertical="center" wrapText="1"/>
    </xf>
    <xf numFmtId="0" fontId="7" fillId="3" borderId="25" xfId="0" applyFont="1" applyFill="1" applyBorder="1" applyAlignment="1">
      <alignment horizontal="center" vertical="center" wrapText="1"/>
    </xf>
    <xf numFmtId="0" fontId="12" fillId="2" borderId="25" xfId="0" applyFont="1" applyFill="1" applyBorder="1" applyAlignment="1">
      <alignment horizontal="center" vertical="center" wrapText="1"/>
    </xf>
    <xf numFmtId="0" fontId="12" fillId="2" borderId="25" xfId="0" applyFont="1" applyFill="1" applyBorder="1" applyAlignment="1">
      <alignment horizontal="justify" vertical="center" wrapText="1"/>
    </xf>
    <xf numFmtId="0" fontId="9" fillId="6" borderId="4" xfId="0" applyFont="1" applyFill="1" applyBorder="1" applyAlignment="1">
      <alignment horizontal="justify" vertical="center"/>
    </xf>
    <xf numFmtId="14" fontId="12" fillId="6" borderId="4" xfId="0" applyNumberFormat="1" applyFont="1" applyFill="1" applyBorder="1" applyAlignment="1">
      <alignment vertical="center"/>
    </xf>
    <xf numFmtId="0" fontId="12" fillId="0" borderId="4" xfId="0" applyFont="1" applyBorder="1" applyAlignment="1">
      <alignment horizontal="center" vertical="center"/>
    </xf>
    <xf numFmtId="14" fontId="12" fillId="3" borderId="4" xfId="0" applyNumberFormat="1" applyFont="1" applyFill="1" applyBorder="1" applyAlignment="1">
      <alignment vertical="center"/>
    </xf>
    <xf numFmtId="0" fontId="12" fillId="3" borderId="4" xfId="0" applyFont="1" applyFill="1" applyBorder="1" applyAlignment="1">
      <alignment horizontal="center" vertical="center" wrapText="1"/>
    </xf>
    <xf numFmtId="0" fontId="12" fillId="3" borderId="4" xfId="0" applyFont="1" applyFill="1" applyBorder="1" applyAlignment="1">
      <alignment vertical="center" wrapText="1"/>
    </xf>
    <xf numFmtId="0" fontId="12" fillId="2" borderId="4" xfId="0" applyFont="1" applyFill="1" applyBorder="1" applyAlignment="1">
      <alignment horizontal="justify" vertical="center" wrapText="1"/>
    </xf>
    <xf numFmtId="0" fontId="12" fillId="2" borderId="4" xfId="0" applyFont="1" applyFill="1" applyBorder="1" applyAlignment="1">
      <alignment vertical="center" wrapText="1"/>
    </xf>
    <xf numFmtId="0" fontId="14" fillId="3" borderId="35" xfId="0" applyFont="1" applyFill="1" applyBorder="1" applyAlignment="1">
      <alignment horizontal="center" vertical="center"/>
    </xf>
    <xf numFmtId="9" fontId="14" fillId="0" borderId="34" xfId="2" applyFont="1" applyBorder="1" applyAlignment="1">
      <alignment horizontal="center" vertical="center"/>
    </xf>
    <xf numFmtId="0" fontId="9" fillId="6" borderId="25" xfId="0" applyFont="1" applyFill="1" applyBorder="1" applyAlignment="1">
      <alignment horizontal="justify" vertical="center" wrapText="1"/>
    </xf>
    <xf numFmtId="14" fontId="9" fillId="6" borderId="25" xfId="0" applyNumberFormat="1" applyFont="1" applyFill="1" applyBorder="1" applyAlignment="1">
      <alignment horizontal="center" vertical="center" wrapText="1"/>
    </xf>
    <xf numFmtId="1" fontId="9" fillId="6" borderId="25" xfId="0" applyNumberFormat="1" applyFont="1" applyFill="1" applyBorder="1" applyAlignment="1">
      <alignment horizontal="center" vertical="center" wrapText="1"/>
    </xf>
    <xf numFmtId="10" fontId="9" fillId="6" borderId="25" xfId="0" applyNumberFormat="1" applyFont="1" applyFill="1" applyBorder="1" applyAlignment="1">
      <alignment horizontal="center" vertical="center" wrapText="1"/>
    </xf>
    <xf numFmtId="0" fontId="9" fillId="6" borderId="25" xfId="0" applyFont="1" applyFill="1" applyBorder="1" applyAlignment="1" applyProtection="1">
      <alignment horizontal="center" vertical="center" wrapText="1"/>
      <protection locked="0"/>
    </xf>
    <xf numFmtId="0" fontId="6" fillId="3" borderId="32" xfId="0" applyFont="1" applyFill="1" applyBorder="1"/>
    <xf numFmtId="0" fontId="6" fillId="3" borderId="0" xfId="0" applyFont="1" applyFill="1"/>
    <xf numFmtId="0" fontId="7" fillId="6" borderId="4" xfId="0" applyFont="1" applyFill="1" applyBorder="1" applyAlignment="1">
      <alignment horizontal="center" vertical="center" wrapText="1"/>
    </xf>
    <xf numFmtId="0" fontId="0" fillId="0" borderId="0" xfId="0" applyAlignment="1">
      <alignment vertical="center" wrapText="1"/>
    </xf>
    <xf numFmtId="0" fontId="12" fillId="0" borderId="20"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3" xfId="0" applyFont="1" applyBorder="1" applyAlignment="1">
      <alignment horizontal="center" vertical="center" wrapText="1"/>
    </xf>
    <xf numFmtId="0" fontId="10" fillId="0" borderId="14" xfId="0" applyFont="1" applyBorder="1" applyAlignment="1">
      <alignment horizontal="center" vertical="center"/>
    </xf>
    <xf numFmtId="0" fontId="12" fillId="0" borderId="4" xfId="0" applyFont="1" applyBorder="1" applyAlignment="1">
      <alignment horizontal="center" vertical="center" wrapText="1"/>
    </xf>
    <xf numFmtId="10" fontId="12" fillId="0" borderId="4" xfId="0" applyNumberFormat="1" applyFont="1" applyBorder="1" applyAlignment="1">
      <alignment horizontal="center" vertical="center"/>
    </xf>
    <xf numFmtId="0" fontId="12" fillId="0" borderId="4" xfId="0" applyFont="1" applyBorder="1" applyAlignment="1">
      <alignment horizontal="center" vertical="center"/>
    </xf>
    <xf numFmtId="0" fontId="10" fillId="3" borderId="4" xfId="0" applyFont="1" applyFill="1" applyBorder="1" applyAlignment="1">
      <alignment horizontal="center" vertical="center" textRotation="90"/>
    </xf>
    <xf numFmtId="0" fontId="9" fillId="0" borderId="4" xfId="0" applyFont="1" applyBorder="1" applyAlignment="1">
      <alignment horizontal="center" vertical="center" wrapText="1"/>
    </xf>
    <xf numFmtId="9" fontId="12" fillId="0" borderId="4" xfId="2" applyFont="1" applyBorder="1" applyAlignment="1">
      <alignment horizontal="center" vertical="center"/>
    </xf>
    <xf numFmtId="9" fontId="12" fillId="0" borderId="4" xfId="0" applyNumberFormat="1" applyFont="1" applyBorder="1" applyAlignment="1">
      <alignment horizontal="center" vertical="center"/>
    </xf>
    <xf numFmtId="0" fontId="12" fillId="0" borderId="20" xfId="0" applyFont="1" applyBorder="1" applyAlignment="1">
      <alignment horizontal="center" vertical="center"/>
    </xf>
    <xf numFmtId="0" fontId="12" fillId="0" borderId="24" xfId="0" applyFont="1" applyBorder="1" applyAlignment="1">
      <alignment horizontal="center" vertical="center"/>
    </xf>
    <xf numFmtId="0" fontId="12" fillId="0" borderId="23" xfId="0" applyFont="1" applyBorder="1" applyAlignment="1">
      <alignment horizontal="center" vertical="center"/>
    </xf>
    <xf numFmtId="0" fontId="10" fillId="3" borderId="4" xfId="0" applyFont="1" applyFill="1" applyBorder="1" applyAlignment="1">
      <alignment horizontal="center" vertical="center" textRotation="90" wrapText="1"/>
    </xf>
    <xf numFmtId="0" fontId="12" fillId="2" borderId="20" xfId="0" applyFont="1" applyFill="1" applyBorder="1" applyAlignment="1">
      <alignment horizontal="left" vertical="center" wrapText="1"/>
    </xf>
    <xf numFmtId="0" fontId="12" fillId="2" borderId="23" xfId="0" applyFont="1" applyFill="1" applyBorder="1" applyAlignment="1">
      <alignment horizontal="left" vertical="center" wrapText="1"/>
    </xf>
    <xf numFmtId="0" fontId="9" fillId="0" borderId="20" xfId="0" applyFont="1" applyBorder="1" applyAlignment="1" applyProtection="1">
      <alignment horizontal="center" vertical="center" wrapText="1"/>
      <protection locked="0"/>
    </xf>
    <xf numFmtId="0" fontId="9" fillId="0" borderId="23" xfId="0" applyFont="1" applyBorder="1" applyAlignment="1" applyProtection="1">
      <alignment horizontal="center" vertical="center" wrapText="1"/>
      <protection locked="0"/>
    </xf>
    <xf numFmtId="0" fontId="12" fillId="0" borderId="20" xfId="0" applyFont="1" applyBorder="1" applyAlignment="1">
      <alignment horizontal="left" vertical="center" wrapText="1"/>
    </xf>
    <xf numFmtId="0" fontId="12" fillId="0" borderId="23" xfId="0" applyFont="1" applyBorder="1" applyAlignment="1">
      <alignment horizontal="left" vertical="center" wrapText="1"/>
    </xf>
    <xf numFmtId="0" fontId="12" fillId="0" borderId="18"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22" xfId="0" applyFont="1" applyBorder="1" applyAlignment="1">
      <alignment horizontal="center" vertical="center"/>
    </xf>
    <xf numFmtId="0" fontId="12" fillId="0" borderId="27" xfId="0" applyFont="1" applyBorder="1" applyAlignment="1">
      <alignment horizontal="center" vertical="center"/>
    </xf>
    <xf numFmtId="0" fontId="12" fillId="0" borderId="18" xfId="0" applyFont="1" applyBorder="1" applyAlignment="1">
      <alignment horizontal="left" vertical="center" wrapText="1"/>
    </xf>
    <xf numFmtId="0" fontId="12" fillId="0" borderId="22" xfId="0" applyFont="1" applyBorder="1" applyAlignment="1">
      <alignment horizontal="left" vertical="center" wrapText="1"/>
    </xf>
    <xf numFmtId="0" fontId="12" fillId="0" borderId="27" xfId="0" applyFont="1" applyBorder="1" applyAlignment="1">
      <alignment horizontal="left" vertical="center" wrapText="1"/>
    </xf>
    <xf numFmtId="0" fontId="7" fillId="2" borderId="14"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9" fillId="2" borderId="4" xfId="0" applyFont="1" applyFill="1" applyBorder="1" applyAlignment="1">
      <alignment horizontal="justify" vertical="center" wrapText="1"/>
    </xf>
    <xf numFmtId="0" fontId="12" fillId="2" borderId="4" xfId="0" applyFont="1" applyFill="1" applyBorder="1" applyAlignment="1">
      <alignment horizontal="justify" vertical="center" wrapText="1"/>
    </xf>
    <xf numFmtId="10" fontId="9" fillId="2" borderId="4" xfId="0" applyNumberFormat="1" applyFont="1" applyFill="1" applyBorder="1" applyAlignment="1">
      <alignment horizontal="center" vertical="center" wrapText="1"/>
    </xf>
    <xf numFmtId="0" fontId="9" fillId="6" borderId="20" xfId="0" applyFont="1" applyFill="1" applyBorder="1" applyAlignment="1" applyProtection="1">
      <alignment horizontal="center" vertical="center" wrapText="1"/>
      <protection locked="0"/>
    </xf>
    <xf numFmtId="0" fontId="9" fillId="6" borderId="23" xfId="0" applyFont="1" applyFill="1" applyBorder="1" applyAlignment="1" applyProtection="1">
      <alignment horizontal="center" vertical="center" wrapText="1"/>
      <protection locked="0"/>
    </xf>
    <xf numFmtId="10" fontId="9" fillId="6" borderId="20" xfId="0" applyNumberFormat="1" applyFont="1" applyFill="1" applyBorder="1" applyAlignment="1">
      <alignment horizontal="center" vertical="center" wrapText="1"/>
    </xf>
    <xf numFmtId="10" fontId="9" fillId="6" borderId="23" xfId="0" applyNumberFormat="1" applyFont="1" applyFill="1" applyBorder="1" applyAlignment="1">
      <alignment horizontal="center" vertical="center" wrapText="1"/>
    </xf>
    <xf numFmtId="1" fontId="9" fillId="6" borderId="20" xfId="0" applyNumberFormat="1" applyFont="1" applyFill="1" applyBorder="1" applyAlignment="1">
      <alignment horizontal="center" vertical="center" wrapText="1"/>
    </xf>
    <xf numFmtId="1" fontId="9" fillId="6" borderId="23" xfId="0" applyNumberFormat="1" applyFont="1" applyFill="1" applyBorder="1" applyAlignment="1">
      <alignment horizontal="center" vertical="center" wrapText="1"/>
    </xf>
    <xf numFmtId="14" fontId="9" fillId="6" borderId="20" xfId="0" applyNumberFormat="1" applyFont="1" applyFill="1" applyBorder="1" applyAlignment="1">
      <alignment horizontal="center" vertical="center" wrapText="1"/>
    </xf>
    <xf numFmtId="14" fontId="9" fillId="6" borderId="23" xfId="0" applyNumberFormat="1"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23"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7" fillId="0" borderId="4" xfId="0" applyFont="1" applyBorder="1" applyAlignment="1">
      <alignment horizontal="left"/>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7" fillId="0" borderId="5" xfId="0" applyFont="1" applyBorder="1" applyAlignment="1">
      <alignment horizontal="left" vertical="center"/>
    </xf>
    <xf numFmtId="0" fontId="7" fillId="0" borderId="7" xfId="0" applyFont="1" applyBorder="1" applyAlignment="1">
      <alignment horizontal="left" vertical="center"/>
    </xf>
    <xf numFmtId="14" fontId="8" fillId="0" borderId="1" xfId="0" applyNumberFormat="1" applyFont="1" applyBorder="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10" fillId="0" borderId="20" xfId="0" applyFont="1" applyBorder="1" applyAlignment="1">
      <alignment horizontal="left" vertical="top" wrapText="1"/>
    </xf>
    <xf numFmtId="0" fontId="7" fillId="0" borderId="14" xfId="0" applyFont="1" applyBorder="1" applyAlignment="1" applyProtection="1">
      <alignment horizontal="center" vertical="center" wrapText="1"/>
      <protection locked="0"/>
    </xf>
    <xf numFmtId="0" fontId="7" fillId="3" borderId="4" xfId="0" applyFont="1" applyFill="1" applyBorder="1" applyAlignment="1">
      <alignment horizontal="center" vertical="center" textRotation="89" wrapText="1"/>
    </xf>
    <xf numFmtId="0" fontId="7" fillId="3" borderId="4" xfId="0" applyFont="1" applyFill="1" applyBorder="1" applyAlignment="1" applyProtection="1">
      <alignment horizontal="center" vertical="center" wrapText="1"/>
      <protection locked="0"/>
    </xf>
    <xf numFmtId="0" fontId="7" fillId="3" borderId="20" xfId="0" applyFont="1" applyFill="1" applyBorder="1" applyAlignment="1" applyProtection="1">
      <alignment horizontal="center" vertical="center" wrapText="1"/>
      <protection locked="0"/>
    </xf>
    <xf numFmtId="0" fontId="7" fillId="2" borderId="28" xfId="0" applyFont="1" applyFill="1" applyBorder="1" applyAlignment="1" applyProtection="1">
      <alignment horizontal="center" vertical="center" wrapText="1"/>
      <protection locked="0"/>
    </xf>
    <xf numFmtId="0" fontId="7" fillId="2" borderId="29" xfId="0" applyFont="1" applyFill="1" applyBorder="1" applyAlignment="1" applyProtection="1">
      <alignment horizontal="center" vertical="center" wrapText="1"/>
      <protection locked="0"/>
    </xf>
    <xf numFmtId="0" fontId="7" fillId="2" borderId="30" xfId="0" applyFont="1" applyFill="1" applyBorder="1" applyAlignment="1" applyProtection="1">
      <alignment horizontal="center" vertical="center" wrapText="1"/>
      <protection locked="0"/>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1" fillId="3" borderId="10"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5" borderId="13" xfId="0" applyFont="1" applyFill="1" applyBorder="1" applyAlignment="1">
      <alignment horizontal="center" vertical="center" wrapText="1"/>
    </xf>
    <xf numFmtId="0" fontId="7" fillId="3" borderId="14" xfId="0" applyFont="1" applyFill="1" applyBorder="1" applyAlignment="1" applyProtection="1">
      <alignment horizontal="center" vertical="center" wrapText="1"/>
      <protection locked="0"/>
    </xf>
    <xf numFmtId="0" fontId="7" fillId="3" borderId="19" xfId="0" applyFont="1" applyFill="1" applyBorder="1" applyAlignment="1" applyProtection="1">
      <alignment horizontal="center" vertical="center" wrapText="1"/>
      <protection locked="0"/>
    </xf>
    <xf numFmtId="0" fontId="9" fillId="0" borderId="1" xfId="0" applyFont="1" applyBorder="1" applyAlignment="1">
      <alignment horizontal="left" vertical="center"/>
    </xf>
    <xf numFmtId="0" fontId="9" fillId="0" borderId="3" xfId="0" applyFont="1" applyBorder="1" applyAlignment="1">
      <alignment horizontal="left" vertical="center"/>
    </xf>
    <xf numFmtId="0" fontId="9" fillId="0" borderId="2" xfId="0" applyFont="1" applyBorder="1" applyAlignment="1">
      <alignment horizontal="left" vertical="center"/>
    </xf>
    <xf numFmtId="0" fontId="8" fillId="0" borderId="1" xfId="0" applyFont="1" applyBorder="1" applyAlignment="1">
      <alignment horizontal="left" vertical="center"/>
    </xf>
    <xf numFmtId="0" fontId="8" fillId="0" borderId="3" xfId="0" applyFont="1" applyBorder="1" applyAlignment="1">
      <alignment horizontal="left" vertical="center"/>
    </xf>
    <xf numFmtId="0" fontId="8" fillId="0" borderId="2" xfId="0" applyFont="1" applyBorder="1" applyAlignment="1">
      <alignment horizontal="left"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1" xfId="0" applyFont="1" applyBorder="1" applyAlignment="1">
      <alignment horizontal="left"/>
    </xf>
    <xf numFmtId="0" fontId="7" fillId="0" borderId="2" xfId="0" applyFont="1" applyBorder="1" applyAlignment="1">
      <alignment horizontal="left"/>
    </xf>
    <xf numFmtId="0" fontId="7" fillId="3" borderId="4" xfId="0" applyFont="1" applyFill="1" applyBorder="1" applyAlignment="1">
      <alignment horizontal="center" vertical="center" textRotation="90" wrapText="1"/>
    </xf>
    <xf numFmtId="10" fontId="9" fillId="0" borderId="4" xfId="0" applyNumberFormat="1" applyFont="1" applyBorder="1" applyAlignment="1" applyProtection="1">
      <alignment horizontal="center" vertical="center" wrapText="1"/>
      <protection locked="0"/>
    </xf>
    <xf numFmtId="10" fontId="9" fillId="0" borderId="23" xfId="0" applyNumberFormat="1"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0" fontId="9" fillId="0" borderId="23" xfId="0" applyFont="1" applyBorder="1" applyAlignment="1">
      <alignment horizontal="center" vertical="center" wrapText="1"/>
    </xf>
    <xf numFmtId="0" fontId="7" fillId="3" borderId="23" xfId="0" applyFont="1" applyFill="1" applyBorder="1" applyAlignment="1">
      <alignment horizontal="center" vertical="center" textRotation="89" wrapText="1"/>
    </xf>
    <xf numFmtId="0" fontId="9" fillId="0" borderId="15" xfId="0" applyFont="1" applyBorder="1" applyAlignment="1">
      <alignment horizontal="center" vertical="center" wrapText="1"/>
    </xf>
    <xf numFmtId="0" fontId="11" fillId="5" borderId="18" xfId="0" applyFont="1" applyFill="1" applyBorder="1" applyAlignment="1">
      <alignment horizontal="center" vertical="center"/>
    </xf>
    <xf numFmtId="0" fontId="11" fillId="5" borderId="22" xfId="0" applyFont="1" applyFill="1" applyBorder="1" applyAlignment="1">
      <alignment horizontal="center" vertical="center"/>
    </xf>
    <xf numFmtId="0" fontId="7" fillId="3" borderId="15"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4" borderId="16" xfId="0" applyFont="1" applyFill="1" applyBorder="1" applyAlignment="1" applyProtection="1">
      <alignment horizontal="center" vertical="center" wrapText="1"/>
      <protection locked="0"/>
    </xf>
    <xf numFmtId="0" fontId="7" fillId="4" borderId="17" xfId="0" applyFont="1" applyFill="1" applyBorder="1" applyAlignment="1" applyProtection="1">
      <alignment horizontal="center" vertical="center" wrapText="1"/>
      <protection locked="0"/>
    </xf>
    <xf numFmtId="0" fontId="7" fillId="4" borderId="21" xfId="0" applyFont="1" applyFill="1" applyBorder="1" applyAlignment="1" applyProtection="1">
      <alignment horizontal="center" vertical="center" wrapText="1"/>
      <protection locked="0"/>
    </xf>
    <xf numFmtId="0" fontId="7" fillId="5" borderId="14" xfId="0" applyFont="1" applyFill="1" applyBorder="1" applyAlignment="1">
      <alignment horizontal="center" vertical="center" wrapText="1"/>
    </xf>
    <xf numFmtId="0" fontId="7" fillId="5" borderId="19"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20" xfId="0" applyFont="1" applyFill="1" applyBorder="1" applyAlignment="1">
      <alignment horizontal="center" vertical="center" wrapText="1"/>
    </xf>
  </cellXfs>
  <cellStyles count="3">
    <cellStyle name="Hipervínculo" xfId="1" builtinId="8"/>
    <cellStyle name="Normal" xfId="0" builtinId="0"/>
    <cellStyle name="Porcentaje" xfId="2"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bolivar.gov.co/index.php?option=com_phocadownload&amp;view=category&amp;id=754:2019-2022&amp;Itemid=9751.%20PGD%20VERSION%202%20PUBLICADO%20EN%20LA%20PAGINA%20WEB.2.%20ACTA%20DE%20APROBACI&#211;N3.%20DECRETO%20DE%20ADOPCION" TargetMode="External"/><Relationship Id="rId7" Type="http://schemas.openxmlformats.org/officeDocument/2006/relationships/comments" Target="../comments1.xml"/><Relationship Id="rId2" Type="http://schemas.openxmlformats.org/officeDocument/2006/relationships/hyperlink" Target="https://www.bolivar.gov.co/index.php?option=com_phocadownload&amp;view=category&amp;id=773:tvds&amp;Itemid=717" TargetMode="External"/><Relationship Id="rId1" Type="http://schemas.openxmlformats.org/officeDocument/2006/relationships/hyperlink" Target="https://www.bolivar.gov.co/index.php?option=com_phocadownload&amp;view=category&amp;id=418&amp;Itemid=887"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s://www.bolivar.gov.co/index.php?option=com_phocadownload&amp;view=category&amp;id=731:sistema-integrado-de-conservaci%C3%B3n-%E2%80%93-sic&amp;Itemid=71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67"/>
  <sheetViews>
    <sheetView showGridLines="0" tabSelected="1" zoomScale="70" zoomScaleNormal="70" workbookViewId="0"/>
  </sheetViews>
  <sheetFormatPr baseColWidth="10" defaultColWidth="11.44140625" defaultRowHeight="15.6" x14ac:dyDescent="0.3"/>
  <cols>
    <col min="1" max="1" width="4" style="1" customWidth="1"/>
    <col min="2" max="2" width="11.44140625" style="1"/>
    <col min="3" max="3" width="40.88671875" style="1" customWidth="1"/>
    <col min="4" max="4" width="11.44140625" style="1"/>
    <col min="5" max="5" width="30.6640625" style="1" customWidth="1"/>
    <col min="6" max="6" width="11.44140625" style="1"/>
    <col min="7" max="7" width="47.33203125" style="1" customWidth="1"/>
    <col min="8" max="8" width="19.5546875" style="1" customWidth="1"/>
    <col min="9" max="9" width="21.5546875" style="1" customWidth="1"/>
    <col min="10" max="10" width="21.33203125" style="1" customWidth="1"/>
    <col min="11" max="11" width="23.109375" style="1" customWidth="1"/>
    <col min="12" max="12" width="43.6640625" style="1" customWidth="1"/>
    <col min="13" max="13" width="28.44140625" style="1" customWidth="1"/>
    <col min="14" max="14" width="198.33203125" style="1" customWidth="1"/>
    <col min="15" max="15" width="42.5546875" style="1" customWidth="1"/>
    <col min="16" max="16" width="114.5546875" style="1" customWidth="1"/>
    <col min="17" max="17" width="189.5546875" style="1" customWidth="1"/>
    <col min="18" max="18" width="22.109375" style="1" customWidth="1"/>
    <col min="19" max="19" width="28.44140625" style="1" customWidth="1"/>
    <col min="20" max="20" width="14.6640625" style="1" customWidth="1"/>
    <col min="21" max="21" width="66.33203125" style="1" customWidth="1"/>
    <col min="22" max="16384" width="11.44140625" style="1"/>
  </cols>
  <sheetData>
    <row r="1" spans="1:23" x14ac:dyDescent="0.3">
      <c r="H1" s="2"/>
      <c r="I1" s="2"/>
      <c r="J1" s="3"/>
      <c r="K1" s="3"/>
    </row>
    <row r="2" spans="1:23" x14ac:dyDescent="0.3">
      <c r="B2" s="175" t="s">
        <v>0</v>
      </c>
      <c r="C2" s="176"/>
      <c r="D2" s="175" t="s">
        <v>0</v>
      </c>
      <c r="E2" s="176"/>
      <c r="F2" s="170" t="s">
        <v>1</v>
      </c>
      <c r="G2" s="171"/>
      <c r="H2" s="171"/>
      <c r="I2" s="171"/>
      <c r="J2" s="171"/>
      <c r="K2" s="171"/>
      <c r="L2" s="172"/>
      <c r="M2" s="4" t="s">
        <v>2</v>
      </c>
      <c r="N2" s="167"/>
      <c r="O2" s="168"/>
      <c r="P2" s="168"/>
      <c r="Q2" s="168"/>
      <c r="R2" s="168"/>
      <c r="S2" s="168"/>
      <c r="T2" s="168"/>
      <c r="U2" s="168"/>
      <c r="V2" s="168"/>
      <c r="W2" s="169"/>
    </row>
    <row r="3" spans="1:23" x14ac:dyDescent="0.3">
      <c r="B3" s="137" t="s">
        <v>3</v>
      </c>
      <c r="C3" s="137"/>
      <c r="D3" s="137" t="s">
        <v>3</v>
      </c>
      <c r="E3" s="137"/>
      <c r="F3" s="170" t="s">
        <v>4</v>
      </c>
      <c r="G3" s="171"/>
      <c r="H3" s="171"/>
      <c r="I3" s="171"/>
      <c r="J3" s="171"/>
      <c r="K3" s="171"/>
      <c r="L3" s="172"/>
      <c r="M3" s="173" t="s">
        <v>5</v>
      </c>
      <c r="N3" s="174"/>
      <c r="O3" s="143">
        <v>43698</v>
      </c>
      <c r="P3" s="144"/>
      <c r="Q3" s="144"/>
      <c r="R3" s="144"/>
      <c r="S3" s="144"/>
      <c r="T3" s="144"/>
      <c r="U3" s="144"/>
      <c r="V3" s="144"/>
      <c r="W3" s="145"/>
    </row>
    <row r="4" spans="1:23" x14ac:dyDescent="0.3">
      <c r="B4" s="137" t="s">
        <v>6</v>
      </c>
      <c r="C4" s="137"/>
      <c r="D4" s="137" t="s">
        <v>6</v>
      </c>
      <c r="E4" s="137"/>
      <c r="F4" s="138" t="s">
        <v>1</v>
      </c>
      <c r="G4" s="139"/>
      <c r="H4" s="139"/>
      <c r="I4" s="139"/>
      <c r="J4" s="139"/>
      <c r="K4" s="139"/>
      <c r="L4" s="140"/>
      <c r="M4" s="141" t="s">
        <v>7</v>
      </c>
      <c r="N4" s="142"/>
      <c r="O4" s="143">
        <v>44926</v>
      </c>
      <c r="P4" s="144"/>
      <c r="Q4" s="144"/>
      <c r="R4" s="144"/>
      <c r="S4" s="144"/>
      <c r="T4" s="144"/>
      <c r="U4" s="144"/>
      <c r="V4" s="144"/>
      <c r="W4" s="145"/>
    </row>
    <row r="5" spans="1:23" x14ac:dyDescent="0.3">
      <c r="B5" s="137" t="s">
        <v>8</v>
      </c>
      <c r="C5" s="137"/>
      <c r="D5" s="137" t="s">
        <v>8</v>
      </c>
      <c r="E5" s="137"/>
      <c r="F5" s="154" t="s">
        <v>9</v>
      </c>
      <c r="G5" s="144"/>
      <c r="H5" s="144"/>
      <c r="I5" s="5"/>
      <c r="J5" s="6"/>
      <c r="K5" s="6"/>
      <c r="L5" s="7"/>
      <c r="M5" s="8"/>
      <c r="N5" s="9"/>
      <c r="O5" s="7"/>
      <c r="P5" s="7"/>
      <c r="Q5" s="7"/>
      <c r="R5" s="7"/>
      <c r="S5" s="7"/>
      <c r="T5" s="7"/>
      <c r="U5" s="7"/>
      <c r="V5" s="7"/>
      <c r="W5" s="10"/>
    </row>
    <row r="6" spans="1:23" ht="16.2" thickBot="1" x14ac:dyDescent="0.35">
      <c r="B6" s="146" t="s">
        <v>10</v>
      </c>
      <c r="C6" s="146"/>
      <c r="D6" s="146" t="s">
        <v>10</v>
      </c>
      <c r="E6" s="146"/>
      <c r="F6" s="61" t="s">
        <v>203</v>
      </c>
      <c r="G6" s="62"/>
      <c r="H6" s="62"/>
      <c r="I6" s="61"/>
      <c r="J6" s="62"/>
      <c r="K6" s="62"/>
      <c r="L6" s="61"/>
      <c r="M6" s="62"/>
      <c r="N6" s="62"/>
      <c r="O6" s="61"/>
      <c r="P6" s="62"/>
      <c r="Q6" s="62"/>
      <c r="R6" s="155"/>
      <c r="S6" s="156"/>
      <c r="T6" s="156"/>
      <c r="U6" s="155"/>
      <c r="V6" s="144"/>
      <c r="W6" s="144"/>
    </row>
    <row r="7" spans="1:23" x14ac:dyDescent="0.3">
      <c r="A7" s="63"/>
      <c r="B7" s="157" t="s">
        <v>11</v>
      </c>
      <c r="C7" s="158"/>
      <c r="D7" s="158"/>
      <c r="E7" s="158"/>
      <c r="F7" s="158"/>
      <c r="G7" s="158"/>
      <c r="H7" s="158"/>
      <c r="I7" s="158"/>
      <c r="J7" s="158"/>
      <c r="K7" s="158"/>
      <c r="L7" s="158"/>
      <c r="M7" s="158"/>
      <c r="N7" s="158"/>
      <c r="O7" s="158"/>
      <c r="P7" s="159"/>
      <c r="Q7" s="160" t="s">
        <v>12</v>
      </c>
      <c r="R7" s="161"/>
      <c r="S7" s="162" t="s">
        <v>13</v>
      </c>
      <c r="T7" s="163"/>
      <c r="U7" s="164"/>
    </row>
    <row r="8" spans="1:23" ht="29.25" customHeight="1" x14ac:dyDescent="0.3">
      <c r="A8" s="64"/>
      <c r="B8" s="165" t="s">
        <v>14</v>
      </c>
      <c r="C8" s="149" t="s">
        <v>15</v>
      </c>
      <c r="D8" s="149" t="s">
        <v>16</v>
      </c>
      <c r="E8" s="149" t="s">
        <v>17</v>
      </c>
      <c r="F8" s="149" t="s">
        <v>18</v>
      </c>
      <c r="G8" s="149" t="s">
        <v>19</v>
      </c>
      <c r="H8" s="149" t="s">
        <v>20</v>
      </c>
      <c r="I8" s="149"/>
      <c r="J8" s="149" t="s">
        <v>21</v>
      </c>
      <c r="K8" s="149" t="s">
        <v>22</v>
      </c>
      <c r="L8" s="149" t="s">
        <v>23</v>
      </c>
      <c r="M8" s="149" t="s">
        <v>24</v>
      </c>
      <c r="N8" s="149" t="s">
        <v>25</v>
      </c>
      <c r="O8" s="149" t="s">
        <v>26</v>
      </c>
      <c r="P8" s="186" t="s">
        <v>27</v>
      </c>
      <c r="Q8" s="188" t="s">
        <v>28</v>
      </c>
      <c r="R8" s="189" t="s">
        <v>29</v>
      </c>
      <c r="S8" s="191" t="s">
        <v>30</v>
      </c>
      <c r="T8" s="193" t="s">
        <v>31</v>
      </c>
      <c r="U8" s="184" t="s">
        <v>32</v>
      </c>
    </row>
    <row r="9" spans="1:23" ht="40.5" customHeight="1" thickBot="1" x14ac:dyDescent="0.35">
      <c r="A9" s="64"/>
      <c r="B9" s="166"/>
      <c r="C9" s="150"/>
      <c r="D9" s="150"/>
      <c r="E9" s="150"/>
      <c r="F9" s="150"/>
      <c r="G9" s="150"/>
      <c r="H9" s="11" t="s">
        <v>33</v>
      </c>
      <c r="I9" s="11" t="s">
        <v>34</v>
      </c>
      <c r="J9" s="150"/>
      <c r="K9" s="150"/>
      <c r="L9" s="150"/>
      <c r="M9" s="150"/>
      <c r="N9" s="150"/>
      <c r="O9" s="150"/>
      <c r="P9" s="187"/>
      <c r="Q9" s="189"/>
      <c r="R9" s="190"/>
      <c r="S9" s="192"/>
      <c r="T9" s="194"/>
      <c r="U9" s="185"/>
    </row>
    <row r="10" spans="1:23" ht="86.4" x14ac:dyDescent="0.3">
      <c r="A10" s="64"/>
      <c r="B10" s="151">
        <v>1</v>
      </c>
      <c r="C10" s="99" t="s">
        <v>179</v>
      </c>
      <c r="D10" s="177" t="s">
        <v>35</v>
      </c>
      <c r="E10" s="99" t="s">
        <v>180</v>
      </c>
      <c r="F10" s="12" t="s">
        <v>36</v>
      </c>
      <c r="G10" s="34" t="s">
        <v>173</v>
      </c>
      <c r="H10" s="35">
        <v>43709</v>
      </c>
      <c r="I10" s="35">
        <v>43889</v>
      </c>
      <c r="J10" s="36">
        <f>(I10-H10)/7</f>
        <v>25.714285714285715</v>
      </c>
      <c r="K10" s="37">
        <v>1</v>
      </c>
      <c r="L10" s="38" t="s">
        <v>174</v>
      </c>
      <c r="M10" s="178">
        <f>AVERAGE(K10:K15)</f>
        <v>1</v>
      </c>
      <c r="N10" s="16" t="s">
        <v>230</v>
      </c>
      <c r="O10" s="58" t="s">
        <v>39</v>
      </c>
      <c r="P10" s="22" t="s">
        <v>204</v>
      </c>
      <c r="Q10" s="16" t="s">
        <v>230</v>
      </c>
      <c r="R10" s="14" t="s">
        <v>291</v>
      </c>
      <c r="S10" s="91" t="s">
        <v>254</v>
      </c>
      <c r="T10" s="99" t="s">
        <v>252</v>
      </c>
      <c r="U10" s="183" t="s">
        <v>253</v>
      </c>
    </row>
    <row r="11" spans="1:23" ht="45" x14ac:dyDescent="0.3">
      <c r="A11" s="64"/>
      <c r="B11" s="152"/>
      <c r="C11" s="99"/>
      <c r="D11" s="177"/>
      <c r="E11" s="99"/>
      <c r="F11" s="12" t="s">
        <v>40</v>
      </c>
      <c r="G11" s="34" t="s">
        <v>175</v>
      </c>
      <c r="H11" s="35">
        <v>43709</v>
      </c>
      <c r="I11" s="35">
        <v>43889</v>
      </c>
      <c r="J11" s="36">
        <v>13</v>
      </c>
      <c r="K11" s="37">
        <v>1</v>
      </c>
      <c r="L11" s="38" t="s">
        <v>176</v>
      </c>
      <c r="M11" s="178"/>
      <c r="N11" s="16" t="s">
        <v>230</v>
      </c>
      <c r="O11" s="58" t="s">
        <v>39</v>
      </c>
      <c r="P11" s="16" t="s">
        <v>205</v>
      </c>
      <c r="Q11" s="16" t="s">
        <v>230</v>
      </c>
      <c r="R11" s="14" t="s">
        <v>291</v>
      </c>
      <c r="S11" s="92"/>
      <c r="T11" s="99"/>
      <c r="U11" s="183"/>
    </row>
    <row r="12" spans="1:23" ht="85.8" customHeight="1" x14ac:dyDescent="0.3">
      <c r="A12" s="64"/>
      <c r="B12" s="153"/>
      <c r="C12" s="99"/>
      <c r="D12" s="177"/>
      <c r="E12" s="99"/>
      <c r="F12" s="12" t="s">
        <v>44</v>
      </c>
      <c r="G12" s="34" t="s">
        <v>101</v>
      </c>
      <c r="H12" s="35">
        <v>43709</v>
      </c>
      <c r="I12" s="35">
        <v>43889</v>
      </c>
      <c r="J12" s="36">
        <f>(I12-H12)/7</f>
        <v>25.714285714285715</v>
      </c>
      <c r="K12" s="37">
        <v>1</v>
      </c>
      <c r="L12" s="38" t="s">
        <v>47</v>
      </c>
      <c r="M12" s="178"/>
      <c r="N12" s="16" t="s">
        <v>212</v>
      </c>
      <c r="O12" s="58" t="s">
        <v>39</v>
      </c>
      <c r="P12" s="23" t="s">
        <v>206</v>
      </c>
      <c r="Q12" s="16" t="s">
        <v>212</v>
      </c>
      <c r="R12" s="14" t="s">
        <v>291</v>
      </c>
      <c r="S12" s="92"/>
      <c r="T12" s="99"/>
      <c r="U12" s="183"/>
    </row>
    <row r="13" spans="1:23" ht="129" customHeight="1" x14ac:dyDescent="0.3">
      <c r="A13" s="64"/>
      <c r="B13" s="48">
        <v>2</v>
      </c>
      <c r="C13" s="58" t="s">
        <v>193</v>
      </c>
      <c r="D13" s="49" t="s">
        <v>45</v>
      </c>
      <c r="E13" s="58" t="s">
        <v>37</v>
      </c>
      <c r="F13" s="12" t="s">
        <v>36</v>
      </c>
      <c r="G13" s="34" t="s">
        <v>100</v>
      </c>
      <c r="H13" s="35">
        <v>43906</v>
      </c>
      <c r="I13" s="35">
        <v>44196</v>
      </c>
      <c r="J13" s="36">
        <f t="shared" ref="J13:J18" si="0">(I13-H13)/7</f>
        <v>41.428571428571431</v>
      </c>
      <c r="K13" s="37">
        <v>1</v>
      </c>
      <c r="L13" s="38" t="s">
        <v>38</v>
      </c>
      <c r="M13" s="178"/>
      <c r="N13" s="16" t="s">
        <v>229</v>
      </c>
      <c r="O13" s="58" t="s">
        <v>39</v>
      </c>
      <c r="P13" s="51" t="s">
        <v>222</v>
      </c>
      <c r="Q13" s="16" t="s">
        <v>229</v>
      </c>
      <c r="R13" s="14" t="s">
        <v>291</v>
      </c>
      <c r="S13" s="92"/>
      <c r="T13" s="99"/>
      <c r="U13" s="183"/>
    </row>
    <row r="14" spans="1:23" ht="75" customHeight="1" x14ac:dyDescent="0.3">
      <c r="A14" s="64"/>
      <c r="B14" s="147">
        <v>3</v>
      </c>
      <c r="C14" s="180" t="s">
        <v>64</v>
      </c>
      <c r="D14" s="148" t="s">
        <v>55</v>
      </c>
      <c r="E14" s="180" t="s">
        <v>63</v>
      </c>
      <c r="F14" s="12" t="s">
        <v>36</v>
      </c>
      <c r="G14" s="34" t="s">
        <v>102</v>
      </c>
      <c r="H14" s="35">
        <v>43906</v>
      </c>
      <c r="I14" s="35">
        <v>43981</v>
      </c>
      <c r="J14" s="36">
        <f t="shared" si="0"/>
        <v>10.714285714285714</v>
      </c>
      <c r="K14" s="37">
        <v>1</v>
      </c>
      <c r="L14" s="38" t="s">
        <v>42</v>
      </c>
      <c r="M14" s="178"/>
      <c r="N14" s="16" t="s">
        <v>230</v>
      </c>
      <c r="O14" s="58" t="s">
        <v>41</v>
      </c>
      <c r="P14" s="47" t="s">
        <v>213</v>
      </c>
      <c r="Q14" s="16" t="s">
        <v>230</v>
      </c>
      <c r="R14" s="14" t="s">
        <v>291</v>
      </c>
      <c r="S14" s="92"/>
      <c r="T14" s="99"/>
      <c r="U14" s="183"/>
    </row>
    <row r="15" spans="1:23" ht="83.25" customHeight="1" x14ac:dyDescent="0.3">
      <c r="A15" s="64"/>
      <c r="B15" s="147"/>
      <c r="C15" s="180"/>
      <c r="D15" s="148"/>
      <c r="E15" s="180"/>
      <c r="F15" s="12" t="s">
        <v>40</v>
      </c>
      <c r="G15" s="34" t="s">
        <v>103</v>
      </c>
      <c r="H15" s="44">
        <v>43983</v>
      </c>
      <c r="I15" s="44">
        <v>44926</v>
      </c>
      <c r="J15" s="36">
        <f t="shared" si="0"/>
        <v>134.71428571428572</v>
      </c>
      <c r="K15" s="37">
        <v>1</v>
      </c>
      <c r="L15" s="38" t="s">
        <v>43</v>
      </c>
      <c r="M15" s="178"/>
      <c r="N15" s="20" t="s">
        <v>260</v>
      </c>
      <c r="O15" s="58" t="s">
        <v>41</v>
      </c>
      <c r="P15" s="47" t="s">
        <v>251</v>
      </c>
      <c r="Q15" s="20" t="s">
        <v>260</v>
      </c>
      <c r="R15" s="14" t="s">
        <v>291</v>
      </c>
      <c r="S15" s="93"/>
      <c r="T15" s="99"/>
      <c r="U15" s="183"/>
    </row>
    <row r="16" spans="1:23" ht="45" x14ac:dyDescent="0.3">
      <c r="A16" s="64"/>
      <c r="B16" s="94">
        <v>4</v>
      </c>
      <c r="C16" s="181" t="s">
        <v>194</v>
      </c>
      <c r="D16" s="182" t="s">
        <v>57</v>
      </c>
      <c r="E16" s="95" t="s">
        <v>54</v>
      </c>
      <c r="F16" s="24" t="s">
        <v>36</v>
      </c>
      <c r="G16" s="39" t="s">
        <v>121</v>
      </c>
      <c r="H16" s="40">
        <v>43691</v>
      </c>
      <c r="I16" s="40">
        <v>43829</v>
      </c>
      <c r="J16" s="41">
        <f t="shared" si="0"/>
        <v>19.714285714285715</v>
      </c>
      <c r="K16" s="42">
        <v>1</v>
      </c>
      <c r="L16" s="43" t="s">
        <v>48</v>
      </c>
      <c r="M16" s="179">
        <f>AVERAGE(K16:K20)</f>
        <v>1</v>
      </c>
      <c r="N16" s="16" t="s">
        <v>212</v>
      </c>
      <c r="O16" s="21" t="s">
        <v>39</v>
      </c>
      <c r="P16" s="25" t="s">
        <v>49</v>
      </c>
      <c r="Q16" s="16" t="s">
        <v>212</v>
      </c>
      <c r="R16" s="14" t="s">
        <v>291</v>
      </c>
      <c r="S16" s="102" t="s">
        <v>227</v>
      </c>
      <c r="T16" s="92" t="s">
        <v>221</v>
      </c>
      <c r="U16" s="113" t="s">
        <v>292</v>
      </c>
    </row>
    <row r="17" spans="1:21" ht="45" x14ac:dyDescent="0.3">
      <c r="A17" s="64"/>
      <c r="B17" s="94"/>
      <c r="C17" s="99"/>
      <c r="D17" s="148"/>
      <c r="E17" s="95"/>
      <c r="F17" s="12" t="s">
        <v>40</v>
      </c>
      <c r="G17" s="34" t="s">
        <v>122</v>
      </c>
      <c r="H17" s="35">
        <v>43691</v>
      </c>
      <c r="I17" s="35">
        <v>43830</v>
      </c>
      <c r="J17" s="36">
        <f t="shared" si="0"/>
        <v>19.857142857142858</v>
      </c>
      <c r="K17" s="37">
        <v>1</v>
      </c>
      <c r="L17" s="38" t="s">
        <v>50</v>
      </c>
      <c r="M17" s="178"/>
      <c r="N17" s="16" t="s">
        <v>212</v>
      </c>
      <c r="O17" s="13" t="s">
        <v>39</v>
      </c>
      <c r="P17" s="13" t="s">
        <v>208</v>
      </c>
      <c r="Q17" s="16" t="s">
        <v>212</v>
      </c>
      <c r="R17" s="14" t="s">
        <v>291</v>
      </c>
      <c r="S17" s="103"/>
      <c r="T17" s="92"/>
      <c r="U17" s="113"/>
    </row>
    <row r="18" spans="1:21" ht="92.25" customHeight="1" x14ac:dyDescent="0.3">
      <c r="A18" s="64"/>
      <c r="B18" s="94"/>
      <c r="C18" s="99"/>
      <c r="D18" s="148"/>
      <c r="E18" s="95"/>
      <c r="F18" s="12" t="s">
        <v>44</v>
      </c>
      <c r="G18" s="34" t="s">
        <v>123</v>
      </c>
      <c r="H18" s="35">
        <v>43832</v>
      </c>
      <c r="I18" s="35">
        <v>43889</v>
      </c>
      <c r="J18" s="36">
        <f t="shared" si="0"/>
        <v>8.1428571428571423</v>
      </c>
      <c r="K18" s="37">
        <v>1</v>
      </c>
      <c r="L18" s="38" t="s">
        <v>81</v>
      </c>
      <c r="M18" s="178"/>
      <c r="N18" s="16" t="s">
        <v>212</v>
      </c>
      <c r="O18" s="58" t="s">
        <v>39</v>
      </c>
      <c r="P18" s="58" t="s">
        <v>82</v>
      </c>
      <c r="Q18" s="16" t="s">
        <v>212</v>
      </c>
      <c r="R18" s="14" t="s">
        <v>291</v>
      </c>
      <c r="S18" s="103"/>
      <c r="T18" s="92"/>
      <c r="U18" s="113"/>
    </row>
    <row r="19" spans="1:21" ht="75.75" customHeight="1" x14ac:dyDescent="0.3">
      <c r="A19" s="64"/>
      <c r="B19" s="94"/>
      <c r="C19" s="99"/>
      <c r="D19" s="148"/>
      <c r="E19" s="95"/>
      <c r="F19" s="12" t="s">
        <v>46</v>
      </c>
      <c r="G19" s="34" t="s">
        <v>104</v>
      </c>
      <c r="H19" s="35">
        <v>43889</v>
      </c>
      <c r="I19" s="35">
        <v>44196</v>
      </c>
      <c r="J19" s="36">
        <f t="shared" ref="J19:J65" si="1">(I19-H19)/7</f>
        <v>43.857142857142854</v>
      </c>
      <c r="K19" s="37">
        <v>1</v>
      </c>
      <c r="L19" s="38" t="s">
        <v>51</v>
      </c>
      <c r="M19" s="178"/>
      <c r="N19" s="16" t="s">
        <v>212</v>
      </c>
      <c r="O19" s="58" t="s">
        <v>39</v>
      </c>
      <c r="P19" s="16" t="s">
        <v>207</v>
      </c>
      <c r="Q19" s="16" t="s">
        <v>212</v>
      </c>
      <c r="R19" s="14" t="s">
        <v>291</v>
      </c>
      <c r="S19" s="103"/>
      <c r="T19" s="92"/>
      <c r="U19" s="113"/>
    </row>
    <row r="20" spans="1:21" ht="152.25" customHeight="1" x14ac:dyDescent="0.3">
      <c r="A20" s="64"/>
      <c r="B20" s="94"/>
      <c r="C20" s="99"/>
      <c r="D20" s="148"/>
      <c r="E20" s="95"/>
      <c r="F20" s="12" t="s">
        <v>53</v>
      </c>
      <c r="G20" s="72" t="s">
        <v>124</v>
      </c>
      <c r="H20" s="35">
        <v>43889</v>
      </c>
      <c r="I20" s="35">
        <v>44196</v>
      </c>
      <c r="J20" s="36">
        <f t="shared" si="1"/>
        <v>43.857142857142854</v>
      </c>
      <c r="K20" s="37">
        <v>1</v>
      </c>
      <c r="L20" s="38" t="s">
        <v>52</v>
      </c>
      <c r="M20" s="178"/>
      <c r="N20" s="16" t="s">
        <v>223</v>
      </c>
      <c r="O20" s="58" t="s">
        <v>39</v>
      </c>
      <c r="P20" s="16" t="s">
        <v>219</v>
      </c>
      <c r="Q20" s="16" t="s">
        <v>223</v>
      </c>
      <c r="R20" s="14" t="s">
        <v>291</v>
      </c>
      <c r="S20" s="104"/>
      <c r="T20" s="93"/>
      <c r="U20" s="114"/>
    </row>
    <row r="21" spans="1:21" ht="190.5" customHeight="1" x14ac:dyDescent="0.3">
      <c r="A21" s="64"/>
      <c r="B21" s="94">
        <v>5</v>
      </c>
      <c r="C21" s="99" t="s">
        <v>195</v>
      </c>
      <c r="D21" s="98" t="s">
        <v>62</v>
      </c>
      <c r="E21" s="99" t="s">
        <v>56</v>
      </c>
      <c r="F21" s="12" t="s">
        <v>36</v>
      </c>
      <c r="G21" s="34" t="s">
        <v>105</v>
      </c>
      <c r="H21" s="73">
        <v>43691</v>
      </c>
      <c r="I21" s="44">
        <v>44012</v>
      </c>
      <c r="J21" s="36">
        <f t="shared" si="1"/>
        <v>45.857142857142854</v>
      </c>
      <c r="K21" s="37">
        <v>1</v>
      </c>
      <c r="L21" s="38" t="s">
        <v>58</v>
      </c>
      <c r="M21" s="100">
        <f>AVERAGE(K21:K26)</f>
        <v>0.92621666666666658</v>
      </c>
      <c r="N21" s="16" t="s">
        <v>223</v>
      </c>
      <c r="O21" s="58" t="s">
        <v>39</v>
      </c>
      <c r="P21" s="47" t="s">
        <v>215</v>
      </c>
      <c r="Q21" s="16" t="s">
        <v>223</v>
      </c>
      <c r="R21" s="14" t="s">
        <v>291</v>
      </c>
      <c r="S21" s="91" t="s">
        <v>233</v>
      </c>
      <c r="T21" s="99" t="s">
        <v>293</v>
      </c>
      <c r="U21" s="112" t="s">
        <v>294</v>
      </c>
    </row>
    <row r="22" spans="1:21" ht="88.5" customHeight="1" x14ac:dyDescent="0.3">
      <c r="A22" s="64"/>
      <c r="B22" s="94"/>
      <c r="C22" s="99"/>
      <c r="D22" s="98"/>
      <c r="E22" s="99"/>
      <c r="F22" s="12" t="s">
        <v>40</v>
      </c>
      <c r="G22" s="34" t="s">
        <v>106</v>
      </c>
      <c r="H22" s="44">
        <v>44012</v>
      </c>
      <c r="I22" s="44">
        <v>44073</v>
      </c>
      <c r="J22" s="36">
        <f t="shared" si="1"/>
        <v>8.7142857142857135</v>
      </c>
      <c r="K22" s="37">
        <v>1</v>
      </c>
      <c r="L22" s="38" t="s">
        <v>61</v>
      </c>
      <c r="M22" s="100"/>
      <c r="N22" s="16" t="s">
        <v>223</v>
      </c>
      <c r="O22" s="58" t="s">
        <v>39</v>
      </c>
      <c r="P22" s="47" t="s">
        <v>216</v>
      </c>
      <c r="Q22" s="16" t="s">
        <v>223</v>
      </c>
      <c r="R22" s="14" t="s">
        <v>291</v>
      </c>
      <c r="S22" s="92"/>
      <c r="T22" s="99"/>
      <c r="U22" s="115"/>
    </row>
    <row r="23" spans="1:21" ht="96" customHeight="1" x14ac:dyDescent="0.3">
      <c r="A23" s="64"/>
      <c r="B23" s="94"/>
      <c r="C23" s="99"/>
      <c r="D23" s="98"/>
      <c r="E23" s="99"/>
      <c r="F23" s="12" t="s">
        <v>44</v>
      </c>
      <c r="G23" s="34" t="s">
        <v>107</v>
      </c>
      <c r="H23" s="44">
        <v>44075</v>
      </c>
      <c r="I23" s="44">
        <v>44926</v>
      </c>
      <c r="J23" s="36">
        <f>(I23-H23)/7</f>
        <v>121.57142857142857</v>
      </c>
      <c r="K23" s="37">
        <v>1</v>
      </c>
      <c r="L23" s="38" t="s">
        <v>65</v>
      </c>
      <c r="M23" s="100"/>
      <c r="N23" s="16" t="s">
        <v>260</v>
      </c>
      <c r="O23" s="58" t="s">
        <v>39</v>
      </c>
      <c r="P23" s="16" t="s">
        <v>242</v>
      </c>
      <c r="Q23" s="79" t="s">
        <v>260</v>
      </c>
      <c r="R23" s="14" t="s">
        <v>291</v>
      </c>
      <c r="S23" s="92"/>
      <c r="T23" s="99"/>
      <c r="U23" s="115"/>
    </row>
    <row r="24" spans="1:21" ht="369" customHeight="1" x14ac:dyDescent="0.3">
      <c r="A24" s="64"/>
      <c r="B24" s="94"/>
      <c r="C24" s="99"/>
      <c r="D24" s="98"/>
      <c r="E24" s="99"/>
      <c r="F24" s="12" t="s">
        <v>46</v>
      </c>
      <c r="G24" s="29" t="s">
        <v>170</v>
      </c>
      <c r="H24" s="33">
        <v>44105</v>
      </c>
      <c r="I24" s="33">
        <v>44926</v>
      </c>
      <c r="J24" s="31">
        <f t="shared" si="1"/>
        <v>117.28571428571429</v>
      </c>
      <c r="K24" s="32">
        <v>0.55730000000000002</v>
      </c>
      <c r="L24" s="28" t="s">
        <v>60</v>
      </c>
      <c r="M24" s="100"/>
      <c r="N24" s="16" t="s">
        <v>281</v>
      </c>
      <c r="O24" s="58" t="s">
        <v>59</v>
      </c>
      <c r="P24" s="20" t="s">
        <v>235</v>
      </c>
      <c r="Q24" s="16" t="s">
        <v>282</v>
      </c>
      <c r="R24" s="14" t="s">
        <v>291</v>
      </c>
      <c r="S24" s="92"/>
      <c r="T24" s="99"/>
      <c r="U24" s="115"/>
    </row>
    <row r="25" spans="1:21" ht="162" customHeight="1" x14ac:dyDescent="0.3">
      <c r="A25" s="64"/>
      <c r="B25" s="94"/>
      <c r="C25" s="99"/>
      <c r="D25" s="98"/>
      <c r="E25" s="99"/>
      <c r="F25" s="12" t="s">
        <v>53</v>
      </c>
      <c r="G25" s="34" t="s">
        <v>108</v>
      </c>
      <c r="H25" s="44">
        <v>43691</v>
      </c>
      <c r="I25" s="44">
        <v>44012</v>
      </c>
      <c r="J25" s="36">
        <f t="shared" si="1"/>
        <v>45.857142857142854</v>
      </c>
      <c r="K25" s="37">
        <v>1</v>
      </c>
      <c r="L25" s="38" t="s">
        <v>60</v>
      </c>
      <c r="M25" s="100"/>
      <c r="N25" s="16" t="s">
        <v>257</v>
      </c>
      <c r="O25" s="58" t="s">
        <v>39</v>
      </c>
      <c r="P25" s="16" t="s">
        <v>214</v>
      </c>
      <c r="Q25" s="20" t="s">
        <v>261</v>
      </c>
      <c r="R25" s="14" t="s">
        <v>291</v>
      </c>
      <c r="S25" s="92"/>
      <c r="T25" s="99"/>
      <c r="U25" s="115"/>
    </row>
    <row r="26" spans="1:21" ht="229.5" customHeight="1" x14ac:dyDescent="0.3">
      <c r="A26" s="64"/>
      <c r="B26" s="94"/>
      <c r="C26" s="99"/>
      <c r="D26" s="98"/>
      <c r="E26" s="99"/>
      <c r="F26" s="12" t="s">
        <v>86</v>
      </c>
      <c r="G26" s="34" t="s">
        <v>109</v>
      </c>
      <c r="H26" s="44">
        <v>43952</v>
      </c>
      <c r="I26" s="44">
        <v>44317</v>
      </c>
      <c r="J26" s="36">
        <f t="shared" si="1"/>
        <v>52.142857142857146</v>
      </c>
      <c r="K26" s="37">
        <v>1</v>
      </c>
      <c r="L26" s="38" t="s">
        <v>88</v>
      </c>
      <c r="M26" s="100"/>
      <c r="N26" s="53" t="s">
        <v>283</v>
      </c>
      <c r="O26" s="13" t="s">
        <v>87</v>
      </c>
      <c r="P26" s="18" t="s">
        <v>277</v>
      </c>
      <c r="Q26" s="53" t="s">
        <v>283</v>
      </c>
      <c r="R26" s="14" t="s">
        <v>291</v>
      </c>
      <c r="S26" s="93"/>
      <c r="T26" s="99"/>
      <c r="U26" s="116"/>
    </row>
    <row r="27" spans="1:21" ht="75" x14ac:dyDescent="0.3">
      <c r="A27" s="64"/>
      <c r="B27" s="94">
        <v>6</v>
      </c>
      <c r="C27" s="95" t="s">
        <v>196</v>
      </c>
      <c r="D27" s="98" t="s">
        <v>72</v>
      </c>
      <c r="E27" s="95" t="s">
        <v>188</v>
      </c>
      <c r="F27" s="12" t="s">
        <v>36</v>
      </c>
      <c r="G27" s="34" t="s">
        <v>110</v>
      </c>
      <c r="H27" s="44">
        <v>44012</v>
      </c>
      <c r="I27" s="44">
        <v>44073</v>
      </c>
      <c r="J27" s="36">
        <f t="shared" si="1"/>
        <v>8.7142857142857135</v>
      </c>
      <c r="K27" s="37">
        <v>1</v>
      </c>
      <c r="L27" s="38" t="s">
        <v>61</v>
      </c>
      <c r="M27" s="96">
        <f>AVERAGE(K27:K34)</f>
        <v>0.76183749999999995</v>
      </c>
      <c r="N27" s="16" t="s">
        <v>223</v>
      </c>
      <c r="O27" s="58" t="s">
        <v>39</v>
      </c>
      <c r="P27" s="47" t="s">
        <v>217</v>
      </c>
      <c r="Q27" s="16" t="s">
        <v>223</v>
      </c>
      <c r="R27" s="14" t="s">
        <v>291</v>
      </c>
      <c r="S27" s="91" t="s">
        <v>233</v>
      </c>
      <c r="T27" s="91" t="s">
        <v>293</v>
      </c>
      <c r="U27" s="112" t="s">
        <v>295</v>
      </c>
    </row>
    <row r="28" spans="1:21" ht="146.25" customHeight="1" x14ac:dyDescent="0.3">
      <c r="A28" s="64"/>
      <c r="B28" s="94"/>
      <c r="C28" s="95"/>
      <c r="D28" s="98"/>
      <c r="E28" s="95"/>
      <c r="F28" s="12" t="s">
        <v>40</v>
      </c>
      <c r="G28" s="34" t="s">
        <v>125</v>
      </c>
      <c r="H28" s="44">
        <v>44075</v>
      </c>
      <c r="I28" s="44">
        <v>44926</v>
      </c>
      <c r="J28" s="36">
        <f t="shared" si="1"/>
        <v>121.57142857142857</v>
      </c>
      <c r="K28" s="37">
        <v>1</v>
      </c>
      <c r="L28" s="38" t="s">
        <v>65</v>
      </c>
      <c r="M28" s="97"/>
      <c r="N28" s="16" t="s">
        <v>260</v>
      </c>
      <c r="O28" s="58" t="s">
        <v>39</v>
      </c>
      <c r="P28" s="16" t="s">
        <v>236</v>
      </c>
      <c r="Q28" s="79" t="s">
        <v>243</v>
      </c>
      <c r="R28" s="14" t="s">
        <v>291</v>
      </c>
      <c r="S28" s="92"/>
      <c r="T28" s="92"/>
      <c r="U28" s="113"/>
    </row>
    <row r="29" spans="1:21" ht="138.75" customHeight="1" x14ac:dyDescent="0.3">
      <c r="A29" s="64"/>
      <c r="B29" s="94"/>
      <c r="C29" s="95"/>
      <c r="D29" s="98"/>
      <c r="E29" s="95"/>
      <c r="F29" s="12" t="s">
        <v>44</v>
      </c>
      <c r="G29" s="34" t="s">
        <v>126</v>
      </c>
      <c r="H29" s="44">
        <v>44044</v>
      </c>
      <c r="I29" s="44">
        <v>44926</v>
      </c>
      <c r="J29" s="36">
        <f t="shared" si="1"/>
        <v>126</v>
      </c>
      <c r="K29" s="37">
        <v>1</v>
      </c>
      <c r="L29" s="38" t="s">
        <v>67</v>
      </c>
      <c r="M29" s="97"/>
      <c r="N29" s="20" t="s">
        <v>283</v>
      </c>
      <c r="O29" s="58" t="s">
        <v>66</v>
      </c>
      <c r="P29" s="47" t="s">
        <v>258</v>
      </c>
      <c r="Q29" s="47" t="s">
        <v>283</v>
      </c>
      <c r="R29" s="14" t="s">
        <v>291</v>
      </c>
      <c r="S29" s="92"/>
      <c r="T29" s="92"/>
      <c r="U29" s="113"/>
    </row>
    <row r="30" spans="1:21" ht="367.5" customHeight="1" x14ac:dyDescent="0.3">
      <c r="A30" s="64"/>
      <c r="B30" s="94"/>
      <c r="C30" s="95"/>
      <c r="D30" s="98"/>
      <c r="E30" s="95"/>
      <c r="F30" s="12" t="s">
        <v>46</v>
      </c>
      <c r="G30" s="29" t="s">
        <v>139</v>
      </c>
      <c r="H30" s="33">
        <v>44105</v>
      </c>
      <c r="I30" s="33">
        <v>44926</v>
      </c>
      <c r="J30" s="31">
        <f>(I30-H30)/7</f>
        <v>117.28571428571429</v>
      </c>
      <c r="K30" s="32">
        <v>0.60399999999999998</v>
      </c>
      <c r="L30" s="28" t="s">
        <v>143</v>
      </c>
      <c r="M30" s="97"/>
      <c r="N30" s="53" t="s">
        <v>284</v>
      </c>
      <c r="O30" s="58" t="s">
        <v>59</v>
      </c>
      <c r="P30" s="47" t="s">
        <v>237</v>
      </c>
      <c r="Q30" s="16" t="s">
        <v>238</v>
      </c>
      <c r="R30" s="14" t="s">
        <v>291</v>
      </c>
      <c r="S30" s="92"/>
      <c r="T30" s="92"/>
      <c r="U30" s="113"/>
    </row>
    <row r="31" spans="1:21" ht="365.25" customHeight="1" x14ac:dyDescent="0.3">
      <c r="A31" s="64"/>
      <c r="B31" s="94"/>
      <c r="C31" s="95"/>
      <c r="D31" s="98"/>
      <c r="E31" s="95"/>
      <c r="F31" s="12" t="s">
        <v>53</v>
      </c>
      <c r="G31" s="29" t="s">
        <v>137</v>
      </c>
      <c r="H31" s="33">
        <v>44105</v>
      </c>
      <c r="I31" s="33">
        <v>44926</v>
      </c>
      <c r="J31" s="31">
        <f>(I31-H31)/7</f>
        <v>117.28571428571429</v>
      </c>
      <c r="K31" s="32">
        <v>0.59799999999999998</v>
      </c>
      <c r="L31" s="28" t="s">
        <v>143</v>
      </c>
      <c r="M31" s="97"/>
      <c r="N31" s="53" t="s">
        <v>284</v>
      </c>
      <c r="O31" s="58" t="s">
        <v>59</v>
      </c>
      <c r="P31" s="47" t="s">
        <v>237</v>
      </c>
      <c r="Q31" s="16" t="s">
        <v>249</v>
      </c>
      <c r="R31" s="14" t="s">
        <v>291</v>
      </c>
      <c r="S31" s="92"/>
      <c r="T31" s="92"/>
      <c r="U31" s="113"/>
    </row>
    <row r="32" spans="1:21" ht="346.5" customHeight="1" x14ac:dyDescent="0.3">
      <c r="A32" s="64"/>
      <c r="B32" s="94"/>
      <c r="C32" s="95"/>
      <c r="D32" s="98"/>
      <c r="E32" s="95"/>
      <c r="F32" s="12" t="s">
        <v>86</v>
      </c>
      <c r="G32" s="29" t="s">
        <v>140</v>
      </c>
      <c r="H32" s="33">
        <v>44105</v>
      </c>
      <c r="I32" s="33">
        <v>44926</v>
      </c>
      <c r="J32" s="31">
        <f>(I32-H32)/7</f>
        <v>117.28571428571429</v>
      </c>
      <c r="K32" s="32">
        <v>0.52339999999999998</v>
      </c>
      <c r="L32" s="28" t="s">
        <v>143</v>
      </c>
      <c r="M32" s="97"/>
      <c r="N32" s="53" t="s">
        <v>284</v>
      </c>
      <c r="O32" s="58" t="s">
        <v>59</v>
      </c>
      <c r="P32" s="47" t="s">
        <v>237</v>
      </c>
      <c r="Q32" s="16" t="s">
        <v>244</v>
      </c>
      <c r="R32" s="14" t="s">
        <v>291</v>
      </c>
      <c r="S32" s="92"/>
      <c r="T32" s="92"/>
      <c r="U32" s="113"/>
    </row>
    <row r="33" spans="1:21" ht="387.75" customHeight="1" x14ac:dyDescent="0.3">
      <c r="A33" s="64"/>
      <c r="B33" s="94"/>
      <c r="C33" s="95"/>
      <c r="D33" s="98"/>
      <c r="E33" s="95"/>
      <c r="F33" s="12" t="s">
        <v>95</v>
      </c>
      <c r="G33" s="29" t="s">
        <v>141</v>
      </c>
      <c r="H33" s="33">
        <v>44105</v>
      </c>
      <c r="I33" s="33">
        <v>44926</v>
      </c>
      <c r="J33" s="31">
        <f>(I33-H33)/7</f>
        <v>117.28571428571429</v>
      </c>
      <c r="K33" s="32">
        <v>0.61850000000000005</v>
      </c>
      <c r="L33" s="28" t="s">
        <v>143</v>
      </c>
      <c r="M33" s="97"/>
      <c r="N33" s="53" t="s">
        <v>284</v>
      </c>
      <c r="O33" s="58" t="s">
        <v>59</v>
      </c>
      <c r="P33" s="47" t="s">
        <v>237</v>
      </c>
      <c r="Q33" s="16" t="s">
        <v>250</v>
      </c>
      <c r="R33" s="14" t="s">
        <v>291</v>
      </c>
      <c r="S33" s="92"/>
      <c r="T33" s="92"/>
      <c r="U33" s="113"/>
    </row>
    <row r="34" spans="1:21" ht="399.75" customHeight="1" x14ac:dyDescent="0.3">
      <c r="A34" s="64"/>
      <c r="B34" s="94"/>
      <c r="C34" s="95"/>
      <c r="D34" s="98"/>
      <c r="E34" s="95"/>
      <c r="F34" s="12" t="s">
        <v>96</v>
      </c>
      <c r="G34" s="29" t="s">
        <v>138</v>
      </c>
      <c r="H34" s="33">
        <v>44105</v>
      </c>
      <c r="I34" s="33">
        <v>44926</v>
      </c>
      <c r="J34" s="31">
        <f>(I34-H34)/7</f>
        <v>117.28571428571429</v>
      </c>
      <c r="K34" s="32">
        <v>0.75080000000000002</v>
      </c>
      <c r="L34" s="28" t="s">
        <v>143</v>
      </c>
      <c r="M34" s="97"/>
      <c r="N34" s="53" t="s">
        <v>284</v>
      </c>
      <c r="O34" s="58" t="s">
        <v>59</v>
      </c>
      <c r="P34" s="47" t="s">
        <v>237</v>
      </c>
      <c r="Q34" s="16" t="s">
        <v>239</v>
      </c>
      <c r="R34" s="14" t="s">
        <v>291</v>
      </c>
      <c r="S34" s="93"/>
      <c r="T34" s="93"/>
      <c r="U34" s="114"/>
    </row>
    <row r="35" spans="1:21" ht="155.25" customHeight="1" x14ac:dyDescent="0.3">
      <c r="A35" s="64"/>
      <c r="B35" s="94">
        <v>7</v>
      </c>
      <c r="C35" s="95" t="s">
        <v>197</v>
      </c>
      <c r="D35" s="98" t="s">
        <v>76</v>
      </c>
      <c r="E35" s="95" t="s">
        <v>68</v>
      </c>
      <c r="F35" s="12" t="s">
        <v>36</v>
      </c>
      <c r="G35" s="34" t="s">
        <v>99</v>
      </c>
      <c r="H35" s="44">
        <v>43832</v>
      </c>
      <c r="I35" s="44">
        <v>43862</v>
      </c>
      <c r="J35" s="36">
        <f t="shared" si="1"/>
        <v>4.2857142857142856</v>
      </c>
      <c r="K35" s="37">
        <v>1</v>
      </c>
      <c r="L35" s="38" t="s">
        <v>70</v>
      </c>
      <c r="M35" s="101">
        <f>AVERAGE(K35:K38)</f>
        <v>1</v>
      </c>
      <c r="N35" s="16" t="s">
        <v>212</v>
      </c>
      <c r="O35" s="58" t="s">
        <v>69</v>
      </c>
      <c r="P35" s="47" t="s">
        <v>127</v>
      </c>
      <c r="Q35" s="16" t="s">
        <v>212</v>
      </c>
      <c r="R35" s="14" t="s">
        <v>291</v>
      </c>
      <c r="S35" s="91" t="s">
        <v>276</v>
      </c>
      <c r="T35" s="91" t="s">
        <v>275</v>
      </c>
      <c r="U35" s="112" t="s">
        <v>278</v>
      </c>
    </row>
    <row r="36" spans="1:21" ht="138.75" customHeight="1" x14ac:dyDescent="0.3">
      <c r="A36" s="64"/>
      <c r="B36" s="94"/>
      <c r="C36" s="95"/>
      <c r="D36" s="98"/>
      <c r="E36" s="95"/>
      <c r="F36" s="12" t="s">
        <v>40</v>
      </c>
      <c r="G36" s="34" t="s">
        <v>189</v>
      </c>
      <c r="H36" s="44">
        <v>43906</v>
      </c>
      <c r="I36" s="44">
        <v>43951</v>
      </c>
      <c r="J36" s="36">
        <f t="shared" si="1"/>
        <v>6.4285714285714288</v>
      </c>
      <c r="K36" s="37">
        <v>1</v>
      </c>
      <c r="L36" s="38" t="s">
        <v>190</v>
      </c>
      <c r="M36" s="101"/>
      <c r="N36" s="20" t="s">
        <v>223</v>
      </c>
      <c r="O36" s="58" t="s">
        <v>69</v>
      </c>
      <c r="P36" s="47" t="s">
        <v>218</v>
      </c>
      <c r="Q36" s="20" t="s">
        <v>223</v>
      </c>
      <c r="R36" s="14" t="s">
        <v>291</v>
      </c>
      <c r="S36" s="92"/>
      <c r="T36" s="92"/>
      <c r="U36" s="115"/>
    </row>
    <row r="37" spans="1:21" ht="216" customHeight="1" x14ac:dyDescent="0.3">
      <c r="A37" s="64"/>
      <c r="B37" s="94"/>
      <c r="C37" s="95"/>
      <c r="D37" s="98"/>
      <c r="E37" s="95"/>
      <c r="F37" s="12" t="s">
        <v>44</v>
      </c>
      <c r="G37" s="34" t="s">
        <v>191</v>
      </c>
      <c r="H37" s="44">
        <v>43863</v>
      </c>
      <c r="I37" s="44">
        <v>43981</v>
      </c>
      <c r="J37" s="36">
        <f t="shared" si="1"/>
        <v>16.857142857142858</v>
      </c>
      <c r="K37" s="37">
        <v>1</v>
      </c>
      <c r="L37" s="38" t="s">
        <v>89</v>
      </c>
      <c r="M37" s="101"/>
      <c r="N37" s="16" t="s">
        <v>260</v>
      </c>
      <c r="O37" s="58" t="s">
        <v>69</v>
      </c>
      <c r="P37" s="20" t="s">
        <v>262</v>
      </c>
      <c r="Q37" s="16" t="s">
        <v>260</v>
      </c>
      <c r="R37" s="14" t="s">
        <v>291</v>
      </c>
      <c r="S37" s="92"/>
      <c r="T37" s="92"/>
      <c r="U37" s="115"/>
    </row>
    <row r="38" spans="1:21" ht="288.75" customHeight="1" x14ac:dyDescent="0.3">
      <c r="A38" s="64"/>
      <c r="B38" s="94"/>
      <c r="C38" s="95"/>
      <c r="D38" s="98"/>
      <c r="E38" s="95"/>
      <c r="F38" s="12" t="s">
        <v>46</v>
      </c>
      <c r="G38" s="34" t="s">
        <v>192</v>
      </c>
      <c r="H38" s="44">
        <v>43888</v>
      </c>
      <c r="I38" s="44">
        <v>44926</v>
      </c>
      <c r="J38" s="36">
        <f t="shared" si="1"/>
        <v>148.28571428571428</v>
      </c>
      <c r="K38" s="37">
        <v>1</v>
      </c>
      <c r="L38" s="38" t="s">
        <v>71</v>
      </c>
      <c r="M38" s="101"/>
      <c r="N38" s="53" t="s">
        <v>274</v>
      </c>
      <c r="O38" s="13" t="s">
        <v>59</v>
      </c>
      <c r="P38" s="53" t="s">
        <v>263</v>
      </c>
      <c r="Q38" s="53" t="s">
        <v>274</v>
      </c>
      <c r="R38" s="14" t="s">
        <v>291</v>
      </c>
      <c r="S38" s="93"/>
      <c r="T38" s="93"/>
      <c r="U38" s="116"/>
    </row>
    <row r="39" spans="1:21" ht="45" x14ac:dyDescent="0.3">
      <c r="A39" s="64"/>
      <c r="B39" s="94">
        <v>8</v>
      </c>
      <c r="C39" s="95" t="s">
        <v>198</v>
      </c>
      <c r="D39" s="98" t="s">
        <v>77</v>
      </c>
      <c r="E39" s="95" t="s">
        <v>73</v>
      </c>
      <c r="F39" s="12" t="s">
        <v>36</v>
      </c>
      <c r="G39" s="34" t="s">
        <v>111</v>
      </c>
      <c r="H39" s="35">
        <v>43691</v>
      </c>
      <c r="I39" s="35">
        <v>43829</v>
      </c>
      <c r="J39" s="36">
        <f t="shared" si="1"/>
        <v>19.714285714285715</v>
      </c>
      <c r="K39" s="37">
        <v>1</v>
      </c>
      <c r="L39" s="38" t="s">
        <v>48</v>
      </c>
      <c r="M39" s="101">
        <f>AVERAGE(K39:K43)</f>
        <v>1</v>
      </c>
      <c r="N39" s="16" t="s">
        <v>212</v>
      </c>
      <c r="O39" s="58" t="s">
        <v>39</v>
      </c>
      <c r="P39" s="15" t="s">
        <v>74</v>
      </c>
      <c r="Q39" s="16" t="s">
        <v>212</v>
      </c>
      <c r="R39" s="14" t="s">
        <v>291</v>
      </c>
      <c r="S39" s="102" t="s">
        <v>227</v>
      </c>
      <c r="T39" s="91" t="s">
        <v>221</v>
      </c>
      <c r="U39" s="117" t="s">
        <v>224</v>
      </c>
    </row>
    <row r="40" spans="1:21" ht="45" x14ac:dyDescent="0.3">
      <c r="A40" s="64"/>
      <c r="B40" s="94"/>
      <c r="C40" s="95"/>
      <c r="D40" s="98"/>
      <c r="E40" s="95"/>
      <c r="F40" s="12" t="s">
        <v>40</v>
      </c>
      <c r="G40" s="34" t="s">
        <v>112</v>
      </c>
      <c r="H40" s="35">
        <v>43691</v>
      </c>
      <c r="I40" s="35">
        <v>43830</v>
      </c>
      <c r="J40" s="36">
        <f t="shared" si="1"/>
        <v>19.857142857142858</v>
      </c>
      <c r="K40" s="37">
        <v>1</v>
      </c>
      <c r="L40" s="38" t="s">
        <v>75</v>
      </c>
      <c r="M40" s="101"/>
      <c r="N40" s="16" t="s">
        <v>212</v>
      </c>
      <c r="O40" s="13" t="s">
        <v>39</v>
      </c>
      <c r="P40" s="13" t="s">
        <v>208</v>
      </c>
      <c r="Q40" s="16" t="s">
        <v>212</v>
      </c>
      <c r="R40" s="14" t="s">
        <v>291</v>
      </c>
      <c r="S40" s="103"/>
      <c r="T40" s="92"/>
      <c r="U40" s="118"/>
    </row>
    <row r="41" spans="1:21" ht="97.5" customHeight="1" x14ac:dyDescent="0.3">
      <c r="A41" s="64"/>
      <c r="B41" s="94"/>
      <c r="C41" s="95"/>
      <c r="D41" s="98"/>
      <c r="E41" s="95"/>
      <c r="F41" s="12" t="s">
        <v>44</v>
      </c>
      <c r="G41" s="34" t="s">
        <v>128</v>
      </c>
      <c r="H41" s="35">
        <v>43832</v>
      </c>
      <c r="I41" s="35">
        <v>43889</v>
      </c>
      <c r="J41" s="36">
        <f t="shared" si="1"/>
        <v>8.1428571428571423</v>
      </c>
      <c r="K41" s="37">
        <v>1</v>
      </c>
      <c r="L41" s="38" t="s">
        <v>84</v>
      </c>
      <c r="M41" s="101"/>
      <c r="N41" s="16" t="s">
        <v>212</v>
      </c>
      <c r="O41" s="58" t="s">
        <v>39</v>
      </c>
      <c r="P41" s="58" t="s">
        <v>82</v>
      </c>
      <c r="Q41" s="16" t="s">
        <v>212</v>
      </c>
      <c r="R41" s="14" t="s">
        <v>291</v>
      </c>
      <c r="S41" s="103"/>
      <c r="T41" s="92"/>
      <c r="U41" s="118"/>
    </row>
    <row r="42" spans="1:21" ht="69.75" customHeight="1" x14ac:dyDescent="0.3">
      <c r="A42" s="64"/>
      <c r="B42" s="94"/>
      <c r="C42" s="95"/>
      <c r="D42" s="98"/>
      <c r="E42" s="95"/>
      <c r="F42" s="12" t="s">
        <v>46</v>
      </c>
      <c r="G42" s="34" t="s">
        <v>113</v>
      </c>
      <c r="H42" s="35">
        <v>43889</v>
      </c>
      <c r="I42" s="35">
        <v>44196</v>
      </c>
      <c r="J42" s="36">
        <f t="shared" si="1"/>
        <v>43.857142857142854</v>
      </c>
      <c r="K42" s="37">
        <v>1</v>
      </c>
      <c r="L42" s="38" t="s">
        <v>51</v>
      </c>
      <c r="M42" s="101"/>
      <c r="N42" s="16" t="s">
        <v>212</v>
      </c>
      <c r="O42" s="58" t="s">
        <v>39</v>
      </c>
      <c r="P42" s="16" t="s">
        <v>207</v>
      </c>
      <c r="Q42" s="16" t="s">
        <v>212</v>
      </c>
      <c r="R42" s="14" t="s">
        <v>291</v>
      </c>
      <c r="S42" s="103"/>
      <c r="T42" s="92"/>
      <c r="U42" s="118"/>
    </row>
    <row r="43" spans="1:21" ht="246.75" customHeight="1" x14ac:dyDescent="0.3">
      <c r="A43" s="64"/>
      <c r="B43" s="94"/>
      <c r="C43" s="95"/>
      <c r="D43" s="98"/>
      <c r="E43" s="95"/>
      <c r="F43" s="12" t="s">
        <v>53</v>
      </c>
      <c r="G43" s="72" t="s">
        <v>129</v>
      </c>
      <c r="H43" s="35">
        <v>43889</v>
      </c>
      <c r="I43" s="35">
        <v>44196</v>
      </c>
      <c r="J43" s="36">
        <f t="shared" si="1"/>
        <v>43.857142857142854</v>
      </c>
      <c r="K43" s="37">
        <v>1</v>
      </c>
      <c r="L43" s="38" t="s">
        <v>83</v>
      </c>
      <c r="M43" s="101"/>
      <c r="N43" s="20" t="s">
        <v>223</v>
      </c>
      <c r="O43" s="58" t="s">
        <v>39</v>
      </c>
      <c r="P43" s="16" t="s">
        <v>220</v>
      </c>
      <c r="Q43" s="20" t="s">
        <v>223</v>
      </c>
      <c r="R43" s="14" t="s">
        <v>291</v>
      </c>
      <c r="S43" s="104"/>
      <c r="T43" s="93"/>
      <c r="U43" s="119"/>
    </row>
    <row r="44" spans="1:21" ht="309" customHeight="1" x14ac:dyDescent="0.3">
      <c r="A44" s="64"/>
      <c r="B44" s="94">
        <v>9</v>
      </c>
      <c r="C44" s="95" t="s">
        <v>199</v>
      </c>
      <c r="D44" s="105" t="s">
        <v>79</v>
      </c>
      <c r="E44" s="95" t="s">
        <v>210</v>
      </c>
      <c r="F44" s="12" t="s">
        <v>36</v>
      </c>
      <c r="G44" s="34" t="s">
        <v>114</v>
      </c>
      <c r="H44" s="44">
        <v>43906</v>
      </c>
      <c r="I44" s="44">
        <v>44196</v>
      </c>
      <c r="J44" s="36">
        <f t="shared" si="1"/>
        <v>41.428571428571431</v>
      </c>
      <c r="K44" s="37">
        <v>1</v>
      </c>
      <c r="L44" s="38" t="s">
        <v>78</v>
      </c>
      <c r="M44" s="96">
        <f>AVERAGE(K44:K45)</f>
        <v>1</v>
      </c>
      <c r="N44" s="16" t="s">
        <v>229</v>
      </c>
      <c r="O44" s="58" t="s">
        <v>39</v>
      </c>
      <c r="P44" s="47" t="s">
        <v>225</v>
      </c>
      <c r="Q44" s="16" t="s">
        <v>229</v>
      </c>
      <c r="R44" s="14" t="s">
        <v>291</v>
      </c>
      <c r="S44" s="91" t="s">
        <v>233</v>
      </c>
      <c r="T44" s="91" t="s">
        <v>293</v>
      </c>
      <c r="U44" s="112" t="s">
        <v>296</v>
      </c>
    </row>
    <row r="45" spans="1:21" ht="346.5" customHeight="1" x14ac:dyDescent="0.3">
      <c r="A45" s="64"/>
      <c r="B45" s="94"/>
      <c r="C45" s="95"/>
      <c r="D45" s="105"/>
      <c r="E45" s="95"/>
      <c r="F45" s="12" t="s">
        <v>40</v>
      </c>
      <c r="G45" s="29" t="s">
        <v>211</v>
      </c>
      <c r="H45" s="75">
        <v>44105</v>
      </c>
      <c r="I45" s="75">
        <v>44926</v>
      </c>
      <c r="J45" s="31">
        <f t="shared" si="1"/>
        <v>117.28571428571429</v>
      </c>
      <c r="K45" s="32">
        <v>1</v>
      </c>
      <c r="L45" s="28" t="s">
        <v>130</v>
      </c>
      <c r="M45" s="97"/>
      <c r="N45" s="53" t="s">
        <v>285</v>
      </c>
      <c r="O45" s="13" t="s">
        <v>39</v>
      </c>
      <c r="P45" s="79" t="s">
        <v>285</v>
      </c>
      <c r="Q45" s="20" t="s">
        <v>286</v>
      </c>
      <c r="R45" s="14" t="s">
        <v>291</v>
      </c>
      <c r="S45" s="93"/>
      <c r="T45" s="93"/>
      <c r="U45" s="116"/>
    </row>
    <row r="46" spans="1:21" ht="271.2" x14ac:dyDescent="0.3">
      <c r="A46" s="64"/>
      <c r="B46" s="50">
        <v>10</v>
      </c>
      <c r="C46" s="16" t="s">
        <v>200</v>
      </c>
      <c r="D46" s="54" t="s">
        <v>80</v>
      </c>
      <c r="E46" s="47" t="s">
        <v>209</v>
      </c>
      <c r="F46" s="12" t="s">
        <v>36</v>
      </c>
      <c r="G46" s="34" t="s">
        <v>131</v>
      </c>
      <c r="H46" s="44">
        <v>43906</v>
      </c>
      <c r="I46" s="44">
        <v>44926</v>
      </c>
      <c r="J46" s="36">
        <f t="shared" si="1"/>
        <v>145.71428571428572</v>
      </c>
      <c r="K46" s="37">
        <v>1</v>
      </c>
      <c r="L46" s="38" t="s">
        <v>132</v>
      </c>
      <c r="M46" s="55">
        <f>K46</f>
        <v>1</v>
      </c>
      <c r="N46" s="20" t="s">
        <v>228</v>
      </c>
      <c r="O46" s="58" t="s">
        <v>66</v>
      </c>
      <c r="P46" s="47" t="s">
        <v>226</v>
      </c>
      <c r="Q46" s="20" t="s">
        <v>228</v>
      </c>
      <c r="R46" s="14" t="s">
        <v>291</v>
      </c>
      <c r="S46" s="74" t="s">
        <v>227</v>
      </c>
      <c r="T46" s="47" t="s">
        <v>221</v>
      </c>
      <c r="U46" s="59" t="s">
        <v>279</v>
      </c>
    </row>
    <row r="47" spans="1:21" ht="103.5" customHeight="1" x14ac:dyDescent="0.3">
      <c r="A47" s="64"/>
      <c r="B47" s="94">
        <v>11</v>
      </c>
      <c r="C47" s="95" t="s">
        <v>201</v>
      </c>
      <c r="D47" s="98" t="s">
        <v>97</v>
      </c>
      <c r="E47" s="95" t="s">
        <v>90</v>
      </c>
      <c r="F47" s="12" t="s">
        <v>36</v>
      </c>
      <c r="G47" s="34" t="s">
        <v>115</v>
      </c>
      <c r="H47" s="44">
        <v>43906</v>
      </c>
      <c r="I47" s="44">
        <v>44012</v>
      </c>
      <c r="J47" s="36">
        <f>(I47-H47)/7</f>
        <v>15.142857142857142</v>
      </c>
      <c r="K47" s="37">
        <v>1</v>
      </c>
      <c r="L47" s="45" t="s">
        <v>181</v>
      </c>
      <c r="M47" s="96">
        <f>AVERAGE(K47:K59)</f>
        <v>0.74788333333333323</v>
      </c>
      <c r="N47" s="16" t="s">
        <v>229</v>
      </c>
      <c r="O47" s="58" t="s">
        <v>39</v>
      </c>
      <c r="P47" s="47" t="s">
        <v>231</v>
      </c>
      <c r="Q47" s="16" t="s">
        <v>229</v>
      </c>
      <c r="R47" s="14" t="s">
        <v>291</v>
      </c>
      <c r="S47" s="91" t="s">
        <v>233</v>
      </c>
      <c r="T47" s="91" t="s">
        <v>293</v>
      </c>
      <c r="U47" s="112" t="s">
        <v>297</v>
      </c>
    </row>
    <row r="48" spans="1:21" ht="76.5" customHeight="1" x14ac:dyDescent="0.3">
      <c r="A48" s="64"/>
      <c r="B48" s="94"/>
      <c r="C48" s="95"/>
      <c r="D48" s="98"/>
      <c r="E48" s="95"/>
      <c r="F48" s="12" t="s">
        <v>40</v>
      </c>
      <c r="G48" s="46" t="s">
        <v>116</v>
      </c>
      <c r="H48" s="44">
        <v>43906</v>
      </c>
      <c r="I48" s="44">
        <v>44012</v>
      </c>
      <c r="J48" s="36">
        <f>(I48-H48)/7</f>
        <v>15.142857142857142</v>
      </c>
      <c r="K48" s="37">
        <v>1</v>
      </c>
      <c r="L48" s="45" t="s">
        <v>171</v>
      </c>
      <c r="M48" s="96"/>
      <c r="N48" s="16" t="s">
        <v>212</v>
      </c>
      <c r="O48" s="58" t="s">
        <v>39</v>
      </c>
      <c r="P48" s="26" t="s">
        <v>85</v>
      </c>
      <c r="Q48" s="16" t="s">
        <v>212</v>
      </c>
      <c r="R48" s="14" t="s">
        <v>291</v>
      </c>
      <c r="S48" s="92"/>
      <c r="T48" s="92"/>
      <c r="U48" s="113"/>
    </row>
    <row r="49" spans="1:21" ht="315" customHeight="1" x14ac:dyDescent="0.3">
      <c r="A49" s="64"/>
      <c r="B49" s="94"/>
      <c r="C49" s="95"/>
      <c r="D49" s="98"/>
      <c r="E49" s="95"/>
      <c r="F49" s="12" t="s">
        <v>44</v>
      </c>
      <c r="G49" s="77" t="s">
        <v>133</v>
      </c>
      <c r="H49" s="33">
        <v>43906</v>
      </c>
      <c r="I49" s="33">
        <v>44926</v>
      </c>
      <c r="J49" s="31">
        <f>(I49-H49)/7</f>
        <v>145.71428571428572</v>
      </c>
      <c r="K49" s="32">
        <v>0.45</v>
      </c>
      <c r="L49" s="76" t="s">
        <v>172</v>
      </c>
      <c r="M49" s="96"/>
      <c r="N49" s="20" t="s">
        <v>287</v>
      </c>
      <c r="O49" s="58" t="s">
        <v>39</v>
      </c>
      <c r="P49" s="47" t="s">
        <v>265</v>
      </c>
      <c r="Q49" s="16" t="s">
        <v>287</v>
      </c>
      <c r="R49" s="14" t="s">
        <v>291</v>
      </c>
      <c r="S49" s="92"/>
      <c r="T49" s="92"/>
      <c r="U49" s="113"/>
    </row>
    <row r="50" spans="1:21" ht="298.5" customHeight="1" x14ac:dyDescent="0.3">
      <c r="A50" s="64"/>
      <c r="B50" s="94"/>
      <c r="C50" s="95"/>
      <c r="D50" s="98"/>
      <c r="E50" s="95"/>
      <c r="F50" s="89" t="s">
        <v>46</v>
      </c>
      <c r="G50" s="34" t="s">
        <v>117</v>
      </c>
      <c r="H50" s="44">
        <v>43983</v>
      </c>
      <c r="I50" s="44">
        <v>44926</v>
      </c>
      <c r="J50" s="36">
        <f t="shared" si="1"/>
        <v>134.71428571428572</v>
      </c>
      <c r="K50" s="37">
        <v>1</v>
      </c>
      <c r="L50" s="45" t="s">
        <v>182</v>
      </c>
      <c r="M50" s="96"/>
      <c r="N50" s="20" t="s">
        <v>283</v>
      </c>
      <c r="O50" s="58" t="s">
        <v>39</v>
      </c>
      <c r="P50" s="20" t="s">
        <v>267</v>
      </c>
      <c r="Q50" s="79" t="s">
        <v>283</v>
      </c>
      <c r="R50" s="14" t="s">
        <v>291</v>
      </c>
      <c r="S50" s="92"/>
      <c r="T50" s="92"/>
      <c r="U50" s="113"/>
    </row>
    <row r="51" spans="1:21" s="88" customFormat="1" ht="409.6" customHeight="1" x14ac:dyDescent="0.3">
      <c r="A51" s="87"/>
      <c r="B51" s="94"/>
      <c r="C51" s="95"/>
      <c r="D51" s="98"/>
      <c r="E51" s="95"/>
      <c r="F51" s="12" t="s">
        <v>53</v>
      </c>
      <c r="G51" s="29" t="s">
        <v>118</v>
      </c>
      <c r="H51" s="33">
        <v>43691</v>
      </c>
      <c r="I51" s="33">
        <v>44926</v>
      </c>
      <c r="J51" s="31">
        <f>(I51-H51)/7</f>
        <v>176.42857142857142</v>
      </c>
      <c r="K51" s="32">
        <v>0.63919999999999999</v>
      </c>
      <c r="L51" s="76" t="s">
        <v>172</v>
      </c>
      <c r="M51" s="96"/>
      <c r="N51" s="53" t="s">
        <v>284</v>
      </c>
      <c r="O51" s="13" t="s">
        <v>59</v>
      </c>
      <c r="P51" s="18" t="s">
        <v>268</v>
      </c>
      <c r="Q51" s="79" t="s">
        <v>240</v>
      </c>
      <c r="R51" s="14" t="s">
        <v>291</v>
      </c>
      <c r="S51" s="92"/>
      <c r="T51" s="92"/>
      <c r="U51" s="113"/>
    </row>
    <row r="52" spans="1:21" s="88" customFormat="1" ht="396" customHeight="1" x14ac:dyDescent="0.3">
      <c r="A52" s="87"/>
      <c r="B52" s="94"/>
      <c r="C52" s="95"/>
      <c r="D52" s="98"/>
      <c r="E52" s="95"/>
      <c r="F52" s="12" t="s">
        <v>86</v>
      </c>
      <c r="G52" s="29" t="s">
        <v>142</v>
      </c>
      <c r="H52" s="33">
        <v>43691</v>
      </c>
      <c r="I52" s="33">
        <v>44926</v>
      </c>
      <c r="J52" s="31">
        <f>(I52-H52)/7</f>
        <v>176.42857142857142</v>
      </c>
      <c r="K52" s="32">
        <v>0.68540000000000001</v>
      </c>
      <c r="L52" s="76" t="s">
        <v>145</v>
      </c>
      <c r="M52" s="96"/>
      <c r="N52" s="53" t="s">
        <v>284</v>
      </c>
      <c r="O52" s="13" t="s">
        <v>59</v>
      </c>
      <c r="P52" s="18" t="s">
        <v>237</v>
      </c>
      <c r="Q52" s="79" t="s">
        <v>241</v>
      </c>
      <c r="R52" s="14" t="s">
        <v>291</v>
      </c>
      <c r="S52" s="92"/>
      <c r="T52" s="92"/>
      <c r="U52" s="113"/>
    </row>
    <row r="53" spans="1:21" ht="159.75" customHeight="1" x14ac:dyDescent="0.3">
      <c r="A53" s="64"/>
      <c r="B53" s="94"/>
      <c r="C53" s="95"/>
      <c r="D53" s="98"/>
      <c r="E53" s="95"/>
      <c r="F53" s="12" t="s">
        <v>95</v>
      </c>
      <c r="G53" s="34" t="s">
        <v>134</v>
      </c>
      <c r="H53" s="35">
        <v>43723</v>
      </c>
      <c r="I53" s="35">
        <v>44561</v>
      </c>
      <c r="J53" s="36">
        <f t="shared" si="1"/>
        <v>119.71428571428571</v>
      </c>
      <c r="K53" s="37">
        <v>1</v>
      </c>
      <c r="L53" s="38" t="s">
        <v>92</v>
      </c>
      <c r="M53" s="96"/>
      <c r="N53" s="47" t="s">
        <v>273</v>
      </c>
      <c r="O53" s="58" t="s">
        <v>39</v>
      </c>
      <c r="P53" s="20" t="s">
        <v>259</v>
      </c>
      <c r="Q53" s="16" t="s">
        <v>273</v>
      </c>
      <c r="R53" s="14" t="s">
        <v>291</v>
      </c>
      <c r="S53" s="92"/>
      <c r="T53" s="92"/>
      <c r="U53" s="113"/>
    </row>
    <row r="54" spans="1:21" ht="237" customHeight="1" x14ac:dyDescent="0.3">
      <c r="A54" s="64"/>
      <c r="B54" s="94"/>
      <c r="C54" s="95"/>
      <c r="D54" s="98"/>
      <c r="E54" s="95"/>
      <c r="F54" s="12" t="s">
        <v>96</v>
      </c>
      <c r="G54" s="34" t="s">
        <v>119</v>
      </c>
      <c r="H54" s="35">
        <v>43723</v>
      </c>
      <c r="I54" s="35">
        <v>44926</v>
      </c>
      <c r="J54" s="36">
        <f t="shared" si="1"/>
        <v>171.85714285714286</v>
      </c>
      <c r="K54" s="37">
        <v>1</v>
      </c>
      <c r="L54" s="38" t="s">
        <v>93</v>
      </c>
      <c r="M54" s="96"/>
      <c r="N54" s="20" t="s">
        <v>283</v>
      </c>
      <c r="O54" s="58" t="s">
        <v>66</v>
      </c>
      <c r="P54" s="53" t="s">
        <v>269</v>
      </c>
      <c r="Q54" s="20" t="s">
        <v>283</v>
      </c>
      <c r="R54" s="14" t="s">
        <v>291</v>
      </c>
      <c r="S54" s="92"/>
      <c r="T54" s="92"/>
      <c r="U54" s="113"/>
    </row>
    <row r="55" spans="1:21" ht="202.5" customHeight="1" x14ac:dyDescent="0.3">
      <c r="A55" s="64"/>
      <c r="B55" s="94"/>
      <c r="C55" s="95"/>
      <c r="D55" s="98"/>
      <c r="E55" s="95"/>
      <c r="F55" s="12" t="s">
        <v>144</v>
      </c>
      <c r="G55" s="34" t="s">
        <v>120</v>
      </c>
      <c r="H55" s="35">
        <v>43723</v>
      </c>
      <c r="I55" s="35">
        <v>44926</v>
      </c>
      <c r="J55" s="36">
        <f t="shared" si="1"/>
        <v>171.85714285714286</v>
      </c>
      <c r="K55" s="37">
        <v>1</v>
      </c>
      <c r="L55" s="38" t="s">
        <v>94</v>
      </c>
      <c r="M55" s="96"/>
      <c r="N55" s="20" t="s">
        <v>283</v>
      </c>
      <c r="O55" s="58" t="s">
        <v>66</v>
      </c>
      <c r="P55" s="53" t="s">
        <v>270</v>
      </c>
      <c r="Q55" s="20" t="s">
        <v>283</v>
      </c>
      <c r="R55" s="14" t="s">
        <v>291</v>
      </c>
      <c r="S55" s="92"/>
      <c r="T55" s="92"/>
      <c r="U55" s="113"/>
    </row>
    <row r="56" spans="1:21" ht="189" customHeight="1" x14ac:dyDescent="0.3">
      <c r="A56" s="64"/>
      <c r="B56" s="94"/>
      <c r="C56" s="95"/>
      <c r="D56" s="98"/>
      <c r="E56" s="95"/>
      <c r="F56" s="12" t="s">
        <v>146</v>
      </c>
      <c r="G56" s="29" t="s">
        <v>149</v>
      </c>
      <c r="H56" s="30">
        <v>43723</v>
      </c>
      <c r="I56" s="30">
        <v>44926</v>
      </c>
      <c r="J56" s="31">
        <f t="shared" si="1"/>
        <v>171.85714285714286</v>
      </c>
      <c r="K56" s="32">
        <v>0.05</v>
      </c>
      <c r="L56" s="28" t="s">
        <v>152</v>
      </c>
      <c r="M56" s="96"/>
      <c r="N56" s="20" t="s">
        <v>288</v>
      </c>
      <c r="O56" s="58" t="s">
        <v>66</v>
      </c>
      <c r="P56" s="53" t="s">
        <v>232</v>
      </c>
      <c r="Q56" s="20" t="s">
        <v>288</v>
      </c>
      <c r="R56" s="14" t="s">
        <v>291</v>
      </c>
      <c r="S56" s="92"/>
      <c r="T56" s="92"/>
      <c r="U56" s="113"/>
    </row>
    <row r="57" spans="1:21" ht="199.5" customHeight="1" x14ac:dyDescent="0.3">
      <c r="A57" s="64"/>
      <c r="B57" s="94"/>
      <c r="C57" s="95"/>
      <c r="D57" s="98"/>
      <c r="E57" s="95"/>
      <c r="F57" s="12" t="s">
        <v>147</v>
      </c>
      <c r="G57" s="29" t="s">
        <v>150</v>
      </c>
      <c r="H57" s="30">
        <v>43723</v>
      </c>
      <c r="I57" s="30">
        <v>44926</v>
      </c>
      <c r="J57" s="31">
        <f>(I57-H57)/7</f>
        <v>171.85714285714286</v>
      </c>
      <c r="K57" s="32">
        <v>0.15</v>
      </c>
      <c r="L57" s="28" t="s">
        <v>153</v>
      </c>
      <c r="M57" s="96"/>
      <c r="N57" s="20" t="s">
        <v>288</v>
      </c>
      <c r="O57" s="58" t="s">
        <v>66</v>
      </c>
      <c r="P57" s="53" t="s">
        <v>232</v>
      </c>
      <c r="Q57" s="20" t="s">
        <v>288</v>
      </c>
      <c r="R57" s="14" t="s">
        <v>291</v>
      </c>
      <c r="S57" s="92"/>
      <c r="T57" s="92"/>
      <c r="U57" s="113"/>
    </row>
    <row r="58" spans="1:21" ht="85.5" customHeight="1" x14ac:dyDescent="0.3">
      <c r="A58" s="64"/>
      <c r="B58" s="94"/>
      <c r="C58" s="95"/>
      <c r="D58" s="98"/>
      <c r="E58" s="95"/>
      <c r="F58" s="135" t="s">
        <v>148</v>
      </c>
      <c r="G58" s="133" t="s">
        <v>151</v>
      </c>
      <c r="H58" s="131">
        <v>43723</v>
      </c>
      <c r="I58" s="131">
        <v>44926</v>
      </c>
      <c r="J58" s="129">
        <f>(I58-H58)/7</f>
        <v>171.85714285714286</v>
      </c>
      <c r="K58" s="127">
        <v>1</v>
      </c>
      <c r="L58" s="125" t="s">
        <v>183</v>
      </c>
      <c r="M58" s="96"/>
      <c r="N58" s="106" t="s">
        <v>283</v>
      </c>
      <c r="O58" s="108" t="s">
        <v>178</v>
      </c>
      <c r="P58" s="91" t="s">
        <v>280</v>
      </c>
      <c r="Q58" s="110" t="s">
        <v>283</v>
      </c>
      <c r="R58" s="91" t="s">
        <v>266</v>
      </c>
      <c r="S58" s="92"/>
      <c r="T58" s="92"/>
      <c r="U58" s="113"/>
    </row>
    <row r="59" spans="1:21" ht="284.25" customHeight="1" x14ac:dyDescent="0.3">
      <c r="A59" s="64"/>
      <c r="B59" s="94"/>
      <c r="C59" s="95"/>
      <c r="D59" s="98"/>
      <c r="E59" s="95"/>
      <c r="F59" s="136"/>
      <c r="G59" s="134"/>
      <c r="H59" s="132"/>
      <c r="I59" s="132"/>
      <c r="J59" s="130"/>
      <c r="K59" s="128"/>
      <c r="L59" s="126"/>
      <c r="M59" s="96"/>
      <c r="N59" s="107"/>
      <c r="O59" s="109"/>
      <c r="P59" s="93"/>
      <c r="Q59" s="111"/>
      <c r="R59" s="93"/>
      <c r="S59" s="93"/>
      <c r="T59" s="93"/>
      <c r="U59" s="114"/>
    </row>
    <row r="60" spans="1:21" ht="409.5" customHeight="1" x14ac:dyDescent="0.3">
      <c r="A60" s="64"/>
      <c r="B60" s="50">
        <v>12</v>
      </c>
      <c r="C60" s="17" t="s">
        <v>202</v>
      </c>
      <c r="D60" s="54" t="s">
        <v>167</v>
      </c>
      <c r="E60" s="47" t="s">
        <v>98</v>
      </c>
      <c r="F60" s="12" t="s">
        <v>36</v>
      </c>
      <c r="G60" s="29" t="s">
        <v>135</v>
      </c>
      <c r="H60" s="30">
        <v>43768</v>
      </c>
      <c r="I60" s="30">
        <v>44926</v>
      </c>
      <c r="J60" s="31">
        <f t="shared" si="1"/>
        <v>165.42857142857142</v>
      </c>
      <c r="K60" s="32">
        <v>0.95</v>
      </c>
      <c r="L60" s="28" t="s">
        <v>91</v>
      </c>
      <c r="M60" s="55">
        <f>AVERAGE(K60)</f>
        <v>0.95</v>
      </c>
      <c r="N60" s="20" t="s">
        <v>298</v>
      </c>
      <c r="O60" s="58" t="s">
        <v>136</v>
      </c>
      <c r="P60" s="53" t="s">
        <v>301</v>
      </c>
      <c r="Q60" s="53" t="s">
        <v>290</v>
      </c>
      <c r="R60" s="14" t="s">
        <v>291</v>
      </c>
      <c r="S60" s="47" t="s">
        <v>233</v>
      </c>
      <c r="T60" s="74" t="s">
        <v>234</v>
      </c>
      <c r="U60" s="74" t="s">
        <v>234</v>
      </c>
    </row>
    <row r="61" spans="1:21" ht="145.5" customHeight="1" x14ac:dyDescent="0.3">
      <c r="A61" s="64"/>
      <c r="B61" s="56">
        <v>13</v>
      </c>
      <c r="C61" s="57" t="s">
        <v>184</v>
      </c>
      <c r="D61" s="54" t="s">
        <v>168</v>
      </c>
      <c r="E61" s="57" t="s">
        <v>154</v>
      </c>
      <c r="F61" s="12" t="s">
        <v>36</v>
      </c>
      <c r="G61" s="29" t="s">
        <v>185</v>
      </c>
      <c r="H61" s="30">
        <v>43709</v>
      </c>
      <c r="I61" s="30">
        <v>44742</v>
      </c>
      <c r="J61" s="31">
        <f t="shared" si="1"/>
        <v>147.57142857142858</v>
      </c>
      <c r="K61" s="32">
        <v>0.75</v>
      </c>
      <c r="L61" s="28" t="s">
        <v>186</v>
      </c>
      <c r="M61" s="52">
        <f>AVERAGE(K61)</f>
        <v>0.75</v>
      </c>
      <c r="N61" s="20" t="s">
        <v>299</v>
      </c>
      <c r="O61" s="18" t="s">
        <v>155</v>
      </c>
      <c r="P61" s="53" t="s">
        <v>300</v>
      </c>
      <c r="Q61" s="53" t="s">
        <v>289</v>
      </c>
      <c r="R61" s="14" t="s">
        <v>291</v>
      </c>
      <c r="S61" s="47" t="s">
        <v>233</v>
      </c>
      <c r="T61" s="74" t="s">
        <v>234</v>
      </c>
      <c r="U61" s="74" t="s">
        <v>234</v>
      </c>
    </row>
    <row r="62" spans="1:21" ht="278.25" customHeight="1" x14ac:dyDescent="0.3">
      <c r="A62" s="64"/>
      <c r="B62" s="120">
        <v>14</v>
      </c>
      <c r="C62" s="122" t="s">
        <v>187</v>
      </c>
      <c r="D62" s="98" t="s">
        <v>169</v>
      </c>
      <c r="E62" s="122" t="s">
        <v>156</v>
      </c>
      <c r="F62" s="12" t="s">
        <v>36</v>
      </c>
      <c r="G62" s="34" t="s">
        <v>157</v>
      </c>
      <c r="H62" s="35">
        <v>43709</v>
      </c>
      <c r="I62" s="35">
        <v>44196</v>
      </c>
      <c r="J62" s="36">
        <f t="shared" si="1"/>
        <v>69.571428571428569</v>
      </c>
      <c r="K62" s="37">
        <v>1</v>
      </c>
      <c r="L62" s="38" t="s">
        <v>158</v>
      </c>
      <c r="M62" s="124">
        <f>AVERAGE(K62:K64)</f>
        <v>1</v>
      </c>
      <c r="N62" s="57" t="s">
        <v>245</v>
      </c>
      <c r="O62" s="18" t="s">
        <v>155</v>
      </c>
      <c r="P62" s="78" t="s">
        <v>264</v>
      </c>
      <c r="Q62" s="57" t="s">
        <v>245</v>
      </c>
      <c r="R62" s="14" t="s">
        <v>291</v>
      </c>
      <c r="S62" s="47" t="s">
        <v>255</v>
      </c>
      <c r="T62" s="74" t="s">
        <v>234</v>
      </c>
      <c r="U62" s="74" t="s">
        <v>234</v>
      </c>
    </row>
    <row r="63" spans="1:21" ht="141" customHeight="1" x14ac:dyDescent="0.3">
      <c r="A63" s="64"/>
      <c r="B63" s="120"/>
      <c r="C63" s="122"/>
      <c r="D63" s="98"/>
      <c r="E63" s="122"/>
      <c r="F63" s="12" t="s">
        <v>40</v>
      </c>
      <c r="G63" s="34" t="s">
        <v>159</v>
      </c>
      <c r="H63" s="35">
        <v>43709</v>
      </c>
      <c r="I63" s="35">
        <v>44926</v>
      </c>
      <c r="J63" s="36">
        <f t="shared" si="1"/>
        <v>173.85714285714286</v>
      </c>
      <c r="K63" s="37">
        <v>1</v>
      </c>
      <c r="L63" s="38" t="s">
        <v>160</v>
      </c>
      <c r="M63" s="124"/>
      <c r="N63" s="47" t="s">
        <v>260</v>
      </c>
      <c r="O63" s="18" t="s">
        <v>155</v>
      </c>
      <c r="P63" s="47" t="s">
        <v>246</v>
      </c>
      <c r="Q63" s="47" t="s">
        <v>260</v>
      </c>
      <c r="R63" s="14" t="s">
        <v>291</v>
      </c>
      <c r="S63" s="47" t="s">
        <v>256</v>
      </c>
      <c r="T63" s="74" t="s">
        <v>234</v>
      </c>
      <c r="U63" s="74" t="s">
        <v>234</v>
      </c>
    </row>
    <row r="64" spans="1:21" ht="174" customHeight="1" x14ac:dyDescent="0.3">
      <c r="A64" s="64"/>
      <c r="B64" s="121"/>
      <c r="C64" s="122"/>
      <c r="D64" s="98"/>
      <c r="E64" s="123"/>
      <c r="F64" s="12" t="s">
        <v>44</v>
      </c>
      <c r="G64" s="34" t="s">
        <v>161</v>
      </c>
      <c r="H64" s="35">
        <v>43709</v>
      </c>
      <c r="I64" s="35">
        <v>44926</v>
      </c>
      <c r="J64" s="36">
        <f t="shared" si="1"/>
        <v>173.85714285714286</v>
      </c>
      <c r="K64" s="37">
        <v>1</v>
      </c>
      <c r="L64" s="38" t="s">
        <v>162</v>
      </c>
      <c r="M64" s="124"/>
      <c r="N64" s="90" t="s">
        <v>283</v>
      </c>
      <c r="O64" s="18" t="s">
        <v>155</v>
      </c>
      <c r="P64" s="47" t="s">
        <v>272</v>
      </c>
      <c r="Q64" s="53" t="s">
        <v>283</v>
      </c>
      <c r="R64" s="14" t="s">
        <v>291</v>
      </c>
      <c r="S64" s="47" t="s">
        <v>233</v>
      </c>
      <c r="T64" s="74" t="s">
        <v>234</v>
      </c>
      <c r="U64" s="74" t="s">
        <v>234</v>
      </c>
    </row>
    <row r="65" spans="1:21" ht="103.5" customHeight="1" thickBot="1" x14ac:dyDescent="0.35">
      <c r="A65" s="65"/>
      <c r="B65" s="66">
        <v>15</v>
      </c>
      <c r="C65" s="19" t="s">
        <v>163</v>
      </c>
      <c r="D65" s="67" t="s">
        <v>177</v>
      </c>
      <c r="E65" s="68" t="s">
        <v>164</v>
      </c>
      <c r="F65" s="69" t="s">
        <v>36</v>
      </c>
      <c r="G65" s="82" t="s">
        <v>165</v>
      </c>
      <c r="H65" s="83">
        <v>43709</v>
      </c>
      <c r="I65" s="83">
        <v>44864</v>
      </c>
      <c r="J65" s="84">
        <f t="shared" si="1"/>
        <v>165</v>
      </c>
      <c r="K65" s="85">
        <v>1</v>
      </c>
      <c r="L65" s="86" t="s">
        <v>166</v>
      </c>
      <c r="M65" s="52">
        <f>AVERAGE(K65)</f>
        <v>1</v>
      </c>
      <c r="N65" s="57" t="s">
        <v>245</v>
      </c>
      <c r="O65" s="70" t="s">
        <v>155</v>
      </c>
      <c r="P65" s="71" t="s">
        <v>271</v>
      </c>
      <c r="Q65" s="57" t="s">
        <v>245</v>
      </c>
      <c r="R65" s="14" t="s">
        <v>291</v>
      </c>
      <c r="S65" s="47" t="s">
        <v>247</v>
      </c>
      <c r="T65" s="74" t="s">
        <v>234</v>
      </c>
      <c r="U65" s="74" t="s">
        <v>234</v>
      </c>
    </row>
    <row r="66" spans="1:21" ht="16.2" thickBot="1" x14ac:dyDescent="0.35">
      <c r="M66" s="60"/>
    </row>
    <row r="67" spans="1:21" ht="21.6" thickBot="1" x14ac:dyDescent="0.35">
      <c r="K67" s="27"/>
      <c r="L67" s="80" t="s">
        <v>248</v>
      </c>
      <c r="M67" s="81">
        <f>AVERAGE(M10:M65)</f>
        <v>0.93353365384615372</v>
      </c>
    </row>
  </sheetData>
  <sheetProtection algorithmName="SHA-512" hashValue="MkQww/aYOlUG5+lYNJsurfPbxWGDtgI/DPPhn/Rl3m8ci8p3ZAriwTNhKk4nxzknyYritX4pwMRcpUdFVLFdhQ==" saltValue="0ts7HaEoNNcSvDCNZkJ7lw==" spinCount="100000" sheet="1" objects="1" scenarios="1" selectLockedCells="1" selectUnlockedCells="1"/>
  <mergeCells count="128">
    <mergeCell ref="J8:J9"/>
    <mergeCell ref="S10:S15"/>
    <mergeCell ref="S21:S26"/>
    <mergeCell ref="C10:C12"/>
    <mergeCell ref="C16:C20"/>
    <mergeCell ref="D16:D20"/>
    <mergeCell ref="E16:E20"/>
    <mergeCell ref="U10:U15"/>
    <mergeCell ref="U16:U20"/>
    <mergeCell ref="U21:U26"/>
    <mergeCell ref="D8:D9"/>
    <mergeCell ref="E8:E9"/>
    <mergeCell ref="F8:F9"/>
    <mergeCell ref="G8:G9"/>
    <mergeCell ref="U8:U9"/>
    <mergeCell ref="O8:O9"/>
    <mergeCell ref="P8:P9"/>
    <mergeCell ref="Q8:Q9"/>
    <mergeCell ref="R8:R9"/>
    <mergeCell ref="S8:S9"/>
    <mergeCell ref="T8:T9"/>
    <mergeCell ref="H8:I8"/>
    <mergeCell ref="S16:S20"/>
    <mergeCell ref="E10:E12"/>
    <mergeCell ref="D10:D12"/>
    <mergeCell ref="M10:M15"/>
    <mergeCell ref="T10:T15"/>
    <mergeCell ref="E44:E45"/>
    <mergeCell ref="D27:D34"/>
    <mergeCell ref="E27:E34"/>
    <mergeCell ref="B39:B43"/>
    <mergeCell ref="C39:C43"/>
    <mergeCell ref="D39:D43"/>
    <mergeCell ref="E39:E43"/>
    <mergeCell ref="T21:T26"/>
    <mergeCell ref="T16:T20"/>
    <mergeCell ref="M16:M20"/>
    <mergeCell ref="B16:B20"/>
    <mergeCell ref="E14:E15"/>
    <mergeCell ref="C14:C15"/>
    <mergeCell ref="M44:M45"/>
    <mergeCell ref="B35:B38"/>
    <mergeCell ref="S27:S34"/>
    <mergeCell ref="S35:S38"/>
    <mergeCell ref="S44:S45"/>
    <mergeCell ref="N2:W2"/>
    <mergeCell ref="B3:C3"/>
    <mergeCell ref="D3:E3"/>
    <mergeCell ref="F3:L3"/>
    <mergeCell ref="M3:N3"/>
    <mergeCell ref="O3:W3"/>
    <mergeCell ref="B2:C2"/>
    <mergeCell ref="D2:E2"/>
    <mergeCell ref="F2:L2"/>
    <mergeCell ref="B4:C4"/>
    <mergeCell ref="D4:E4"/>
    <mergeCell ref="F4:L4"/>
    <mergeCell ref="M4:N4"/>
    <mergeCell ref="O4:W4"/>
    <mergeCell ref="B6:C6"/>
    <mergeCell ref="D6:E6"/>
    <mergeCell ref="B14:B15"/>
    <mergeCell ref="D14:D15"/>
    <mergeCell ref="K8:K9"/>
    <mergeCell ref="L8:L9"/>
    <mergeCell ref="B10:B12"/>
    <mergeCell ref="B5:C5"/>
    <mergeCell ref="D5:E5"/>
    <mergeCell ref="F5:H5"/>
    <mergeCell ref="R6:T6"/>
    <mergeCell ref="U6:W6"/>
    <mergeCell ref="B7:P7"/>
    <mergeCell ref="Q7:R7"/>
    <mergeCell ref="S7:U7"/>
    <mergeCell ref="M8:M9"/>
    <mergeCell ref="N8:N9"/>
    <mergeCell ref="B8:B9"/>
    <mergeCell ref="C8:C9"/>
    <mergeCell ref="B62:B64"/>
    <mergeCell ref="C62:C64"/>
    <mergeCell ref="D62:D64"/>
    <mergeCell ref="E62:E64"/>
    <mergeCell ref="M62:M64"/>
    <mergeCell ref="C47:C59"/>
    <mergeCell ref="B47:B59"/>
    <mergeCell ref="E47:E59"/>
    <mergeCell ref="D47:D59"/>
    <mergeCell ref="M47:M59"/>
    <mergeCell ref="L58:L59"/>
    <mergeCell ref="K58:K59"/>
    <mergeCell ref="J58:J59"/>
    <mergeCell ref="I58:I59"/>
    <mergeCell ref="H58:H59"/>
    <mergeCell ref="G58:G59"/>
    <mergeCell ref="F58:F59"/>
    <mergeCell ref="U47:U59"/>
    <mergeCell ref="T47:T59"/>
    <mergeCell ref="T27:T34"/>
    <mergeCell ref="U35:U38"/>
    <mergeCell ref="T35:T38"/>
    <mergeCell ref="U39:U43"/>
    <mergeCell ref="U44:U45"/>
    <mergeCell ref="T44:T45"/>
    <mergeCell ref="T39:T43"/>
    <mergeCell ref="U27:U34"/>
    <mergeCell ref="S47:S59"/>
    <mergeCell ref="B27:B34"/>
    <mergeCell ref="C27:C34"/>
    <mergeCell ref="M27:M34"/>
    <mergeCell ref="D21:D26"/>
    <mergeCell ref="E21:E26"/>
    <mergeCell ref="M21:M26"/>
    <mergeCell ref="M39:M43"/>
    <mergeCell ref="C35:C38"/>
    <mergeCell ref="D35:D38"/>
    <mergeCell ref="E35:E38"/>
    <mergeCell ref="M35:M38"/>
    <mergeCell ref="S39:S43"/>
    <mergeCell ref="B44:B45"/>
    <mergeCell ref="C44:C45"/>
    <mergeCell ref="D44:D45"/>
    <mergeCell ref="B21:B26"/>
    <mergeCell ref="C21:C26"/>
    <mergeCell ref="N58:N59"/>
    <mergeCell ref="O58:O59"/>
    <mergeCell ref="P58:P59"/>
    <mergeCell ref="Q58:Q59"/>
    <mergeCell ref="R58:R59"/>
  </mergeCells>
  <conditionalFormatting sqref="M61:M65">
    <cfRule type="cellIs" dxfId="1" priority="4" operator="greaterThan">
      <formula>1</formula>
    </cfRule>
  </conditionalFormatting>
  <conditionalFormatting sqref="M65">
    <cfRule type="cellIs" dxfId="0" priority="5" operator="greaterThan">
      <formula>100</formula>
    </cfRule>
  </conditionalFormatting>
  <dataValidations count="4">
    <dataValidation type="date" allowBlank="1" showInputMessage="1" showErrorMessage="1" promptTitle="Validación" prompt="formato DD/MM/AA" sqref="H16:H20 H10:H12 H39:H43 H53:H58 H60:H65" xr:uid="{00000000-0002-0000-0000-000000000000}">
      <formula1>36526</formula1>
      <formula2>44177</formula2>
    </dataValidation>
    <dataValidation type="date" allowBlank="1" showInputMessage="1" showErrorMessage="1" sqref="I16:I20 I53:I58 I60:I65 I10:I12 I39:I43" xr:uid="{00000000-0002-0000-0000-000001000000}">
      <formula1>43466</formula1>
      <formula2>45291</formula2>
    </dataValidation>
    <dataValidation operator="greaterThanOrEqual" allowBlank="1" showInputMessage="1" showErrorMessage="1" sqref="F30:F31 F10:F11 F61:F65" xr:uid="{00000000-0002-0000-0000-000002000000}"/>
    <dataValidation allowBlank="1" showInputMessage="1" showErrorMessage="1" promptTitle="Validación" prompt="El porcentaje no debe exceder el 100%" sqref="M61:M65" xr:uid="{00000000-0002-0000-0000-000003000000}"/>
  </dataValidations>
  <hyperlinks>
    <hyperlink ref="P16" r:id="rId1" xr:uid="{00000000-0004-0000-0000-000000000000}"/>
    <hyperlink ref="P39" r:id="rId2" xr:uid="{00000000-0004-0000-0000-000001000000}"/>
    <hyperlink ref="P10" r:id="rId3" xr:uid="{00000000-0004-0000-0000-000002000000}"/>
    <hyperlink ref="P48" r:id="rId4" xr:uid="{00000000-0004-0000-0000-000003000000}"/>
  </hyperlinks>
  <pageMargins left="0.7" right="0.7" top="0.75" bottom="0.75" header="0.3" footer="0.3"/>
  <pageSetup orientation="portrait" verticalDpi="300" r:id="rId5"/>
  <legacy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PMA APROBADO COMITE</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Tulfrenis González Pérez</dc:creator>
  <cp:lastModifiedBy>MARIO Rodriguez Buendia</cp:lastModifiedBy>
  <dcterms:created xsi:type="dcterms:W3CDTF">2020-03-16T15:45:21Z</dcterms:created>
  <dcterms:modified xsi:type="dcterms:W3CDTF">2024-07-15T20:49:26Z</dcterms:modified>
</cp:coreProperties>
</file>