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2/"/>
    </mc:Choice>
  </mc:AlternateContent>
  <xr:revisionPtr revIDLastSave="2" documentId="8_{301C0A5B-7FF2-406F-8002-D89AB2C970FA}" xr6:coauthVersionLast="47" xr6:coauthVersionMax="47" xr10:uidLastSave="{D465F02D-6302-45E5-9585-602DEDEEC7B0}"/>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61" i="3" l="1"/>
  <c r="M47" i="3" l="1"/>
  <c r="M35" i="3"/>
  <c r="J51" i="3" l="1"/>
  <c r="J32" i="3" l="1"/>
  <c r="J23" i="3"/>
  <c r="M60" i="3" l="1"/>
  <c r="M65" i="3" l="1"/>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<sst xmlns="http://schemas.openxmlformats.org/spreadsheetml/2006/main" count="573" uniqueCount="306">
  <si>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</si>
  <si>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</si>
  <si>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</si>
  <si>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</si>
  <si>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</si>
  <si>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</si>
  <si>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</si>
  <si>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</si>
  <si>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</si>
  <si>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</si>
  <si>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</si>
  <si>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</si>
  <si>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</si>
  <si>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</si>
  <si>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</si>
  <si>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</si>
  <si>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</si>
  <si>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</si>
  <si>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</si>
  <si>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</si>
  <si>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</si>
  <si>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</si>
  <si>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</si>
  <si>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</si>
  <si>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</si>
  <si>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</si>
  <si>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</si>
  <si>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</si>
  <si>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</si>
  <si>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</si>
  <si>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</si>
  <si>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</si>
  <si>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</si>
  <si>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</si>
  <si>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</si>
  <si>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</si>
  <si>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</si>
  <si>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</si>
  <si>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</si>
  <si>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</si>
  <si>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</si>
  <si>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</si>
  <si>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</si>
  <si>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</si>
  <si>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</si>
  <si>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</si>
  <si>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</si>
  <si>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</si>
  <si>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</si>
  <si>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https://www.bolivar.gov.co/index.php?option=com_phocadownload&amp;view=category&amp;id=418&amp;Itemid=887</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</si>
  <si>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</si>
  <si>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</si>
  <si>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</si>
  <si>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</si>
  <si>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</si>
  <si>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</si>
  <si>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</si>
  <si>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</si>
  <si>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</si>
  <si>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</si>
  <si>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</si>
  <si>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</si>
  <si>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</si>
  <si>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</si>
  <si>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</si>
  <si>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</si>
  <si>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</si>
  <si>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</si>
  <si>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</si>
  <si>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</si>
  <si>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</si>
  <si>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</si>
  <si>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</si>
  <si>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</si>
  <si>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https://www.bolivar.gov.co/index.php?option=com_phocadownload&amp;view=category&amp;id=773:tvds&amp;Itemid=717</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</si>
  <si>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</si>
  <si>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</si>
  <si>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</si>
  <si>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</si>
  <si>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</si>
  <si>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</si>
  <si>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</si>
  <si>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</si>
  <si>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</si>
  <si>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</si>
  <si>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https://www.bolivar.gov.co/index.php?option=com_phocadownload&amp;view=category&amp;id=731:sistema-integrado-de-conservaci%C3%B3n-%E2%80%93-sic&amp;Itemid=717</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</si>
  <si>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</si>
  <si>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</si>
  <si>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</si>
  <si>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</si>
  <si>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</si>
  <si>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</si>
  <si>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</si>
  <si>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</si>
  <si>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</si>
  <si>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</si>
  <si>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</si>
  <si>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</si>
  <si>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</si>
  <si>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</si>
  <si>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</si>
  <si>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</si>
  <si>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</si>
  <si>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</si>
  <si>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</si>
  <si>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</si>
  <si>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</si>
  <si>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</si>
  <si>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</si>
  <si>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</si>
  <si>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</si>
  <si>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</si>
  <si>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</si>
  <si>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</si>
  <si>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</si>
  <si>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</si>
  <si>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</si>
  <si>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</si>
  <si>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</si>
  <si>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</si>
  <si>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</si>
  <si>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</si>
  <si>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</si>
  <si>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</si>
  <si>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</si>
  <si>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</si>
  <si>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</si>
  <si>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</si>
  <si>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</si>
  <si>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</si>
  <si>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</si>
  <si>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</si>
  <si>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</si>
  <si>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</si>
  <si>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</si>
  <si>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</si>
  <si>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</si>
  <si>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</si>
  <si>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</si>
  <si>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</si>
  <si>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</si>
  <si>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</si>
  <si>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</si>
  <si>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</si>
  <si>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</si>
  <si>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</si>
  <si>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</si>
  <si>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</si>
  <si>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</si>
  <si>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</si>
  <si>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</si>
  <si>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</si>
  <si>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</si>
  <si>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</si>
  <si>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</si>
  <si>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</si>
  <si>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</si>
  <si>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</si>
  <si>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</si>
  <si>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</si>
  <si>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</si>
  <si>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</si>
  <si>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</si>
  <si>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</si>
  <si>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</si>
  <si>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</si>
  <si>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</si>
  <si>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</si>
  <si>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</si>
  <si>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</si>
  <si>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</si>
  <si>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</si>
  <si>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</si>
  <si>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</si>
  <si>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</si>
  <si>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</si>
  <si>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</si>
  <si>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</si>
  <si>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</si>
  <si>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</si>
  <si>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</si>
  <si>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</si>
  <si>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</si>
  <si>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</si>
  <si>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</si>
  <si>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</si>
  <si>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</si>
  <si>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</si>
  <si>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</si>
  <si>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</si>
  <si>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</si>
  <si>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</si>
  <si>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</si>
  <si>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</si>
  <si>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</si>
  <si>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</si>
  <si>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</si>
  <si>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</si>
  <si>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</si>
  <si>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</si>
  <si>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</si>
  <si>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</si>
  <si>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</si>
  <si>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</si>
  <si>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https://www.bolivar.gov.co/index.php?option=com_phocadownload&amp;view=category&amp;id=754:2019-2022&amp;Itemid=975
1. PGD VERSION 2 PUBLICADO EN LA PAGINA WEB.
2. ACTA DE APROBACIÓN
3. DECRETO DE ADOPCION</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</si>
  <si>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</si>
  <si>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</si>
  <si>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</si>
  <si>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</si>
  <si>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</si>
  <si>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</si>
  <si>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</si>
  <si>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</si>
  <si>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</si>
  <si>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</si>
  <si>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</si>
  <si>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</si>
  <si>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</si>
  <si>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</si>
  <si>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</si>
  <si>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</si>
  <si>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</si>
  <si>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</si>
  <si>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</si>
  <si>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Se le indica a la entidad continuar con el proceso de la aplicación del instrumento y se dé cumplimiento al plan de trabajo suscrito, garantizando la debida disposición final de los documentos. Conclusión: Se da por superado el hallazgo.</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</si>
  <si>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</si>
  <si>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</si>
  <si>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</si>
  <si>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</si>
  <si>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</si>
  <si>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</si>
  <si>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</si>
  <si>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Sin evidencias</t>
  </si>
  <si>
    <t>Este Hallazgo está pendiente de cierre.</t>
  </si>
  <si>
    <t>No aplica</t>
  </si>
  <si>
    <t>FUID de las dependencias referenciadas así como para las respectivas vigencias.</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</si>
  <si>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</si>
  <si>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</si>
  <si>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</si>
  <si>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</si>
  <si>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</si>
  <si>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</si>
  <si>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</si>
  <si>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</si>
  <si>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</si>
  <si>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</si>
  <si>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</si>
  <si>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</si>
  <si>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Se remiten los avances descritos por las dependencias que se relacionan a través del formato único de reporte de avances del PMA para los Archivos de Gestión. Se evidencian avances satisfactorios frente a la Rotulación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</si>
  <si>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</si>
  <si>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</si>
  <si>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</si>
  <si>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</si>
  <si>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</si>
  <si>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</si>
  <si>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</si>
  <si>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</si>
  <si>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</si>
  <si>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</si>
  <si>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</si>
  <si>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</si>
  <si>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</si>
  <si>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</si>
  <si>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</si>
  <si>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evidencias fotográficas.</t>
  </si>
  <si>
    <t>Informes de avance al PMA en el formato único de reporte.
• Formato de recibido de insumos.
• Formato de recibido de estanterías.
•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</si>
  <si>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</si>
  <si>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</si>
  <si>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</si>
  <si>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</si>
  <si>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</si>
  <si>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</si>
  <si>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</si>
  <si>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</si>
  <si>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</si>
  <si>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CONCLUSIÓN: se da por superado el hallazgo. La gobernación deberá garantizar a través de
las auditorías internas las transferencias primarias según cronograma. El Grupo de Inspección y
Vigilancia podrá solicitar en cualquier momento información acerca del cumplimiento de esta
actividad.</t>
  </si>
  <si>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</si>
  <si>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t>Actas y registro fotográfico de las estanterías instaladas.</t>
  </si>
  <si>
    <t>Esta meta y respectiva evidencia fue remitida al 100 % en el noveno informe de seguimiento al PMA, y validada a través del documento con Radicado No.  2-2022-1153 del 08 de febrero de 2022.</t>
  </si>
  <si>
    <t>Para la respectiva meta se trasladan las siguientes evidencias:
0. Inventario.
1. Constancia de publicación de pagina web.
2. Evidencias fotograficas del proceso de eliminación.
3. Video del proceso.
4. Acta de eliminación.</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</si>
  <si>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</si>
  <si>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</si>
  <si>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Esta meta y respectiva evidencia fue remitida al 100 % en el decimo informe de seguimiento al PMA, y validada a través del documento con Radicado No. 2-2022-3758 de fecha 20 de abril de 2022.</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</si>
  <si>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</si>
  <si>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</si>
  <si>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Para este corte (Undecimo Informe) no se remiten evidencias frente a la ejecución de esta meta, se requerirá a la  Dirección de Atención al Ciudadano y Gestión Documental, que remita lo ejecutado en esta actividad para el próximo avance.</t>
  </si>
  <si>
    <t>Acta del Comité Institucional de Gestión y Desempeño de fecha 30 de noviembre de 2021.</t>
  </si>
  <si>
    <t>En el acta que se remite se tiene la constancia de la aprobación del referido Manual de Requisitos de documentos Electrónicos, evidencia que estaba pendiente para dar por superado el presente hallazgo.</t>
  </si>
  <si>
    <t>Certificaciones e Inventarios documentales de las siguientes dependencias:
• Dirección de Vivienda (2017-2020) • Secretaria de Desarrollo Regional y Ordenamiento Territorial (2017-2020) • Secretaría de Movilidad (2017-2020) • Secretaría Jurídica (2017-2018-2019-2020-2021) • Despacho vigencia 2021. • Secretaría General FUID (2021). • Secretaría de Salud. • Secretaria de la Mujer, Gestión Social (2017-2021) • Secretaría Privada (2020-2022)Certificaciones mediante el cual cada una de las áreas certifica y describe de cuales vigencias se realizó el diligenciamiento del Formato de Inventario Documental de las siguientes dependencias:
• Secretaria de Vivienda vigencias 2017 a 2020. • Secretaria de Movilidad vigencia 2018. • Secretaria General vigencias 2016 a 2021. • Secretaria Privada vigencias 2020 y 2021. • Secretaria de la Mujer vigencias 2019 a 2020. • Infraestructura vigencias 2016 a 2021.
Una vez analizados los soportes documentales entregados por la entidad, se evidencia que esta se encuentra realizando las acciones pertinentes para dar cumplimiento a lo establecido en el acuerdo 042 de 2002.
Sin embargo, se evidencia que en algunos formatos del inventario documental se encuentra el campo de fechas extremas sin diligenciar, se informa a la entidad que no se pueden dejar campos en blanco, a continuación, se evidencia lo descrito anteriormente:Adicionalmente, se evidencia que la entidad no remitió el informe de avance total del diligenciamiento de los inventarios documentales, solicitados por el Grupo de Inspección y Vigilancia en las respuestas dadas en el octavo y noveno informe de seguimiento al Plan de Mejoramiento Archivístico PMA, información que debe relacionar en el siguiente cuadro:Se solicita a la entidad remitir esta información en cada informe debido a que se evidencia que en este informe no se envió la misma.
Para dar por superado este hallazgo es necesario que la entidad remita la totalidad de los inventarios de archivos de gestión y central diligenciados cumpliendo los lineamientos establecidos en el Acuerdo 042 de 2002 y el informe de seguimiento al avance del diligenciamiento del FUID.
Conclusión: hallazgo no superado</t>
  </si>
  <si>
    <t>Radicado No. 2-2022-3758</t>
  </si>
  <si>
    <t>4. Organización de Archivos de Gestión. La entidad reporta un avance del 76.16%, y remite las siguientes evidencias:
• Informes de seguimiento a los procesos técnicos de ordenación, foliación, retiro de material abrasivo, rotulación de las cajas y de las carpetas y parte de la estantería, diligenciamiento de la hoja de control y de los inventarios documentales de las siguientes dependencias:
• Secretaria de Hábitat
• Secretaria de la Mujer • Secretaría de Infraestructura • Secretaría de Salud
• Secretaria de Desarrollo Estratégico • Secretaría de Movilidad • Hacienda (Despacho) • Secretaría de Victimas • Secretaría Jurídica • Secretaría de Educación • Secretaría General (Despacho)Certificación firmada por el secretario privado por la entidad en el cual avala el cumplimiento de los procesos técnicos de organización de cada área, en esta certificación se describe que analizada la información remitida por el área y revisada la misma cumple con los requisitos exigidos por el AGN.
Una vez analizada la información aportada por la entidad, se evidencia que se realiza un seguimiento detallado a cada una de las áreas productoras, y que se realiza un informe de avance al seguimiento a cada una de las actividades descritas en el Plan de Mejoramiento Archivístico PMA, para el hallazgo de organización de archivos de gestión.
Se verifica que las dependencias realizan los procesos técnicos de organización de los archivos de gestión de forma correcta cumpliendo con lo establecido en los acuerdos 042 de 2002, 002 de 2014 y 005 de 2013.
Se exhorta a la entidad a continuar realizando los procesos descritos anteriormente en los expedientes que faltan por intervenir con el fin de dar cumplimiento del 100% a este hallazgo.
Para dar por superado el hallazgo la entidad debe remitir las evidencias de organización de la totalidad de documentos de los archivos de gestión de todas las dependencias.
Conclusión: hallazgo no superado.</t>
  </si>
  <si>
    <t>20 de abril de 2022.</t>
  </si>
  <si>
    <t>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Conclusión: hallazgo superado.</t>
  </si>
  <si>
    <t>Sistema Integrado de Conservación SIC. La entidad reporta un avance del 89%, y no remite evidencias que permitan verificar el avance reportado
Se exhorta a la entidad a implementar los programas del Sistema Integrado de Conservación en la totalidad de áreas de la entidad, además de enviar evidencias de las acciones realizadas para la implementación del Plan de Preservación Digital a Largo Plazo.
Para dar por superado este hallazgo la entidad debe remitir al AGN:
• Formatos, planillas y demás instrumentos de seguimiento, y control para la implementación del SIC, conforme a los procedimientos de la entidad para hacer seguimiento al cumplimiento de las actividades programadas.
• Informes de seguimiento a la implementación de los planes y programas para la implementación del SIC y del plan de preservación digital a largo plazo.
Conclusión: hallazgo no superado</t>
  </si>
  <si>
    <t>9. Elaborar Documento de Requisitos de Documentos Electrónicos: La entidad reporta un avance del 95% y remite las siguientes evidencias:
• Modelo de requisitos para la Gestión de Documentos Electrónico de Archivo MOREQ.
• Comunicación mediante la cual se informa a la directora Administrativa de Gestión Institucional, que este documento fue revisado con el área de tecnología.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Conclusión: hallazgo no superado</t>
  </si>
  <si>
    <t>10. Creación y Conformación de Expedientes Electrónicos: La entidad reportar un avance del 75% y remite las siguientes evidencias:
• Protocolo para la gestión, creación y consulta de expedientes electrónicos de archivo en carpetas compartidas y en SharePoint.
• Protocolo para la gestión, creación y consulta de expedientes electrónicos de archivo en One Drive
El AGN reconoce las acciones adelantadas por la entidad para dar por superado este hallazgo, debe remitir la evidencia de la adquisición de un sistema de información que permita crear expedientes electrónicos que es la actividad establecida en el Plan de Mejoramiento Archivístico PMA.
Conclusión: hallazgo no superado.</t>
  </si>
  <si>
    <t>Para este Corte las siguientes dependencias de la remitieron los siguientes soportes relacionados al cumplimiento de esta meta: 
* Cobro coactivo.
* Desarrollo Regional.
* Despacho del Gobernador.
* Dirección de Función Publica
* Secretaría Jurídica.
* Secretaría de Planeación.
* Secretaría Privada.
* Secretaría de la Mujer.
* Secretaría de Victimas.
* Secretaría del Interior.
* Secretaría General.
* Dirección de Tesorería.</t>
  </si>
  <si>
    <t xml:space="preserve">conforme con las evidencias remitidas para el presente corte, se observó lo siguiente en referencia a la entrega de los FUID de las siguientes dependencias:
* Cobro coactivo.
* Desarrollo Regional.
* Despacho del Gobernador.
* Dirección de Función Publica
* Secretaría Jurídica.
* Secretaría de Planeación.
* Secretaría Privada.
* Secretaría de la Mujer.
* Secretaría de Victimas.
* Secretaría del Interior.
* Secretaría General.
* Dirección de Tesorería.
Conforme con lo anterior, se remite información de los FUID que en la actualidad se levantan en las dependencias relacionadas.
</t>
  </si>
  <si>
    <t xml:space="preserve">Para este Corte (Undécimo informe) las siguientes dependencias remitieron como soporte el informe de avance al PMA donde entregan y describen los avances adelantados para el cumplimiento de la presente meta:
* Secretaría de Desarrollo Regional
*Secretaría de la Mujer
* Hacienda (Despacho)
* Dirección de Tesorería
* Secretaría Privada
* Secretaría de Educación 
* Secretaría de Minas 
* Secretaría de Victimas
* Secretaría de Movilidad
* Dirección de Cobro Coactivo
* Dirección de Función Pública
* Secretaría Jurídica
* Secretaría de Planeación
</t>
  </si>
  <si>
    <t>Se remite respuesta entregada por la Dirección de Atención al Ciudadano y Gestión Documental a través del GOBOL-22-025023 así: "para darle cumplimiento a la recomendación dada por el AGN en la respuesta al Informe de seguimiento N° 10 y superar el hallazgo de implementación del SIC en la totalidad de las áreas, la Dirección de Atención al Ciudadano y Gestión Documental conformó un grupo de seguimiento y control de las condiciones ambientales para la implementación de esta herramienta, utilizando los instrumentos de medición de temperatura, humedad e iluminación a cada uno de los espacios asignados a los archivos de gestión de la Gobernación y Archivo Central, cuyo reporte se encuentra descrito en los formatos y planillas diseñados para tal fin".
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</si>
  <si>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Se remiten los formatos del SIC diligenciados, que determinan la aplicación de los procedimientos de medición de humedad, luminosidad, y los demás aplicable a la implementación del SIC de la Gobernación de Bolívar, en los diferentes archivos de gestión.</t>
  </si>
  <si>
    <t>Para este Corte (Undécimo informe) las siguientes dependencias remitieron como soporte el informe de avance al PMA donde entregan y describen los avances adelantados para el cumplimiento de la presente meta:
* Secretaría de Desarrollo Regional
*Secretaría de la Mujer
* Hacienda (Despacho)
* Dirección de Tesorería
* Secretaría Privada
* Secretaría de Educación 
* Secretaría de Minas 
* Secretaría de Victimas
* Secretaría de Movilidad
* Dirección de Cobro Coactivo
* Dirección de Función Pública
* Secretaría Jurídica
* Secretaría de Planeación</t>
  </si>
  <si>
    <t>Se remite respuesta entregada por la Dirección de Atención al Ciudadano y Gestión Documental a través del GOBOL-22-025023.</t>
  </si>
  <si>
    <t>Informe de avances de la Dirección de Atención al Ciudadano y Gestión Documental.</t>
  </si>
  <si>
    <t>En el informe entregado por la Dirección de Atención al Ciudadano y Gestión Documental, se detallan los avances descritos para la presente meta.</t>
  </si>
  <si>
    <t>Undécimo (11) informe de seguimiento - junio 10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</si>
</sst>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95">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3" fillId="0" borderId="4" xfId="1" applyFont="1" applyBorder="1" applyAlignment="1">
      <alignment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0" fontId="13" fillId="0" borderId="23" xfId="1" applyFont="1" applyBorder="1" applyAlignment="1">
      <alignment horizontal="center" vertical="center"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3" borderId="4" xfId="0" applyFont="1" applyFill="1" applyBorder="1" applyAlignment="1">
      <alignment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4" fillId="3" borderId="35" xfId="0" applyFont="1" applyFill="1" applyBorder="1" applyAlignment="1">
      <alignment horizontal="center" vertical="center"/>
    </xf>
    <xf numFmtId="9" fontId="14"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6" fillId="3" borderId="32" xfId="0" applyFont="1" applyFill="1" applyBorder="1"/>
    <xf numFmtId="0" fontId="6" fillId="3" borderId="0" xfId="0" applyFont="1" applyFill="1"/>
    <xf numFmtId="0" fontId="7" fillId="6" borderId="4" xfId="0" applyFont="1" applyFill="1" applyBorder="1" applyAlignment="1">
      <alignment horizontal="center" vertical="center" wrapText="1"/>
    </xf>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31:sistema-integrado-de-conservaci%C3%B3n-%E2%80%93-sic&amp;Itemid=7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70" zoomScaleNormal="70" workbookViewId="0">
      <selection activeCell="I12" sqref="I12"/>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198.332031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70.88671875" style="1" customWidth="1"/>
    <col min="22" max="16384" width="11.44140625" style="1"/>
  </cols>
  <sheetData>
    <row r="1" spans="1:23" x14ac:dyDescent="0.3">
      <c r="H1" s="2"/>
      <c r="I1" s="2"/>
      <c r="J1" s="3"/>
      <c r="K1" s="3"/>
    </row>
    <row r="2" spans="1:23" x14ac:dyDescent="0.3">
      <c r="B2" s="175" t="s">
        <v>0</v>
      </c>
      <c r="C2" s="176"/>
      <c r="D2" s="175" t="s">
        <v>0</v>
      </c>
      <c r="E2" s="176"/>
      <c r="F2" s="170" t="s">
        <v>1</v>
      </c>
      <c r="G2" s="171"/>
      <c r="H2" s="171"/>
      <c r="I2" s="171"/>
      <c r="J2" s="171"/>
      <c r="K2" s="171"/>
      <c r="L2" s="172"/>
      <c r="M2" s="4" t="s">
        <v>2</v>
      </c>
      <c r="N2" s="167"/>
      <c r="O2" s="168"/>
      <c r="P2" s="168"/>
      <c r="Q2" s="168"/>
      <c r="R2" s="168"/>
      <c r="S2" s="168"/>
      <c r="T2" s="168"/>
      <c r="U2" s="168"/>
      <c r="V2" s="168"/>
      <c r="W2" s="169"/>
    </row>
    <row r="3" spans="1:23" x14ac:dyDescent="0.3">
      <c r="B3" s="137" t="s">
        <v>3</v>
      </c>
      <c r="C3" s="137"/>
      <c r="D3" s="137" t="s">
        <v>3</v>
      </c>
      <c r="E3" s="137"/>
      <c r="F3" s="170" t="s">
        <v>4</v>
      </c>
      <c r="G3" s="171"/>
      <c r="H3" s="171"/>
      <c r="I3" s="171"/>
      <c r="J3" s="171"/>
      <c r="K3" s="171"/>
      <c r="L3" s="172"/>
      <c r="M3" s="173" t="s">
        <v>5</v>
      </c>
      <c r="N3" s="174"/>
      <c r="O3" s="143">
        <v>43698</v>
      </c>
      <c r="P3" s="144"/>
      <c r="Q3" s="144"/>
      <c r="R3" s="144"/>
      <c r="S3" s="144"/>
      <c r="T3" s="144"/>
      <c r="U3" s="144"/>
      <c r="V3" s="144"/>
      <c r="W3" s="145"/>
    </row>
    <row r="4" spans="1:23" x14ac:dyDescent="0.3">
      <c r="B4" s="137" t="s">
        <v>6</v>
      </c>
      <c r="C4" s="137"/>
      <c r="D4" s="137" t="s">
        <v>6</v>
      </c>
      <c r="E4" s="137"/>
      <c r="F4" s="138" t="s">
        <v>1</v>
      </c>
      <c r="G4" s="139"/>
      <c r="H4" s="139"/>
      <c r="I4" s="139"/>
      <c r="J4" s="139"/>
      <c r="K4" s="139"/>
      <c r="L4" s="140"/>
      <c r="M4" s="141" t="s">
        <v>7</v>
      </c>
      <c r="N4" s="142"/>
      <c r="O4" s="143">
        <v>44926</v>
      </c>
      <c r="P4" s="144"/>
      <c r="Q4" s="144"/>
      <c r="R4" s="144"/>
      <c r="S4" s="144"/>
      <c r="T4" s="144"/>
      <c r="U4" s="144"/>
      <c r="V4" s="144"/>
      <c r="W4" s="145"/>
    </row>
    <row r="5" spans="1:23" x14ac:dyDescent="0.3">
      <c r="B5" s="137" t="s">
        <v>8</v>
      </c>
      <c r="C5" s="137"/>
      <c r="D5" s="137" t="s">
        <v>8</v>
      </c>
      <c r="E5" s="137"/>
      <c r="F5" s="154" t="s">
        <v>9</v>
      </c>
      <c r="G5" s="144"/>
      <c r="H5" s="144"/>
      <c r="I5" s="5"/>
      <c r="J5" s="6"/>
      <c r="K5" s="6"/>
      <c r="L5" s="7"/>
      <c r="M5" s="8"/>
      <c r="N5" s="9"/>
      <c r="O5" s="7"/>
      <c r="P5" s="7"/>
      <c r="Q5" s="7"/>
      <c r="R5" s="7"/>
      <c r="S5" s="7"/>
      <c r="T5" s="7"/>
      <c r="U5" s="7"/>
      <c r="V5" s="7"/>
      <c r="W5" s="10"/>
    </row>
    <row r="6" spans="1:23" ht="16.2" thickBot="1" x14ac:dyDescent="0.35">
      <c r="B6" s="146" t="s">
        <v>10</v>
      </c>
      <c r="C6" s="146"/>
      <c r="D6" s="146" t="s">
        <v>10</v>
      </c>
      <c r="E6" s="146"/>
      <c r="F6" s="61" t="s">
        <v>203</v>
      </c>
      <c r="G6" s="62"/>
      <c r="H6" s="62"/>
      <c r="I6" s="61"/>
      <c r="J6" s="62"/>
      <c r="K6" s="62"/>
      <c r="L6" s="61"/>
      <c r="M6" s="62"/>
      <c r="N6" s="62"/>
      <c r="O6" s="61"/>
      <c r="P6" s="62"/>
      <c r="Q6" s="62"/>
      <c r="R6" s="155"/>
      <c r="S6" s="156"/>
      <c r="T6" s="156"/>
      <c r="U6" s="155"/>
      <c r="V6" s="144"/>
      <c r="W6" s="144"/>
    </row>
    <row r="7" spans="1:23" x14ac:dyDescent="0.3">
      <c r="A7" s="63"/>
      <c r="B7" s="157" t="s">
        <v>11</v>
      </c>
      <c r="C7" s="158"/>
      <c r="D7" s="158"/>
      <c r="E7" s="158"/>
      <c r="F7" s="158"/>
      <c r="G7" s="158"/>
      <c r="H7" s="158"/>
      <c r="I7" s="158"/>
      <c r="J7" s="158"/>
      <c r="K7" s="158"/>
      <c r="L7" s="158"/>
      <c r="M7" s="158"/>
      <c r="N7" s="158"/>
      <c r="O7" s="158"/>
      <c r="P7" s="159"/>
      <c r="Q7" s="160" t="s">
        <v>12</v>
      </c>
      <c r="R7" s="161"/>
      <c r="S7" s="162" t="s">
        <v>13</v>
      </c>
      <c r="T7" s="163"/>
      <c r="U7" s="164"/>
    </row>
    <row r="8" spans="1:23" ht="29.25" customHeight="1" x14ac:dyDescent="0.3">
      <c r="A8" s="64"/>
      <c r="B8" s="165" t="s">
        <v>14</v>
      </c>
      <c r="C8" s="149" t="s">
        <v>15</v>
      </c>
      <c r="D8" s="149" t="s">
        <v>16</v>
      </c>
      <c r="E8" s="149" t="s">
        <v>17</v>
      </c>
      <c r="F8" s="149" t="s">
        <v>18</v>
      </c>
      <c r="G8" s="149" t="s">
        <v>19</v>
      </c>
      <c r="H8" s="149" t="s">
        <v>20</v>
      </c>
      <c r="I8" s="149"/>
      <c r="J8" s="149" t="s">
        <v>21</v>
      </c>
      <c r="K8" s="149" t="s">
        <v>22</v>
      </c>
      <c r="L8" s="149" t="s">
        <v>23</v>
      </c>
      <c r="M8" s="149" t="s">
        <v>24</v>
      </c>
      <c r="N8" s="149" t="s">
        <v>25</v>
      </c>
      <c r="O8" s="149" t="s">
        <v>26</v>
      </c>
      <c r="P8" s="186" t="s">
        <v>27</v>
      </c>
      <c r="Q8" s="188" t="s">
        <v>28</v>
      </c>
      <c r="R8" s="189" t="s">
        <v>29</v>
      </c>
      <c r="S8" s="191" t="s">
        <v>30</v>
      </c>
      <c r="T8" s="193" t="s">
        <v>31</v>
      </c>
      <c r="U8" s="184" t="s">
        <v>32</v>
      </c>
    </row>
    <row r="9" spans="1:23" ht="40.5" customHeight="1" thickBot="1" x14ac:dyDescent="0.35">
      <c r="A9" s="64"/>
      <c r="B9" s="166"/>
      <c r="C9" s="150"/>
      <c r="D9" s="150"/>
      <c r="E9" s="150"/>
      <c r="F9" s="150"/>
      <c r="G9" s="150"/>
      <c r="H9" s="11" t="s">
        <v>33</v>
      </c>
      <c r="I9" s="11" t="s">
        <v>34</v>
      </c>
      <c r="J9" s="150"/>
      <c r="K9" s="150"/>
      <c r="L9" s="150"/>
      <c r="M9" s="150"/>
      <c r="N9" s="150"/>
      <c r="O9" s="150"/>
      <c r="P9" s="187"/>
      <c r="Q9" s="189"/>
      <c r="R9" s="190"/>
      <c r="S9" s="192"/>
      <c r="T9" s="194"/>
      <c r="U9" s="185"/>
    </row>
    <row r="10" spans="1:23" ht="86.4" x14ac:dyDescent="0.3">
      <c r="A10" s="64"/>
      <c r="B10" s="151">
        <v>1</v>
      </c>
      <c r="C10" s="99" t="s">
        <v>179</v>
      </c>
      <c r="D10" s="177" t="s">
        <v>35</v>
      </c>
      <c r="E10" s="99" t="s">
        <v>180</v>
      </c>
      <c r="F10" s="12" t="s">
        <v>36</v>
      </c>
      <c r="G10" s="34" t="s">
        <v>173</v>
      </c>
      <c r="H10" s="35">
        <v>43709</v>
      </c>
      <c r="I10" s="35">
        <v>43889</v>
      </c>
      <c r="J10" s="36">
        <f>(I10-H10)/7</f>
        <v>25.714285714285715</v>
      </c>
      <c r="K10" s="37">
        <v>1</v>
      </c>
      <c r="L10" s="38" t="s">
        <v>174</v>
      </c>
      <c r="M10" s="178">
        <f>AVERAGE(K10:K15)</f>
        <v>1</v>
      </c>
      <c r="N10" s="16" t="s">
        <v>230</v>
      </c>
      <c r="O10" s="58" t="s">
        <v>39</v>
      </c>
      <c r="P10" s="22" t="s">
        <v>204</v>
      </c>
      <c r="Q10" s="16" t="s">
        <v>230</v>
      </c>
      <c r="R10" s="14" t="s">
        <v>305</v>
      </c>
      <c r="S10" s="91" t="s">
        <v>253</v>
      </c>
      <c r="T10" s="99" t="s">
        <v>251</v>
      </c>
      <c r="U10" s="183" t="s">
        <v>252</v>
      </c>
    </row>
    <row r="11" spans="1:23" ht="60" x14ac:dyDescent="0.3">
      <c r="A11" s="64"/>
      <c r="B11" s="152"/>
      <c r="C11" s="99"/>
      <c r="D11" s="177"/>
      <c r="E11" s="99"/>
      <c r="F11" s="12" t="s">
        <v>40</v>
      </c>
      <c r="G11" s="34" t="s">
        <v>175</v>
      </c>
      <c r="H11" s="35">
        <v>43709</v>
      </c>
      <c r="I11" s="35">
        <v>43889</v>
      </c>
      <c r="J11" s="36">
        <v>13</v>
      </c>
      <c r="K11" s="37">
        <v>1</v>
      </c>
      <c r="L11" s="38" t="s">
        <v>176</v>
      </c>
      <c r="M11" s="178"/>
      <c r="N11" s="16" t="s">
        <v>230</v>
      </c>
      <c r="O11" s="58" t="s">
        <v>39</v>
      </c>
      <c r="P11" s="16" t="s">
        <v>205</v>
      </c>
      <c r="Q11" s="16" t="s">
        <v>230</v>
      </c>
      <c r="R11" s="14" t="s">
        <v>305</v>
      </c>
      <c r="S11" s="92"/>
      <c r="T11" s="99"/>
      <c r="U11" s="183"/>
    </row>
    <row r="12" spans="1:23" ht="60" x14ac:dyDescent="0.3">
      <c r="A12" s="64"/>
      <c r="B12" s="153"/>
      <c r="C12" s="99"/>
      <c r="D12" s="177"/>
      <c r="E12" s="99"/>
      <c r="F12" s="12" t="s">
        <v>44</v>
      </c>
      <c r="G12" s="34" t="s">
        <v>101</v>
      </c>
      <c r="H12" s="35">
        <v>43709</v>
      </c>
      <c r="I12" s="35">
        <v>43889</v>
      </c>
      <c r="J12" s="36">
        <f>(I12-H12)/7</f>
        <v>25.714285714285715</v>
      </c>
      <c r="K12" s="37">
        <v>1</v>
      </c>
      <c r="L12" s="38" t="s">
        <v>47</v>
      </c>
      <c r="M12" s="178"/>
      <c r="N12" s="16" t="s">
        <v>212</v>
      </c>
      <c r="O12" s="58" t="s">
        <v>39</v>
      </c>
      <c r="P12" s="23" t="s">
        <v>206</v>
      </c>
      <c r="Q12" s="16" t="s">
        <v>212</v>
      </c>
      <c r="R12" s="14" t="s">
        <v>305</v>
      </c>
      <c r="S12" s="92"/>
      <c r="T12" s="99"/>
      <c r="U12" s="183"/>
    </row>
    <row r="13" spans="1:23" ht="129" customHeight="1" x14ac:dyDescent="0.3">
      <c r="A13" s="64"/>
      <c r="B13" s="48">
        <v>2</v>
      </c>
      <c r="C13" s="58" t="s">
        <v>193</v>
      </c>
      <c r="D13" s="49" t="s">
        <v>45</v>
      </c>
      <c r="E13" s="58" t="s">
        <v>37</v>
      </c>
      <c r="F13" s="12" t="s">
        <v>36</v>
      </c>
      <c r="G13" s="34" t="s">
        <v>100</v>
      </c>
      <c r="H13" s="35">
        <v>43906</v>
      </c>
      <c r="I13" s="35">
        <v>44196</v>
      </c>
      <c r="J13" s="36">
        <f t="shared" ref="J13:J18" si="0">(I13-H13)/7</f>
        <v>41.428571428571431</v>
      </c>
      <c r="K13" s="37">
        <v>1</v>
      </c>
      <c r="L13" s="38" t="s">
        <v>38</v>
      </c>
      <c r="M13" s="178"/>
      <c r="N13" s="16" t="s">
        <v>229</v>
      </c>
      <c r="O13" s="58" t="s">
        <v>39</v>
      </c>
      <c r="P13" s="51" t="s">
        <v>222</v>
      </c>
      <c r="Q13" s="16" t="s">
        <v>229</v>
      </c>
      <c r="R13" s="14" t="s">
        <v>305</v>
      </c>
      <c r="S13" s="92"/>
      <c r="T13" s="99"/>
      <c r="U13" s="183"/>
    </row>
    <row r="14" spans="1:23" ht="75" customHeight="1" x14ac:dyDescent="0.3">
      <c r="A14" s="64"/>
      <c r="B14" s="147">
        <v>3</v>
      </c>
      <c r="C14" s="180" t="s">
        <v>64</v>
      </c>
      <c r="D14" s="148" t="s">
        <v>55</v>
      </c>
      <c r="E14" s="180" t="s">
        <v>63</v>
      </c>
      <c r="F14" s="12" t="s">
        <v>36</v>
      </c>
      <c r="G14" s="34" t="s">
        <v>102</v>
      </c>
      <c r="H14" s="35">
        <v>43906</v>
      </c>
      <c r="I14" s="35">
        <v>43981</v>
      </c>
      <c r="J14" s="36">
        <f t="shared" si="0"/>
        <v>10.714285714285714</v>
      </c>
      <c r="K14" s="37">
        <v>1</v>
      </c>
      <c r="L14" s="38" t="s">
        <v>42</v>
      </c>
      <c r="M14" s="178"/>
      <c r="N14" s="16" t="s">
        <v>230</v>
      </c>
      <c r="O14" s="58" t="s">
        <v>41</v>
      </c>
      <c r="P14" s="47" t="s">
        <v>213</v>
      </c>
      <c r="Q14" s="16" t="s">
        <v>230</v>
      </c>
      <c r="R14" s="14" t="s">
        <v>305</v>
      </c>
      <c r="S14" s="92"/>
      <c r="T14" s="99"/>
      <c r="U14" s="183"/>
    </row>
    <row r="15" spans="1:23" ht="83.25" customHeight="1" x14ac:dyDescent="0.3">
      <c r="A15" s="64"/>
      <c r="B15" s="147"/>
      <c r="C15" s="180"/>
      <c r="D15" s="148"/>
      <c r="E15" s="180"/>
      <c r="F15" s="12" t="s">
        <v>40</v>
      </c>
      <c r="G15" s="34" t="s">
        <v>103</v>
      </c>
      <c r="H15" s="44">
        <v>43983</v>
      </c>
      <c r="I15" s="44">
        <v>44926</v>
      </c>
      <c r="J15" s="36">
        <f t="shared" si="0"/>
        <v>134.71428571428572</v>
      </c>
      <c r="K15" s="37">
        <v>1</v>
      </c>
      <c r="L15" s="38" t="s">
        <v>43</v>
      </c>
      <c r="M15" s="178"/>
      <c r="N15" s="20" t="s">
        <v>259</v>
      </c>
      <c r="O15" s="58" t="s">
        <v>41</v>
      </c>
      <c r="P15" s="47" t="s">
        <v>250</v>
      </c>
      <c r="Q15" s="20" t="s">
        <v>259</v>
      </c>
      <c r="R15" s="14" t="s">
        <v>305</v>
      </c>
      <c r="S15" s="93"/>
      <c r="T15" s="99"/>
      <c r="U15" s="183"/>
    </row>
    <row r="16" spans="1:23" ht="60" x14ac:dyDescent="0.3">
      <c r="A16" s="64"/>
      <c r="B16" s="94">
        <v>4</v>
      </c>
      <c r="C16" s="181" t="s">
        <v>194</v>
      </c>
      <c r="D16" s="182" t="s">
        <v>57</v>
      </c>
      <c r="E16" s="95" t="s">
        <v>54</v>
      </c>
      <c r="F16" s="24" t="s">
        <v>36</v>
      </c>
      <c r="G16" s="39" t="s">
        <v>121</v>
      </c>
      <c r="H16" s="40">
        <v>43691</v>
      </c>
      <c r="I16" s="40">
        <v>43829</v>
      </c>
      <c r="J16" s="41">
        <f t="shared" si="0"/>
        <v>19.714285714285715</v>
      </c>
      <c r="K16" s="42">
        <v>1</v>
      </c>
      <c r="L16" s="43" t="s">
        <v>48</v>
      </c>
      <c r="M16" s="179">
        <f>AVERAGE(K16:K20)</f>
        <v>1</v>
      </c>
      <c r="N16" s="16" t="s">
        <v>212</v>
      </c>
      <c r="O16" s="21" t="s">
        <v>39</v>
      </c>
      <c r="P16" s="25" t="s">
        <v>49</v>
      </c>
      <c r="Q16" s="16" t="s">
        <v>212</v>
      </c>
      <c r="R16" s="14" t="s">
        <v>305</v>
      </c>
      <c r="S16" s="102" t="s">
        <v>227</v>
      </c>
      <c r="T16" s="92" t="s">
        <v>221</v>
      </c>
      <c r="U16" s="113" t="s">
        <v>281</v>
      </c>
    </row>
    <row r="17" spans="1:21" ht="60" x14ac:dyDescent="0.3">
      <c r="A17" s="64"/>
      <c r="B17" s="94"/>
      <c r="C17" s="99"/>
      <c r="D17" s="148"/>
      <c r="E17" s="95"/>
      <c r="F17" s="12" t="s">
        <v>40</v>
      </c>
      <c r="G17" s="34" t="s">
        <v>122</v>
      </c>
      <c r="H17" s="35">
        <v>43691</v>
      </c>
      <c r="I17" s="35">
        <v>43830</v>
      </c>
      <c r="J17" s="36">
        <f t="shared" si="0"/>
        <v>19.857142857142858</v>
      </c>
      <c r="K17" s="37">
        <v>1</v>
      </c>
      <c r="L17" s="38" t="s">
        <v>50</v>
      </c>
      <c r="M17" s="178"/>
      <c r="N17" s="16" t="s">
        <v>212</v>
      </c>
      <c r="O17" s="13" t="s">
        <v>39</v>
      </c>
      <c r="P17" s="13" t="s">
        <v>208</v>
      </c>
      <c r="Q17" s="16" t="s">
        <v>212</v>
      </c>
      <c r="R17" s="14" t="s">
        <v>305</v>
      </c>
      <c r="S17" s="103"/>
      <c r="T17" s="92"/>
      <c r="U17" s="113"/>
    </row>
    <row r="18" spans="1:21" ht="92.25" customHeight="1" x14ac:dyDescent="0.3">
      <c r="A18" s="64"/>
      <c r="B18" s="94"/>
      <c r="C18" s="99"/>
      <c r="D18" s="148"/>
      <c r="E18" s="95"/>
      <c r="F18" s="12" t="s">
        <v>44</v>
      </c>
      <c r="G18" s="34" t="s">
        <v>123</v>
      </c>
      <c r="H18" s="35">
        <v>43832</v>
      </c>
      <c r="I18" s="35">
        <v>43889</v>
      </c>
      <c r="J18" s="36">
        <f t="shared" si="0"/>
        <v>8.1428571428571423</v>
      </c>
      <c r="K18" s="37">
        <v>1</v>
      </c>
      <c r="L18" s="38" t="s">
        <v>81</v>
      </c>
      <c r="M18" s="178"/>
      <c r="N18" s="16" t="s">
        <v>212</v>
      </c>
      <c r="O18" s="58" t="s">
        <v>39</v>
      </c>
      <c r="P18" s="58" t="s">
        <v>82</v>
      </c>
      <c r="Q18" s="16" t="s">
        <v>212</v>
      </c>
      <c r="R18" s="14" t="s">
        <v>305</v>
      </c>
      <c r="S18" s="103"/>
      <c r="T18" s="92"/>
      <c r="U18" s="113"/>
    </row>
    <row r="19" spans="1:21" ht="75.75" customHeight="1" x14ac:dyDescent="0.3">
      <c r="A19" s="64"/>
      <c r="B19" s="94"/>
      <c r="C19" s="99"/>
      <c r="D19" s="148"/>
      <c r="E19" s="95"/>
      <c r="F19" s="12" t="s">
        <v>46</v>
      </c>
      <c r="G19" s="34" t="s">
        <v>104</v>
      </c>
      <c r="H19" s="35">
        <v>43889</v>
      </c>
      <c r="I19" s="35">
        <v>44196</v>
      </c>
      <c r="J19" s="36">
        <f t="shared" ref="J19:J65" si="1">(I19-H19)/7</f>
        <v>43.857142857142854</v>
      </c>
      <c r="K19" s="37">
        <v>1</v>
      </c>
      <c r="L19" s="38" t="s">
        <v>51</v>
      </c>
      <c r="M19" s="178"/>
      <c r="N19" s="16" t="s">
        <v>212</v>
      </c>
      <c r="O19" s="58" t="s">
        <v>39</v>
      </c>
      <c r="P19" s="16" t="s">
        <v>207</v>
      </c>
      <c r="Q19" s="16" t="s">
        <v>212</v>
      </c>
      <c r="R19" s="14" t="s">
        <v>305</v>
      </c>
      <c r="S19" s="103"/>
      <c r="T19" s="92"/>
      <c r="U19" s="113"/>
    </row>
    <row r="20" spans="1:21" ht="152.25" customHeight="1" x14ac:dyDescent="0.3">
      <c r="A20" s="64"/>
      <c r="B20" s="94"/>
      <c r="C20" s="99"/>
      <c r="D20" s="148"/>
      <c r="E20" s="95"/>
      <c r="F20" s="12" t="s">
        <v>53</v>
      </c>
      <c r="G20" s="72" t="s">
        <v>124</v>
      </c>
      <c r="H20" s="35">
        <v>43889</v>
      </c>
      <c r="I20" s="35">
        <v>44196</v>
      </c>
      <c r="J20" s="36">
        <f t="shared" si="1"/>
        <v>43.857142857142854</v>
      </c>
      <c r="K20" s="37">
        <v>1</v>
      </c>
      <c r="L20" s="38" t="s">
        <v>52</v>
      </c>
      <c r="M20" s="178"/>
      <c r="N20" s="16" t="s">
        <v>223</v>
      </c>
      <c r="O20" s="58" t="s">
        <v>39</v>
      </c>
      <c r="P20" s="16" t="s">
        <v>219</v>
      </c>
      <c r="Q20" s="16" t="s">
        <v>223</v>
      </c>
      <c r="R20" s="14" t="s">
        <v>305</v>
      </c>
      <c r="S20" s="104"/>
      <c r="T20" s="93"/>
      <c r="U20" s="114"/>
    </row>
    <row r="21" spans="1:21" ht="190.5" customHeight="1" x14ac:dyDescent="0.3">
      <c r="A21" s="64"/>
      <c r="B21" s="94">
        <v>5</v>
      </c>
      <c r="C21" s="99" t="s">
        <v>195</v>
      </c>
      <c r="D21" s="98" t="s">
        <v>62</v>
      </c>
      <c r="E21" s="99" t="s">
        <v>56</v>
      </c>
      <c r="F21" s="12" t="s">
        <v>36</v>
      </c>
      <c r="G21" s="34" t="s">
        <v>105</v>
      </c>
      <c r="H21" s="73">
        <v>43691</v>
      </c>
      <c r="I21" s="44">
        <v>44012</v>
      </c>
      <c r="J21" s="36">
        <f t="shared" si="1"/>
        <v>45.857142857142854</v>
      </c>
      <c r="K21" s="37">
        <v>1</v>
      </c>
      <c r="L21" s="38" t="s">
        <v>58</v>
      </c>
      <c r="M21" s="100">
        <f>AVERAGE(K21:K26)</f>
        <v>0.93333333333333324</v>
      </c>
      <c r="N21" s="16" t="s">
        <v>223</v>
      </c>
      <c r="O21" s="58" t="s">
        <v>39</v>
      </c>
      <c r="P21" s="47" t="s">
        <v>215</v>
      </c>
      <c r="Q21" s="16" t="s">
        <v>223</v>
      </c>
      <c r="R21" s="14" t="s">
        <v>305</v>
      </c>
      <c r="S21" s="91" t="s">
        <v>233</v>
      </c>
      <c r="T21" s="99" t="s">
        <v>289</v>
      </c>
      <c r="U21" s="112" t="s">
        <v>288</v>
      </c>
    </row>
    <row r="22" spans="1:21" ht="88.5" customHeight="1" x14ac:dyDescent="0.3">
      <c r="A22" s="64"/>
      <c r="B22" s="94"/>
      <c r="C22" s="99"/>
      <c r="D22" s="98"/>
      <c r="E22" s="99"/>
      <c r="F22" s="12" t="s">
        <v>40</v>
      </c>
      <c r="G22" s="34" t="s">
        <v>106</v>
      </c>
      <c r="H22" s="44">
        <v>44012</v>
      </c>
      <c r="I22" s="44">
        <v>44073</v>
      </c>
      <c r="J22" s="36">
        <f t="shared" si="1"/>
        <v>8.7142857142857135</v>
      </c>
      <c r="K22" s="37">
        <v>1</v>
      </c>
      <c r="L22" s="38" t="s">
        <v>61</v>
      </c>
      <c r="M22" s="100"/>
      <c r="N22" s="16" t="s">
        <v>223</v>
      </c>
      <c r="O22" s="58" t="s">
        <v>39</v>
      </c>
      <c r="P22" s="47" t="s">
        <v>216</v>
      </c>
      <c r="Q22" s="16" t="s">
        <v>223</v>
      </c>
      <c r="R22" s="14" t="s">
        <v>305</v>
      </c>
      <c r="S22" s="92"/>
      <c r="T22" s="99"/>
      <c r="U22" s="115"/>
    </row>
    <row r="23" spans="1:21" ht="96" customHeight="1" x14ac:dyDescent="0.3">
      <c r="A23" s="64"/>
      <c r="B23" s="94"/>
      <c r="C23" s="99"/>
      <c r="D23" s="98"/>
      <c r="E23" s="99"/>
      <c r="F23" s="12" t="s">
        <v>44</v>
      </c>
      <c r="G23" s="34" t="s">
        <v>107</v>
      </c>
      <c r="H23" s="44">
        <v>44075</v>
      </c>
      <c r="I23" s="44">
        <v>44926</v>
      </c>
      <c r="J23" s="36">
        <f>(I23-H23)/7</f>
        <v>121.57142857142857</v>
      </c>
      <c r="K23" s="37">
        <v>1</v>
      </c>
      <c r="L23" s="38" t="s">
        <v>65</v>
      </c>
      <c r="M23" s="100"/>
      <c r="N23" s="16" t="s">
        <v>259</v>
      </c>
      <c r="O23" s="58" t="s">
        <v>39</v>
      </c>
      <c r="P23" s="16" t="s">
        <v>242</v>
      </c>
      <c r="Q23" s="78" t="s">
        <v>259</v>
      </c>
      <c r="R23" s="14" t="s">
        <v>305</v>
      </c>
      <c r="S23" s="92"/>
      <c r="T23" s="99"/>
      <c r="U23" s="115"/>
    </row>
    <row r="24" spans="1:21" ht="369" customHeight="1" x14ac:dyDescent="0.3">
      <c r="A24" s="64"/>
      <c r="B24" s="94"/>
      <c r="C24" s="99"/>
      <c r="D24" s="98"/>
      <c r="E24" s="99"/>
      <c r="F24" s="12" t="s">
        <v>46</v>
      </c>
      <c r="G24" s="29" t="s">
        <v>170</v>
      </c>
      <c r="H24" s="33">
        <v>44105</v>
      </c>
      <c r="I24" s="33">
        <v>44926</v>
      </c>
      <c r="J24" s="31">
        <f t="shared" si="1"/>
        <v>117.28571428571429</v>
      </c>
      <c r="K24" s="32">
        <v>0.6</v>
      </c>
      <c r="L24" s="28" t="s">
        <v>60</v>
      </c>
      <c r="M24" s="100"/>
      <c r="N24" s="16" t="s">
        <v>296</v>
      </c>
      <c r="O24" s="58" t="s">
        <v>59</v>
      </c>
      <c r="P24" s="20" t="s">
        <v>235</v>
      </c>
      <c r="Q24" s="16" t="s">
        <v>297</v>
      </c>
      <c r="R24" s="14" t="s">
        <v>305</v>
      </c>
      <c r="S24" s="92"/>
      <c r="T24" s="99"/>
      <c r="U24" s="115"/>
    </row>
    <row r="25" spans="1:21" ht="162" customHeight="1" x14ac:dyDescent="0.3">
      <c r="A25" s="64"/>
      <c r="B25" s="94"/>
      <c r="C25" s="99"/>
      <c r="D25" s="98"/>
      <c r="E25" s="99"/>
      <c r="F25" s="12" t="s">
        <v>53</v>
      </c>
      <c r="G25" s="34" t="s">
        <v>108</v>
      </c>
      <c r="H25" s="44">
        <v>43691</v>
      </c>
      <c r="I25" s="44">
        <v>44012</v>
      </c>
      <c r="J25" s="36">
        <f t="shared" si="1"/>
        <v>45.857142857142854</v>
      </c>
      <c r="K25" s="37">
        <v>1</v>
      </c>
      <c r="L25" s="38" t="s">
        <v>60</v>
      </c>
      <c r="M25" s="100"/>
      <c r="N25" s="16" t="s">
        <v>256</v>
      </c>
      <c r="O25" s="58" t="s">
        <v>39</v>
      </c>
      <c r="P25" s="16" t="s">
        <v>214</v>
      </c>
      <c r="Q25" s="20" t="s">
        <v>260</v>
      </c>
      <c r="R25" s="14" t="s">
        <v>305</v>
      </c>
      <c r="S25" s="92"/>
      <c r="T25" s="99"/>
      <c r="U25" s="115"/>
    </row>
    <row r="26" spans="1:21" ht="229.5" customHeight="1" x14ac:dyDescent="0.3">
      <c r="A26" s="64"/>
      <c r="B26" s="94"/>
      <c r="C26" s="99"/>
      <c r="D26" s="98"/>
      <c r="E26" s="99"/>
      <c r="F26" s="12" t="s">
        <v>86</v>
      </c>
      <c r="G26" s="34" t="s">
        <v>109</v>
      </c>
      <c r="H26" s="44">
        <v>43952</v>
      </c>
      <c r="I26" s="44">
        <v>44317</v>
      </c>
      <c r="J26" s="36">
        <f t="shared" si="1"/>
        <v>52.142857142857146</v>
      </c>
      <c r="K26" s="37">
        <v>1</v>
      </c>
      <c r="L26" s="38" t="s">
        <v>88</v>
      </c>
      <c r="M26" s="100"/>
      <c r="N26" s="53" t="s">
        <v>278</v>
      </c>
      <c r="O26" s="13" t="s">
        <v>87</v>
      </c>
      <c r="P26" s="18" t="s">
        <v>274</v>
      </c>
      <c r="Q26" s="53" t="s">
        <v>278</v>
      </c>
      <c r="R26" s="14" t="s">
        <v>305</v>
      </c>
      <c r="S26" s="93"/>
      <c r="T26" s="99"/>
      <c r="U26" s="116"/>
    </row>
    <row r="27" spans="1:21" ht="75" x14ac:dyDescent="0.3">
      <c r="A27" s="64"/>
      <c r="B27" s="94">
        <v>6</v>
      </c>
      <c r="C27" s="95" t="s">
        <v>196</v>
      </c>
      <c r="D27" s="98" t="s">
        <v>72</v>
      </c>
      <c r="E27" s="95" t="s">
        <v>188</v>
      </c>
      <c r="F27" s="12" t="s">
        <v>36</v>
      </c>
      <c r="G27" s="34" t="s">
        <v>110</v>
      </c>
      <c r="H27" s="44">
        <v>44012</v>
      </c>
      <c r="I27" s="44">
        <v>44073</v>
      </c>
      <c r="J27" s="36">
        <f t="shared" si="1"/>
        <v>8.7142857142857135</v>
      </c>
      <c r="K27" s="37">
        <v>1</v>
      </c>
      <c r="L27" s="38" t="s">
        <v>61</v>
      </c>
      <c r="M27" s="96">
        <f>AVERAGE(K27:K34)</f>
        <v>0.77041249999999994</v>
      </c>
      <c r="N27" s="16" t="s">
        <v>223</v>
      </c>
      <c r="O27" s="58" t="s">
        <v>39</v>
      </c>
      <c r="P27" s="47" t="s">
        <v>217</v>
      </c>
      <c r="Q27" s="16" t="s">
        <v>223</v>
      </c>
      <c r="R27" s="14" t="s">
        <v>305</v>
      </c>
      <c r="S27" s="91" t="s">
        <v>233</v>
      </c>
      <c r="T27" s="91" t="s">
        <v>289</v>
      </c>
      <c r="U27" s="112" t="s">
        <v>290</v>
      </c>
    </row>
    <row r="28" spans="1:21" ht="146.25" customHeight="1" x14ac:dyDescent="0.3">
      <c r="A28" s="64"/>
      <c r="B28" s="94"/>
      <c r="C28" s="95"/>
      <c r="D28" s="98"/>
      <c r="E28" s="95"/>
      <c r="F28" s="12" t="s">
        <v>40</v>
      </c>
      <c r="G28" s="34" t="s">
        <v>125</v>
      </c>
      <c r="H28" s="44">
        <v>44075</v>
      </c>
      <c r="I28" s="44">
        <v>44926</v>
      </c>
      <c r="J28" s="36">
        <f t="shared" si="1"/>
        <v>121.57142857142857</v>
      </c>
      <c r="K28" s="37">
        <v>1</v>
      </c>
      <c r="L28" s="38" t="s">
        <v>65</v>
      </c>
      <c r="M28" s="97"/>
      <c r="N28" s="16" t="s">
        <v>259</v>
      </c>
      <c r="O28" s="58" t="s">
        <v>39</v>
      </c>
      <c r="P28" s="16" t="s">
        <v>236</v>
      </c>
      <c r="Q28" s="78" t="s">
        <v>243</v>
      </c>
      <c r="R28" s="14" t="s">
        <v>305</v>
      </c>
      <c r="S28" s="92"/>
      <c r="T28" s="92"/>
      <c r="U28" s="113"/>
    </row>
    <row r="29" spans="1:21" ht="138.75" customHeight="1" x14ac:dyDescent="0.3">
      <c r="A29" s="64"/>
      <c r="B29" s="94"/>
      <c r="C29" s="95"/>
      <c r="D29" s="98"/>
      <c r="E29" s="95"/>
      <c r="F29" s="12" t="s">
        <v>44</v>
      </c>
      <c r="G29" s="34" t="s">
        <v>126</v>
      </c>
      <c r="H29" s="44">
        <v>44044</v>
      </c>
      <c r="I29" s="44">
        <v>44926</v>
      </c>
      <c r="J29" s="36">
        <f t="shared" si="1"/>
        <v>126</v>
      </c>
      <c r="K29" s="37">
        <v>1</v>
      </c>
      <c r="L29" s="38" t="s">
        <v>67</v>
      </c>
      <c r="M29" s="97"/>
      <c r="N29" s="20" t="s">
        <v>278</v>
      </c>
      <c r="O29" s="58" t="s">
        <v>66</v>
      </c>
      <c r="P29" s="47" t="s">
        <v>257</v>
      </c>
      <c r="Q29" s="47" t="s">
        <v>278</v>
      </c>
      <c r="R29" s="14" t="s">
        <v>305</v>
      </c>
      <c r="S29" s="92"/>
      <c r="T29" s="92"/>
      <c r="U29" s="113"/>
    </row>
    <row r="30" spans="1:21" ht="367.5" customHeight="1" x14ac:dyDescent="0.3">
      <c r="A30" s="64"/>
      <c r="B30" s="94"/>
      <c r="C30" s="95"/>
      <c r="D30" s="98"/>
      <c r="E30" s="95"/>
      <c r="F30" s="12" t="s">
        <v>46</v>
      </c>
      <c r="G30" s="29" t="s">
        <v>139</v>
      </c>
      <c r="H30" s="33">
        <v>44105</v>
      </c>
      <c r="I30" s="33">
        <v>44926</v>
      </c>
      <c r="J30" s="31">
        <f>(I30-H30)/7</f>
        <v>117.28571428571429</v>
      </c>
      <c r="K30" s="32">
        <v>0.62690000000000001</v>
      </c>
      <c r="L30" s="28" t="s">
        <v>143</v>
      </c>
      <c r="M30" s="97"/>
      <c r="N30" s="53" t="s">
        <v>298</v>
      </c>
      <c r="O30" s="58" t="s">
        <v>59</v>
      </c>
      <c r="P30" s="47" t="s">
        <v>237</v>
      </c>
      <c r="Q30" s="16" t="s">
        <v>238</v>
      </c>
      <c r="R30" s="14" t="s">
        <v>305</v>
      </c>
      <c r="S30" s="92"/>
      <c r="T30" s="92"/>
      <c r="U30" s="113"/>
    </row>
    <row r="31" spans="1:21" ht="365.25" customHeight="1" x14ac:dyDescent="0.3">
      <c r="A31" s="64"/>
      <c r="B31" s="94"/>
      <c r="C31" s="95"/>
      <c r="D31" s="98"/>
      <c r="E31" s="95"/>
      <c r="F31" s="12" t="s">
        <v>53</v>
      </c>
      <c r="G31" s="29" t="s">
        <v>137</v>
      </c>
      <c r="H31" s="33">
        <v>44105</v>
      </c>
      <c r="I31" s="33">
        <v>44926</v>
      </c>
      <c r="J31" s="31">
        <f>(I31-H31)/7</f>
        <v>117.28571428571429</v>
      </c>
      <c r="K31" s="32">
        <v>0.59799999999999998</v>
      </c>
      <c r="L31" s="28" t="s">
        <v>143</v>
      </c>
      <c r="M31" s="97"/>
      <c r="N31" s="53" t="s">
        <v>298</v>
      </c>
      <c r="O31" s="58" t="s">
        <v>59</v>
      </c>
      <c r="P31" s="47" t="s">
        <v>237</v>
      </c>
      <c r="Q31" s="16" t="s">
        <v>248</v>
      </c>
      <c r="R31" s="14" t="s">
        <v>305</v>
      </c>
      <c r="S31" s="92"/>
      <c r="T31" s="92"/>
      <c r="U31" s="113"/>
    </row>
    <row r="32" spans="1:21" ht="346.5" customHeight="1" x14ac:dyDescent="0.3">
      <c r="A32" s="64"/>
      <c r="B32" s="94"/>
      <c r="C32" s="95"/>
      <c r="D32" s="98"/>
      <c r="E32" s="95"/>
      <c r="F32" s="12" t="s">
        <v>86</v>
      </c>
      <c r="G32" s="29" t="s">
        <v>140</v>
      </c>
      <c r="H32" s="33">
        <v>44105</v>
      </c>
      <c r="I32" s="33">
        <v>44926</v>
      </c>
      <c r="J32" s="31">
        <f>(I32-H32)/7</f>
        <v>117.28571428571429</v>
      </c>
      <c r="K32" s="32">
        <v>0.53380000000000005</v>
      </c>
      <c r="L32" s="28" t="s">
        <v>143</v>
      </c>
      <c r="M32" s="97"/>
      <c r="N32" s="53" t="s">
        <v>298</v>
      </c>
      <c r="O32" s="58" t="s">
        <v>59</v>
      </c>
      <c r="P32" s="47" t="s">
        <v>237</v>
      </c>
      <c r="Q32" s="16" t="s">
        <v>283</v>
      </c>
      <c r="R32" s="14" t="s">
        <v>305</v>
      </c>
      <c r="S32" s="92"/>
      <c r="T32" s="92"/>
      <c r="U32" s="113"/>
    </row>
    <row r="33" spans="1:21" ht="387.75" customHeight="1" x14ac:dyDescent="0.3">
      <c r="A33" s="64"/>
      <c r="B33" s="94"/>
      <c r="C33" s="95"/>
      <c r="D33" s="98"/>
      <c r="E33" s="95"/>
      <c r="F33" s="12" t="s">
        <v>95</v>
      </c>
      <c r="G33" s="29" t="s">
        <v>141</v>
      </c>
      <c r="H33" s="33">
        <v>44105</v>
      </c>
      <c r="I33" s="33">
        <v>44926</v>
      </c>
      <c r="J33" s="31">
        <f>(I33-H33)/7</f>
        <v>117.28571428571429</v>
      </c>
      <c r="K33" s="32">
        <v>0.64</v>
      </c>
      <c r="L33" s="28" t="s">
        <v>143</v>
      </c>
      <c r="M33" s="97"/>
      <c r="N33" s="53" t="s">
        <v>298</v>
      </c>
      <c r="O33" s="58" t="s">
        <v>59</v>
      </c>
      <c r="P33" s="47" t="s">
        <v>237</v>
      </c>
      <c r="Q33" s="16" t="s">
        <v>249</v>
      </c>
      <c r="R33" s="14" t="s">
        <v>305</v>
      </c>
      <c r="S33" s="92"/>
      <c r="T33" s="92"/>
      <c r="U33" s="113"/>
    </row>
    <row r="34" spans="1:21" ht="399.75" customHeight="1" x14ac:dyDescent="0.3">
      <c r="A34" s="64"/>
      <c r="B34" s="94"/>
      <c r="C34" s="95"/>
      <c r="D34" s="98"/>
      <c r="E34" s="95"/>
      <c r="F34" s="12" t="s">
        <v>96</v>
      </c>
      <c r="G34" s="29" t="s">
        <v>138</v>
      </c>
      <c r="H34" s="33">
        <v>44105</v>
      </c>
      <c r="I34" s="33">
        <v>44926</v>
      </c>
      <c r="J34" s="31">
        <f>(I34-H34)/7</f>
        <v>117.28571428571429</v>
      </c>
      <c r="K34" s="32">
        <v>0.76459999999999995</v>
      </c>
      <c r="L34" s="28" t="s">
        <v>143</v>
      </c>
      <c r="M34" s="97"/>
      <c r="N34" s="53" t="s">
        <v>298</v>
      </c>
      <c r="O34" s="58" t="s">
        <v>59</v>
      </c>
      <c r="P34" s="47" t="s">
        <v>237</v>
      </c>
      <c r="Q34" s="16" t="s">
        <v>239</v>
      </c>
      <c r="R34" s="14" t="s">
        <v>305</v>
      </c>
      <c r="S34" s="93"/>
      <c r="T34" s="93"/>
      <c r="U34" s="114"/>
    </row>
    <row r="35" spans="1:21" ht="155.25" customHeight="1" x14ac:dyDescent="0.3">
      <c r="A35" s="64"/>
      <c r="B35" s="94">
        <v>7</v>
      </c>
      <c r="C35" s="95" t="s">
        <v>197</v>
      </c>
      <c r="D35" s="98" t="s">
        <v>76</v>
      </c>
      <c r="E35" s="95" t="s">
        <v>68</v>
      </c>
      <c r="F35" s="12" t="s">
        <v>36</v>
      </c>
      <c r="G35" s="34" t="s">
        <v>99</v>
      </c>
      <c r="H35" s="44">
        <v>43832</v>
      </c>
      <c r="I35" s="44">
        <v>43862</v>
      </c>
      <c r="J35" s="36">
        <f t="shared" si="1"/>
        <v>4.2857142857142856</v>
      </c>
      <c r="K35" s="37">
        <v>1</v>
      </c>
      <c r="L35" s="38" t="s">
        <v>70</v>
      </c>
      <c r="M35" s="101">
        <f>AVERAGE(K35:K38)</f>
        <v>1</v>
      </c>
      <c r="N35" s="16" t="s">
        <v>212</v>
      </c>
      <c r="O35" s="58" t="s">
        <v>69</v>
      </c>
      <c r="P35" s="47" t="s">
        <v>127</v>
      </c>
      <c r="Q35" s="16" t="s">
        <v>212</v>
      </c>
      <c r="R35" s="14" t="s">
        <v>305</v>
      </c>
      <c r="S35" s="91" t="s">
        <v>273</v>
      </c>
      <c r="T35" s="91" t="s">
        <v>272</v>
      </c>
      <c r="U35" s="112" t="s">
        <v>275</v>
      </c>
    </row>
    <row r="36" spans="1:21" ht="138.75" customHeight="1" x14ac:dyDescent="0.3">
      <c r="A36" s="64"/>
      <c r="B36" s="94"/>
      <c r="C36" s="95"/>
      <c r="D36" s="98"/>
      <c r="E36" s="95"/>
      <c r="F36" s="12" t="s">
        <v>40</v>
      </c>
      <c r="G36" s="34" t="s">
        <v>189</v>
      </c>
      <c r="H36" s="44">
        <v>43906</v>
      </c>
      <c r="I36" s="44">
        <v>43951</v>
      </c>
      <c r="J36" s="36">
        <f t="shared" si="1"/>
        <v>6.4285714285714288</v>
      </c>
      <c r="K36" s="37">
        <v>1</v>
      </c>
      <c r="L36" s="38" t="s">
        <v>190</v>
      </c>
      <c r="M36" s="101"/>
      <c r="N36" s="20" t="s">
        <v>223</v>
      </c>
      <c r="O36" s="58" t="s">
        <v>69</v>
      </c>
      <c r="P36" s="47" t="s">
        <v>218</v>
      </c>
      <c r="Q36" s="20" t="s">
        <v>223</v>
      </c>
      <c r="R36" s="14" t="s">
        <v>305</v>
      </c>
      <c r="S36" s="92"/>
      <c r="T36" s="92"/>
      <c r="U36" s="115"/>
    </row>
    <row r="37" spans="1:21" ht="216" customHeight="1" x14ac:dyDescent="0.3">
      <c r="A37" s="64"/>
      <c r="B37" s="94"/>
      <c r="C37" s="95"/>
      <c r="D37" s="98"/>
      <c r="E37" s="95"/>
      <c r="F37" s="12" t="s">
        <v>44</v>
      </c>
      <c r="G37" s="34" t="s">
        <v>191</v>
      </c>
      <c r="H37" s="44">
        <v>43863</v>
      </c>
      <c r="I37" s="44">
        <v>43981</v>
      </c>
      <c r="J37" s="36">
        <f t="shared" si="1"/>
        <v>16.857142857142858</v>
      </c>
      <c r="K37" s="37">
        <v>1</v>
      </c>
      <c r="L37" s="38" t="s">
        <v>89</v>
      </c>
      <c r="M37" s="101"/>
      <c r="N37" s="16" t="s">
        <v>259</v>
      </c>
      <c r="O37" s="58" t="s">
        <v>69</v>
      </c>
      <c r="P37" s="20" t="s">
        <v>261</v>
      </c>
      <c r="Q37" s="16" t="s">
        <v>259</v>
      </c>
      <c r="R37" s="14" t="s">
        <v>305</v>
      </c>
      <c r="S37" s="92"/>
      <c r="T37" s="92"/>
      <c r="U37" s="115"/>
    </row>
    <row r="38" spans="1:21" ht="288.75" customHeight="1" x14ac:dyDescent="0.3">
      <c r="A38" s="64"/>
      <c r="B38" s="94"/>
      <c r="C38" s="95"/>
      <c r="D38" s="98"/>
      <c r="E38" s="95"/>
      <c r="F38" s="12" t="s">
        <v>46</v>
      </c>
      <c r="G38" s="34" t="s">
        <v>192</v>
      </c>
      <c r="H38" s="44">
        <v>43888</v>
      </c>
      <c r="I38" s="44">
        <v>44926</v>
      </c>
      <c r="J38" s="36">
        <f t="shared" si="1"/>
        <v>148.28571428571428</v>
      </c>
      <c r="K38" s="37">
        <v>1</v>
      </c>
      <c r="L38" s="38" t="s">
        <v>71</v>
      </c>
      <c r="M38" s="101"/>
      <c r="N38" s="53" t="s">
        <v>271</v>
      </c>
      <c r="O38" s="13" t="s">
        <v>59</v>
      </c>
      <c r="P38" s="53" t="s">
        <v>262</v>
      </c>
      <c r="Q38" s="53" t="s">
        <v>271</v>
      </c>
      <c r="R38" s="14" t="s">
        <v>305</v>
      </c>
      <c r="S38" s="93"/>
      <c r="T38" s="93"/>
      <c r="U38" s="116"/>
    </row>
    <row r="39" spans="1:21" ht="60" x14ac:dyDescent="0.3">
      <c r="A39" s="64"/>
      <c r="B39" s="94">
        <v>8</v>
      </c>
      <c r="C39" s="95" t="s">
        <v>198</v>
      </c>
      <c r="D39" s="98" t="s">
        <v>77</v>
      </c>
      <c r="E39" s="95" t="s">
        <v>73</v>
      </c>
      <c r="F39" s="12" t="s">
        <v>36</v>
      </c>
      <c r="G39" s="34" t="s">
        <v>111</v>
      </c>
      <c r="H39" s="35">
        <v>43691</v>
      </c>
      <c r="I39" s="35">
        <v>43829</v>
      </c>
      <c r="J39" s="36">
        <f t="shared" si="1"/>
        <v>19.714285714285715</v>
      </c>
      <c r="K39" s="37">
        <v>1</v>
      </c>
      <c r="L39" s="38" t="s">
        <v>48</v>
      </c>
      <c r="M39" s="101">
        <f>AVERAGE(K39:K43)</f>
        <v>1</v>
      </c>
      <c r="N39" s="16" t="s">
        <v>212</v>
      </c>
      <c r="O39" s="58" t="s">
        <v>39</v>
      </c>
      <c r="P39" s="15" t="s">
        <v>74</v>
      </c>
      <c r="Q39" s="16" t="s">
        <v>212</v>
      </c>
      <c r="R39" s="14" t="s">
        <v>305</v>
      </c>
      <c r="S39" s="102" t="s">
        <v>227</v>
      </c>
      <c r="T39" s="91" t="s">
        <v>221</v>
      </c>
      <c r="U39" s="117" t="s">
        <v>224</v>
      </c>
    </row>
    <row r="40" spans="1:21" ht="60" x14ac:dyDescent="0.3">
      <c r="A40" s="64"/>
      <c r="B40" s="94"/>
      <c r="C40" s="95"/>
      <c r="D40" s="98"/>
      <c r="E40" s="95"/>
      <c r="F40" s="12" t="s">
        <v>40</v>
      </c>
      <c r="G40" s="34" t="s">
        <v>112</v>
      </c>
      <c r="H40" s="35">
        <v>43691</v>
      </c>
      <c r="I40" s="35">
        <v>43830</v>
      </c>
      <c r="J40" s="36">
        <f t="shared" si="1"/>
        <v>19.857142857142858</v>
      </c>
      <c r="K40" s="37">
        <v>1</v>
      </c>
      <c r="L40" s="38" t="s">
        <v>75</v>
      </c>
      <c r="M40" s="101"/>
      <c r="N40" s="16" t="s">
        <v>212</v>
      </c>
      <c r="O40" s="13" t="s">
        <v>39</v>
      </c>
      <c r="P40" s="13" t="s">
        <v>208</v>
      </c>
      <c r="Q40" s="16" t="s">
        <v>212</v>
      </c>
      <c r="R40" s="14" t="s">
        <v>305</v>
      </c>
      <c r="S40" s="103"/>
      <c r="T40" s="92"/>
      <c r="U40" s="118"/>
    </row>
    <row r="41" spans="1:21" ht="97.5" customHeight="1" x14ac:dyDescent="0.3">
      <c r="A41" s="64"/>
      <c r="B41" s="94"/>
      <c r="C41" s="95"/>
      <c r="D41" s="98"/>
      <c r="E41" s="95"/>
      <c r="F41" s="12" t="s">
        <v>44</v>
      </c>
      <c r="G41" s="34" t="s">
        <v>128</v>
      </c>
      <c r="H41" s="35">
        <v>43832</v>
      </c>
      <c r="I41" s="35">
        <v>43889</v>
      </c>
      <c r="J41" s="36">
        <f t="shared" si="1"/>
        <v>8.1428571428571423</v>
      </c>
      <c r="K41" s="37">
        <v>1</v>
      </c>
      <c r="L41" s="38" t="s">
        <v>84</v>
      </c>
      <c r="M41" s="101"/>
      <c r="N41" s="16" t="s">
        <v>212</v>
      </c>
      <c r="O41" s="58" t="s">
        <v>39</v>
      </c>
      <c r="P41" s="58" t="s">
        <v>82</v>
      </c>
      <c r="Q41" s="16" t="s">
        <v>212</v>
      </c>
      <c r="R41" s="14" t="s">
        <v>305</v>
      </c>
      <c r="S41" s="103"/>
      <c r="T41" s="92"/>
      <c r="U41" s="118"/>
    </row>
    <row r="42" spans="1:21" ht="69.75" customHeight="1" x14ac:dyDescent="0.3">
      <c r="A42" s="64"/>
      <c r="B42" s="94"/>
      <c r="C42" s="95"/>
      <c r="D42" s="98"/>
      <c r="E42" s="95"/>
      <c r="F42" s="12" t="s">
        <v>46</v>
      </c>
      <c r="G42" s="34" t="s">
        <v>113</v>
      </c>
      <c r="H42" s="35">
        <v>43889</v>
      </c>
      <c r="I42" s="35">
        <v>44196</v>
      </c>
      <c r="J42" s="36">
        <f t="shared" si="1"/>
        <v>43.857142857142854</v>
      </c>
      <c r="K42" s="37">
        <v>1</v>
      </c>
      <c r="L42" s="38" t="s">
        <v>51</v>
      </c>
      <c r="M42" s="101"/>
      <c r="N42" s="16" t="s">
        <v>212</v>
      </c>
      <c r="O42" s="58" t="s">
        <v>39</v>
      </c>
      <c r="P42" s="16" t="s">
        <v>207</v>
      </c>
      <c r="Q42" s="16" t="s">
        <v>212</v>
      </c>
      <c r="R42" s="14" t="s">
        <v>305</v>
      </c>
      <c r="S42" s="103"/>
      <c r="T42" s="92"/>
      <c r="U42" s="118"/>
    </row>
    <row r="43" spans="1:21" ht="246.75" customHeight="1" x14ac:dyDescent="0.3">
      <c r="A43" s="64"/>
      <c r="B43" s="94"/>
      <c r="C43" s="95"/>
      <c r="D43" s="98"/>
      <c r="E43" s="95"/>
      <c r="F43" s="12" t="s">
        <v>53</v>
      </c>
      <c r="G43" s="72" t="s">
        <v>129</v>
      </c>
      <c r="H43" s="35">
        <v>43889</v>
      </c>
      <c r="I43" s="35">
        <v>44196</v>
      </c>
      <c r="J43" s="36">
        <f t="shared" si="1"/>
        <v>43.857142857142854</v>
      </c>
      <c r="K43" s="37">
        <v>1</v>
      </c>
      <c r="L43" s="38" t="s">
        <v>83</v>
      </c>
      <c r="M43" s="101"/>
      <c r="N43" s="20" t="s">
        <v>223</v>
      </c>
      <c r="O43" s="58" t="s">
        <v>39</v>
      </c>
      <c r="P43" s="16" t="s">
        <v>220</v>
      </c>
      <c r="Q43" s="20" t="s">
        <v>223</v>
      </c>
      <c r="R43" s="14" t="s">
        <v>305</v>
      </c>
      <c r="S43" s="104"/>
      <c r="T43" s="93"/>
      <c r="U43" s="119"/>
    </row>
    <row r="44" spans="1:21" ht="309" customHeight="1" x14ac:dyDescent="0.3">
      <c r="A44" s="64"/>
      <c r="B44" s="94">
        <v>9</v>
      </c>
      <c r="C44" s="95" t="s">
        <v>199</v>
      </c>
      <c r="D44" s="105" t="s">
        <v>79</v>
      </c>
      <c r="E44" s="95" t="s">
        <v>210</v>
      </c>
      <c r="F44" s="12" t="s">
        <v>36</v>
      </c>
      <c r="G44" s="34" t="s">
        <v>114</v>
      </c>
      <c r="H44" s="44">
        <v>43906</v>
      </c>
      <c r="I44" s="44">
        <v>44196</v>
      </c>
      <c r="J44" s="36">
        <f t="shared" si="1"/>
        <v>41.428571428571431</v>
      </c>
      <c r="K44" s="37">
        <v>1</v>
      </c>
      <c r="L44" s="38" t="s">
        <v>78</v>
      </c>
      <c r="M44" s="96">
        <f>AVERAGE(K44:K45)</f>
        <v>1</v>
      </c>
      <c r="N44" s="16" t="s">
        <v>229</v>
      </c>
      <c r="O44" s="58" t="s">
        <v>39</v>
      </c>
      <c r="P44" s="47" t="s">
        <v>225</v>
      </c>
      <c r="Q44" s="16" t="s">
        <v>229</v>
      </c>
      <c r="R44" s="14" t="s">
        <v>305</v>
      </c>
      <c r="S44" s="91" t="s">
        <v>291</v>
      </c>
      <c r="T44" s="91" t="s">
        <v>289</v>
      </c>
      <c r="U44" s="112" t="s">
        <v>292</v>
      </c>
    </row>
    <row r="45" spans="1:21" ht="346.5" customHeight="1" x14ac:dyDescent="0.3">
      <c r="A45" s="64"/>
      <c r="B45" s="94"/>
      <c r="C45" s="95"/>
      <c r="D45" s="105"/>
      <c r="E45" s="95"/>
      <c r="F45" s="12" t="s">
        <v>40</v>
      </c>
      <c r="G45" s="34" t="s">
        <v>211</v>
      </c>
      <c r="H45" s="73">
        <v>44105</v>
      </c>
      <c r="I45" s="73">
        <v>44926</v>
      </c>
      <c r="J45" s="36">
        <f t="shared" si="1"/>
        <v>117.28571428571429</v>
      </c>
      <c r="K45" s="37">
        <v>1</v>
      </c>
      <c r="L45" s="38" t="s">
        <v>130</v>
      </c>
      <c r="M45" s="97"/>
      <c r="N45" s="20" t="s">
        <v>282</v>
      </c>
      <c r="O45" s="13" t="s">
        <v>39</v>
      </c>
      <c r="P45" s="78" t="s">
        <v>279</v>
      </c>
      <c r="Q45" s="20" t="s">
        <v>280</v>
      </c>
      <c r="R45" s="14" t="s">
        <v>305</v>
      </c>
      <c r="S45" s="93"/>
      <c r="T45" s="93"/>
      <c r="U45" s="116"/>
    </row>
    <row r="46" spans="1:21" ht="271.2" x14ac:dyDescent="0.3">
      <c r="A46" s="64"/>
      <c r="B46" s="50">
        <v>10</v>
      </c>
      <c r="C46" s="16" t="s">
        <v>200</v>
      </c>
      <c r="D46" s="54" t="s">
        <v>80</v>
      </c>
      <c r="E46" s="47" t="s">
        <v>209</v>
      </c>
      <c r="F46" s="12" t="s">
        <v>36</v>
      </c>
      <c r="G46" s="34" t="s">
        <v>131</v>
      </c>
      <c r="H46" s="44">
        <v>43906</v>
      </c>
      <c r="I46" s="44">
        <v>44926</v>
      </c>
      <c r="J46" s="36">
        <f t="shared" si="1"/>
        <v>145.71428571428572</v>
      </c>
      <c r="K46" s="37">
        <v>1</v>
      </c>
      <c r="L46" s="38" t="s">
        <v>132</v>
      </c>
      <c r="M46" s="55">
        <f>K46</f>
        <v>1</v>
      </c>
      <c r="N46" s="20" t="s">
        <v>228</v>
      </c>
      <c r="O46" s="58" t="s">
        <v>66</v>
      </c>
      <c r="P46" s="47" t="s">
        <v>226</v>
      </c>
      <c r="Q46" s="20" t="s">
        <v>228</v>
      </c>
      <c r="R46" s="14" t="s">
        <v>305</v>
      </c>
      <c r="S46" s="74" t="s">
        <v>227</v>
      </c>
      <c r="T46" s="47" t="s">
        <v>221</v>
      </c>
      <c r="U46" s="59" t="s">
        <v>276</v>
      </c>
    </row>
    <row r="47" spans="1:21" ht="103.5" customHeight="1" x14ac:dyDescent="0.3">
      <c r="A47" s="64"/>
      <c r="B47" s="94">
        <v>11</v>
      </c>
      <c r="C47" s="95" t="s">
        <v>201</v>
      </c>
      <c r="D47" s="98" t="s">
        <v>97</v>
      </c>
      <c r="E47" s="95" t="s">
        <v>90</v>
      </c>
      <c r="F47" s="12" t="s">
        <v>36</v>
      </c>
      <c r="G47" s="34" t="s">
        <v>115</v>
      </c>
      <c r="H47" s="44">
        <v>43906</v>
      </c>
      <c r="I47" s="44">
        <v>44012</v>
      </c>
      <c r="J47" s="36">
        <f>(I47-H47)/7</f>
        <v>15.142857142857142</v>
      </c>
      <c r="K47" s="37">
        <v>1</v>
      </c>
      <c r="L47" s="45" t="s">
        <v>181</v>
      </c>
      <c r="M47" s="96">
        <f>AVERAGE(K47:K59)</f>
        <v>0.80404166666666665</v>
      </c>
      <c r="N47" s="16" t="s">
        <v>229</v>
      </c>
      <c r="O47" s="58" t="s">
        <v>39</v>
      </c>
      <c r="P47" s="47" t="s">
        <v>231</v>
      </c>
      <c r="Q47" s="16" t="s">
        <v>229</v>
      </c>
      <c r="R47" s="14" t="s">
        <v>305</v>
      </c>
      <c r="S47" s="91" t="s">
        <v>233</v>
      </c>
      <c r="T47" s="91" t="s">
        <v>289</v>
      </c>
      <c r="U47" s="112" t="s">
        <v>293</v>
      </c>
    </row>
    <row r="48" spans="1:21" ht="76.5" customHeight="1" x14ac:dyDescent="0.3">
      <c r="A48" s="64"/>
      <c r="B48" s="94"/>
      <c r="C48" s="95"/>
      <c r="D48" s="98"/>
      <c r="E48" s="95"/>
      <c r="F48" s="12" t="s">
        <v>40</v>
      </c>
      <c r="G48" s="46" t="s">
        <v>116</v>
      </c>
      <c r="H48" s="44">
        <v>43906</v>
      </c>
      <c r="I48" s="44">
        <v>44012</v>
      </c>
      <c r="J48" s="36">
        <f>(I48-H48)/7</f>
        <v>15.142857142857142</v>
      </c>
      <c r="K48" s="37">
        <v>1</v>
      </c>
      <c r="L48" s="45" t="s">
        <v>171</v>
      </c>
      <c r="M48" s="96"/>
      <c r="N48" s="16" t="s">
        <v>212</v>
      </c>
      <c r="O48" s="58" t="s">
        <v>39</v>
      </c>
      <c r="P48" s="26" t="s">
        <v>85</v>
      </c>
      <c r="Q48" s="16" t="s">
        <v>212</v>
      </c>
      <c r="R48" s="14" t="s">
        <v>305</v>
      </c>
      <c r="S48" s="92"/>
      <c r="T48" s="92"/>
      <c r="U48" s="113"/>
    </row>
    <row r="49" spans="1:21" ht="315" customHeight="1" x14ac:dyDescent="0.3">
      <c r="A49" s="64"/>
      <c r="B49" s="94"/>
      <c r="C49" s="95"/>
      <c r="D49" s="98"/>
      <c r="E49" s="95"/>
      <c r="F49" s="12" t="s">
        <v>44</v>
      </c>
      <c r="G49" s="76" t="s">
        <v>133</v>
      </c>
      <c r="H49" s="33">
        <v>43906</v>
      </c>
      <c r="I49" s="33">
        <v>44926</v>
      </c>
      <c r="J49" s="31">
        <f>(I49-H49)/7</f>
        <v>145.71428571428572</v>
      </c>
      <c r="K49" s="32">
        <v>1</v>
      </c>
      <c r="L49" s="75" t="s">
        <v>172</v>
      </c>
      <c r="M49" s="96"/>
      <c r="N49" s="20" t="s">
        <v>299</v>
      </c>
      <c r="O49" s="58" t="s">
        <v>39</v>
      </c>
      <c r="P49" s="47" t="s">
        <v>284</v>
      </c>
      <c r="Q49" s="16" t="s">
        <v>300</v>
      </c>
      <c r="R49" s="14" t="s">
        <v>305</v>
      </c>
      <c r="S49" s="92"/>
      <c r="T49" s="92"/>
      <c r="U49" s="113"/>
    </row>
    <row r="50" spans="1:21" ht="298.5" customHeight="1" x14ac:dyDescent="0.3">
      <c r="A50" s="64"/>
      <c r="B50" s="94"/>
      <c r="C50" s="95"/>
      <c r="D50" s="98"/>
      <c r="E50" s="95"/>
      <c r="F50" s="88" t="s">
        <v>46</v>
      </c>
      <c r="G50" s="34" t="s">
        <v>117</v>
      </c>
      <c r="H50" s="44">
        <v>43983</v>
      </c>
      <c r="I50" s="44">
        <v>44926</v>
      </c>
      <c r="J50" s="36">
        <f t="shared" si="1"/>
        <v>134.71428571428572</v>
      </c>
      <c r="K50" s="37">
        <v>1</v>
      </c>
      <c r="L50" s="45" t="s">
        <v>182</v>
      </c>
      <c r="M50" s="96"/>
      <c r="N50" s="20" t="s">
        <v>278</v>
      </c>
      <c r="O50" s="58" t="s">
        <v>39</v>
      </c>
      <c r="P50" s="20" t="s">
        <v>264</v>
      </c>
      <c r="Q50" s="78" t="s">
        <v>278</v>
      </c>
      <c r="R50" s="14" t="s">
        <v>305</v>
      </c>
      <c r="S50" s="92"/>
      <c r="T50" s="92"/>
      <c r="U50" s="113"/>
    </row>
    <row r="51" spans="1:21" s="87" customFormat="1" ht="409.6" customHeight="1" x14ac:dyDescent="0.3">
      <c r="A51" s="86"/>
      <c r="B51" s="94"/>
      <c r="C51" s="95"/>
      <c r="D51" s="98"/>
      <c r="E51" s="95"/>
      <c r="F51" s="12" t="s">
        <v>53</v>
      </c>
      <c r="G51" s="29" t="s">
        <v>118</v>
      </c>
      <c r="H51" s="33">
        <v>43691</v>
      </c>
      <c r="I51" s="33">
        <v>44926</v>
      </c>
      <c r="J51" s="31">
        <f>(I51-H51)/7</f>
        <v>176.42857142857142</v>
      </c>
      <c r="K51" s="32">
        <v>0.75</v>
      </c>
      <c r="L51" s="75" t="s">
        <v>172</v>
      </c>
      <c r="M51" s="96"/>
      <c r="N51" s="53" t="s">
        <v>301</v>
      </c>
      <c r="O51" s="13" t="s">
        <v>59</v>
      </c>
      <c r="P51" s="18" t="s">
        <v>265</v>
      </c>
      <c r="Q51" s="78" t="s">
        <v>240</v>
      </c>
      <c r="R51" s="14" t="s">
        <v>305</v>
      </c>
      <c r="S51" s="92"/>
      <c r="T51" s="92"/>
      <c r="U51" s="113"/>
    </row>
    <row r="52" spans="1:21" s="87" customFormat="1" ht="396" customHeight="1" x14ac:dyDescent="0.3">
      <c r="A52" s="86"/>
      <c r="B52" s="94"/>
      <c r="C52" s="95"/>
      <c r="D52" s="98"/>
      <c r="E52" s="95"/>
      <c r="F52" s="12" t="s">
        <v>86</v>
      </c>
      <c r="G52" s="29" t="s">
        <v>142</v>
      </c>
      <c r="H52" s="33">
        <v>43691</v>
      </c>
      <c r="I52" s="33">
        <v>44926</v>
      </c>
      <c r="J52" s="31">
        <f>(I52-H52)/7</f>
        <v>176.42857142857142</v>
      </c>
      <c r="K52" s="32">
        <v>0.69850000000000001</v>
      </c>
      <c r="L52" s="75" t="s">
        <v>145</v>
      </c>
      <c r="M52" s="96"/>
      <c r="N52" s="53" t="s">
        <v>301</v>
      </c>
      <c r="O52" s="13" t="s">
        <v>59</v>
      </c>
      <c r="P52" s="18" t="s">
        <v>237</v>
      </c>
      <c r="Q52" s="78" t="s">
        <v>241</v>
      </c>
      <c r="R52" s="14" t="s">
        <v>305</v>
      </c>
      <c r="S52" s="92"/>
      <c r="T52" s="92"/>
      <c r="U52" s="113"/>
    </row>
    <row r="53" spans="1:21" ht="159.75" customHeight="1" x14ac:dyDescent="0.3">
      <c r="A53" s="64"/>
      <c r="B53" s="94"/>
      <c r="C53" s="95"/>
      <c r="D53" s="98"/>
      <c r="E53" s="95"/>
      <c r="F53" s="12" t="s">
        <v>95</v>
      </c>
      <c r="G53" s="34" t="s">
        <v>134</v>
      </c>
      <c r="H53" s="35">
        <v>43723</v>
      </c>
      <c r="I53" s="35">
        <v>44561</v>
      </c>
      <c r="J53" s="36">
        <f t="shared" si="1"/>
        <v>119.71428571428571</v>
      </c>
      <c r="K53" s="37">
        <v>1</v>
      </c>
      <c r="L53" s="38" t="s">
        <v>92</v>
      </c>
      <c r="M53" s="96"/>
      <c r="N53" s="47" t="s">
        <v>270</v>
      </c>
      <c r="O53" s="58" t="s">
        <v>39</v>
      </c>
      <c r="P53" s="20" t="s">
        <v>258</v>
      </c>
      <c r="Q53" s="16" t="s">
        <v>270</v>
      </c>
      <c r="R53" s="14" t="s">
        <v>305</v>
      </c>
      <c r="S53" s="92"/>
      <c r="T53" s="92"/>
      <c r="U53" s="113"/>
    </row>
    <row r="54" spans="1:21" ht="237" customHeight="1" x14ac:dyDescent="0.3">
      <c r="A54" s="64"/>
      <c r="B54" s="94"/>
      <c r="C54" s="95"/>
      <c r="D54" s="98"/>
      <c r="E54" s="95"/>
      <c r="F54" s="12" t="s">
        <v>96</v>
      </c>
      <c r="G54" s="34" t="s">
        <v>119</v>
      </c>
      <c r="H54" s="35">
        <v>43723</v>
      </c>
      <c r="I54" s="35">
        <v>44926</v>
      </c>
      <c r="J54" s="36">
        <f t="shared" si="1"/>
        <v>171.85714285714286</v>
      </c>
      <c r="K54" s="37">
        <v>1</v>
      </c>
      <c r="L54" s="38" t="s">
        <v>93</v>
      </c>
      <c r="M54" s="96"/>
      <c r="N54" s="20" t="s">
        <v>278</v>
      </c>
      <c r="O54" s="58" t="s">
        <v>66</v>
      </c>
      <c r="P54" s="53" t="s">
        <v>266</v>
      </c>
      <c r="Q54" s="20" t="s">
        <v>278</v>
      </c>
      <c r="R54" s="14" t="s">
        <v>305</v>
      </c>
      <c r="S54" s="92"/>
      <c r="T54" s="92"/>
      <c r="U54" s="113"/>
    </row>
    <row r="55" spans="1:21" ht="202.5" customHeight="1" x14ac:dyDescent="0.3">
      <c r="A55" s="64"/>
      <c r="B55" s="94"/>
      <c r="C55" s="95"/>
      <c r="D55" s="98"/>
      <c r="E55" s="95"/>
      <c r="F55" s="12" t="s">
        <v>144</v>
      </c>
      <c r="G55" s="34" t="s">
        <v>120</v>
      </c>
      <c r="H55" s="35">
        <v>43723</v>
      </c>
      <c r="I55" s="35">
        <v>44926</v>
      </c>
      <c r="J55" s="36">
        <f t="shared" si="1"/>
        <v>171.85714285714286</v>
      </c>
      <c r="K55" s="37">
        <v>1</v>
      </c>
      <c r="L55" s="38" t="s">
        <v>94</v>
      </c>
      <c r="M55" s="96"/>
      <c r="N55" s="20" t="s">
        <v>278</v>
      </c>
      <c r="O55" s="58" t="s">
        <v>66</v>
      </c>
      <c r="P55" s="53" t="s">
        <v>267</v>
      </c>
      <c r="Q55" s="20" t="s">
        <v>278</v>
      </c>
      <c r="R55" s="14" t="s">
        <v>305</v>
      </c>
      <c r="S55" s="92"/>
      <c r="T55" s="92"/>
      <c r="U55" s="113"/>
    </row>
    <row r="56" spans="1:21" ht="189" customHeight="1" x14ac:dyDescent="0.3">
      <c r="A56" s="64"/>
      <c r="B56" s="94"/>
      <c r="C56" s="95"/>
      <c r="D56" s="98"/>
      <c r="E56" s="95"/>
      <c r="F56" s="12" t="s">
        <v>146</v>
      </c>
      <c r="G56" s="29" t="s">
        <v>149</v>
      </c>
      <c r="H56" s="30">
        <v>43723</v>
      </c>
      <c r="I56" s="30">
        <v>44926</v>
      </c>
      <c r="J56" s="31">
        <f t="shared" si="1"/>
        <v>171.85714285714286</v>
      </c>
      <c r="K56" s="32">
        <v>0.05</v>
      </c>
      <c r="L56" s="28" t="s">
        <v>152</v>
      </c>
      <c r="M56" s="96"/>
      <c r="N56" s="20" t="s">
        <v>285</v>
      </c>
      <c r="O56" s="58" t="s">
        <v>66</v>
      </c>
      <c r="P56" s="53" t="s">
        <v>232</v>
      </c>
      <c r="Q56" s="20" t="s">
        <v>285</v>
      </c>
      <c r="R56" s="14" t="s">
        <v>305</v>
      </c>
      <c r="S56" s="92"/>
      <c r="T56" s="92"/>
      <c r="U56" s="113"/>
    </row>
    <row r="57" spans="1:21" ht="199.5" customHeight="1" x14ac:dyDescent="0.3">
      <c r="A57" s="64"/>
      <c r="B57" s="94"/>
      <c r="C57" s="95"/>
      <c r="D57" s="98"/>
      <c r="E57" s="95"/>
      <c r="F57" s="12" t="s">
        <v>147</v>
      </c>
      <c r="G57" s="29" t="s">
        <v>150</v>
      </c>
      <c r="H57" s="30">
        <v>43723</v>
      </c>
      <c r="I57" s="30">
        <v>44926</v>
      </c>
      <c r="J57" s="31">
        <f>(I57-H57)/7</f>
        <v>171.85714285714286</v>
      </c>
      <c r="K57" s="32">
        <v>0.15</v>
      </c>
      <c r="L57" s="28" t="s">
        <v>153</v>
      </c>
      <c r="M57" s="96"/>
      <c r="N57" s="20" t="s">
        <v>285</v>
      </c>
      <c r="O57" s="58" t="s">
        <v>66</v>
      </c>
      <c r="P57" s="53" t="s">
        <v>232</v>
      </c>
      <c r="Q57" s="20" t="s">
        <v>285</v>
      </c>
      <c r="R57" s="14" t="s">
        <v>305</v>
      </c>
      <c r="S57" s="92"/>
      <c r="T57" s="92"/>
      <c r="U57" s="113"/>
    </row>
    <row r="58" spans="1:21" ht="85.5" customHeight="1" x14ac:dyDescent="0.3">
      <c r="A58" s="64"/>
      <c r="B58" s="94"/>
      <c r="C58" s="95"/>
      <c r="D58" s="98"/>
      <c r="E58" s="95"/>
      <c r="F58" s="135" t="s">
        <v>148</v>
      </c>
      <c r="G58" s="133" t="s">
        <v>151</v>
      </c>
      <c r="H58" s="131">
        <v>43723</v>
      </c>
      <c r="I58" s="131">
        <v>44926</v>
      </c>
      <c r="J58" s="129">
        <f>(I58-H58)/7</f>
        <v>171.85714285714286</v>
      </c>
      <c r="K58" s="127">
        <v>1</v>
      </c>
      <c r="L58" s="125" t="s">
        <v>183</v>
      </c>
      <c r="M58" s="96"/>
      <c r="N58" s="106" t="s">
        <v>278</v>
      </c>
      <c r="O58" s="108" t="s">
        <v>178</v>
      </c>
      <c r="P58" s="91" t="s">
        <v>277</v>
      </c>
      <c r="Q58" s="110" t="s">
        <v>278</v>
      </c>
      <c r="R58" s="91" t="s">
        <v>305</v>
      </c>
      <c r="S58" s="92"/>
      <c r="T58" s="92"/>
      <c r="U58" s="113"/>
    </row>
    <row r="59" spans="1:21" ht="284.25" customHeight="1" x14ac:dyDescent="0.3">
      <c r="A59" s="64"/>
      <c r="B59" s="94"/>
      <c r="C59" s="95"/>
      <c r="D59" s="98"/>
      <c r="E59" s="95"/>
      <c r="F59" s="136"/>
      <c r="G59" s="134"/>
      <c r="H59" s="132"/>
      <c r="I59" s="132"/>
      <c r="J59" s="130"/>
      <c r="K59" s="128"/>
      <c r="L59" s="126"/>
      <c r="M59" s="96"/>
      <c r="N59" s="107"/>
      <c r="O59" s="109"/>
      <c r="P59" s="93"/>
      <c r="Q59" s="111"/>
      <c r="R59" s="93"/>
      <c r="S59" s="93"/>
      <c r="T59" s="93"/>
      <c r="U59" s="114"/>
    </row>
    <row r="60" spans="1:21" ht="409.5" customHeight="1" x14ac:dyDescent="0.3">
      <c r="A60" s="64"/>
      <c r="B60" s="50">
        <v>12</v>
      </c>
      <c r="C60" s="17" t="s">
        <v>202</v>
      </c>
      <c r="D60" s="54" t="s">
        <v>167</v>
      </c>
      <c r="E60" s="47" t="s">
        <v>98</v>
      </c>
      <c r="F60" s="12" t="s">
        <v>36</v>
      </c>
      <c r="G60" s="29" t="s">
        <v>135</v>
      </c>
      <c r="H60" s="30">
        <v>43768</v>
      </c>
      <c r="I60" s="30">
        <v>44926</v>
      </c>
      <c r="J60" s="31">
        <f t="shared" si="1"/>
        <v>165.42857142857142</v>
      </c>
      <c r="K60" s="32">
        <v>1</v>
      </c>
      <c r="L60" s="28" t="s">
        <v>91</v>
      </c>
      <c r="M60" s="90">
        <f>AVERAGE(K60)</f>
        <v>1</v>
      </c>
      <c r="N60" s="20" t="s">
        <v>302</v>
      </c>
      <c r="O60" s="58" t="s">
        <v>136</v>
      </c>
      <c r="P60" s="53" t="s">
        <v>286</v>
      </c>
      <c r="Q60" s="53" t="s">
        <v>287</v>
      </c>
      <c r="R60" s="14" t="s">
        <v>305</v>
      </c>
      <c r="S60" s="47" t="s">
        <v>233</v>
      </c>
      <c r="T60" s="47" t="s">
        <v>289</v>
      </c>
      <c r="U60" s="47" t="s">
        <v>294</v>
      </c>
    </row>
    <row r="61" spans="1:21" ht="216.6" customHeight="1" x14ac:dyDescent="0.3">
      <c r="A61" s="64"/>
      <c r="B61" s="56">
        <v>13</v>
      </c>
      <c r="C61" s="57" t="s">
        <v>184</v>
      </c>
      <c r="D61" s="54" t="s">
        <v>168</v>
      </c>
      <c r="E61" s="57" t="s">
        <v>154</v>
      </c>
      <c r="F61" s="12" t="s">
        <v>36</v>
      </c>
      <c r="G61" s="29" t="s">
        <v>185</v>
      </c>
      <c r="H61" s="30">
        <v>43709</v>
      </c>
      <c r="I61" s="30">
        <v>44742</v>
      </c>
      <c r="J61" s="31">
        <f t="shared" si="1"/>
        <v>147.57142857142858</v>
      </c>
      <c r="K61" s="32">
        <v>0.75</v>
      </c>
      <c r="L61" s="28" t="s">
        <v>186</v>
      </c>
      <c r="M61" s="52">
        <f>AVERAGE(K61)</f>
        <v>0.75</v>
      </c>
      <c r="N61" s="20" t="s">
        <v>302</v>
      </c>
      <c r="O61" s="18" t="s">
        <v>155</v>
      </c>
      <c r="P61" s="53" t="s">
        <v>303</v>
      </c>
      <c r="Q61" s="53" t="s">
        <v>304</v>
      </c>
      <c r="R61" s="14" t="s">
        <v>305</v>
      </c>
      <c r="S61" s="47" t="s">
        <v>233</v>
      </c>
      <c r="T61" s="47" t="s">
        <v>289</v>
      </c>
      <c r="U61" s="47" t="s">
        <v>295</v>
      </c>
    </row>
    <row r="62" spans="1:21" ht="278.25" customHeight="1" x14ac:dyDescent="0.3">
      <c r="A62" s="64"/>
      <c r="B62" s="120">
        <v>14</v>
      </c>
      <c r="C62" s="122" t="s">
        <v>187</v>
      </c>
      <c r="D62" s="98" t="s">
        <v>169</v>
      </c>
      <c r="E62" s="122" t="s">
        <v>156</v>
      </c>
      <c r="F62" s="12" t="s">
        <v>36</v>
      </c>
      <c r="G62" s="34" t="s">
        <v>157</v>
      </c>
      <c r="H62" s="35">
        <v>43709</v>
      </c>
      <c r="I62" s="35">
        <v>44196</v>
      </c>
      <c r="J62" s="36">
        <f t="shared" si="1"/>
        <v>69.571428571428569</v>
      </c>
      <c r="K62" s="37">
        <v>1</v>
      </c>
      <c r="L62" s="38" t="s">
        <v>158</v>
      </c>
      <c r="M62" s="124">
        <f>AVERAGE(K62:K64)</f>
        <v>1</v>
      </c>
      <c r="N62" s="57" t="s">
        <v>244</v>
      </c>
      <c r="O62" s="18" t="s">
        <v>155</v>
      </c>
      <c r="P62" s="77" t="s">
        <v>263</v>
      </c>
      <c r="Q62" s="57" t="s">
        <v>244</v>
      </c>
      <c r="R62" s="14" t="s">
        <v>305</v>
      </c>
      <c r="S62" s="47" t="s">
        <v>254</v>
      </c>
      <c r="T62" s="74" t="s">
        <v>234</v>
      </c>
      <c r="U62" s="74" t="s">
        <v>234</v>
      </c>
    </row>
    <row r="63" spans="1:21" ht="141" customHeight="1" x14ac:dyDescent="0.3">
      <c r="A63" s="64"/>
      <c r="B63" s="120"/>
      <c r="C63" s="122"/>
      <c r="D63" s="98"/>
      <c r="E63" s="122"/>
      <c r="F63" s="12" t="s">
        <v>40</v>
      </c>
      <c r="G63" s="34" t="s">
        <v>159</v>
      </c>
      <c r="H63" s="35">
        <v>43709</v>
      </c>
      <c r="I63" s="35">
        <v>44926</v>
      </c>
      <c r="J63" s="36">
        <f t="shared" si="1"/>
        <v>173.85714285714286</v>
      </c>
      <c r="K63" s="37">
        <v>1</v>
      </c>
      <c r="L63" s="38" t="s">
        <v>160</v>
      </c>
      <c r="M63" s="124"/>
      <c r="N63" s="47" t="s">
        <v>259</v>
      </c>
      <c r="O63" s="18" t="s">
        <v>155</v>
      </c>
      <c r="P63" s="47" t="s">
        <v>245</v>
      </c>
      <c r="Q63" s="47" t="s">
        <v>259</v>
      </c>
      <c r="R63" s="14" t="s">
        <v>305</v>
      </c>
      <c r="S63" s="47" t="s">
        <v>255</v>
      </c>
      <c r="T63" s="74" t="s">
        <v>234</v>
      </c>
      <c r="U63" s="74" t="s">
        <v>234</v>
      </c>
    </row>
    <row r="64" spans="1:21" ht="174" customHeight="1" x14ac:dyDescent="0.3">
      <c r="A64" s="64"/>
      <c r="B64" s="121"/>
      <c r="C64" s="122"/>
      <c r="D64" s="98"/>
      <c r="E64" s="123"/>
      <c r="F64" s="12" t="s">
        <v>44</v>
      </c>
      <c r="G64" s="34" t="s">
        <v>161</v>
      </c>
      <c r="H64" s="35">
        <v>43709</v>
      </c>
      <c r="I64" s="35">
        <v>44926</v>
      </c>
      <c r="J64" s="36">
        <f t="shared" si="1"/>
        <v>173.85714285714286</v>
      </c>
      <c r="K64" s="37">
        <v>1</v>
      </c>
      <c r="L64" s="38" t="s">
        <v>162</v>
      </c>
      <c r="M64" s="124"/>
      <c r="N64" s="89" t="s">
        <v>278</v>
      </c>
      <c r="O64" s="18" t="s">
        <v>155</v>
      </c>
      <c r="P64" s="47" t="s">
        <v>269</v>
      </c>
      <c r="Q64" s="53" t="s">
        <v>278</v>
      </c>
      <c r="R64" s="14" t="s">
        <v>305</v>
      </c>
      <c r="S64" s="47" t="s">
        <v>233</v>
      </c>
      <c r="T64" s="74" t="s">
        <v>234</v>
      </c>
      <c r="U64" s="74" t="s">
        <v>234</v>
      </c>
    </row>
    <row r="65" spans="1:21" ht="103.5" customHeight="1" thickBot="1" x14ac:dyDescent="0.35">
      <c r="A65" s="65"/>
      <c r="B65" s="66">
        <v>15</v>
      </c>
      <c r="C65" s="19" t="s">
        <v>163</v>
      </c>
      <c r="D65" s="67" t="s">
        <v>177</v>
      </c>
      <c r="E65" s="68" t="s">
        <v>164</v>
      </c>
      <c r="F65" s="69" t="s">
        <v>36</v>
      </c>
      <c r="G65" s="81" t="s">
        <v>165</v>
      </c>
      <c r="H65" s="82">
        <v>43709</v>
      </c>
      <c r="I65" s="82">
        <v>44864</v>
      </c>
      <c r="J65" s="83">
        <f t="shared" si="1"/>
        <v>165</v>
      </c>
      <c r="K65" s="84">
        <v>1</v>
      </c>
      <c r="L65" s="85" t="s">
        <v>166</v>
      </c>
      <c r="M65" s="52">
        <f>AVERAGE(K65)</f>
        <v>1</v>
      </c>
      <c r="N65" s="57" t="s">
        <v>244</v>
      </c>
      <c r="O65" s="70" t="s">
        <v>155</v>
      </c>
      <c r="P65" s="71" t="s">
        <v>268</v>
      </c>
      <c r="Q65" s="57" t="s">
        <v>244</v>
      </c>
      <c r="R65" s="14" t="s">
        <v>305</v>
      </c>
      <c r="S65" s="47" t="s">
        <v>246</v>
      </c>
      <c r="T65" s="74" t="s">
        <v>234</v>
      </c>
      <c r="U65" s="74" t="s">
        <v>234</v>
      </c>
    </row>
    <row r="66" spans="1:21" ht="16.2" thickBot="1" x14ac:dyDescent="0.35">
      <c r="M66" s="60"/>
    </row>
    <row r="67" spans="1:21" ht="21.6" thickBot="1" x14ac:dyDescent="0.35">
      <c r="K67" s="27"/>
      <c r="L67" s="79" t="s">
        <v>247</v>
      </c>
      <c r="M67" s="80">
        <f>AVERAGE(M10:M65)</f>
        <v>0.94290673076923071</v>
      </c>
    </row>
  </sheetData>
  <sheetProtection algorithmName="SHA-512" hashValue="myG7JxlQ1eFh1gdkrAX8SwZjXSDrOsXozMQTwKOfTFvVOycxMTZcFdw0N6MNl9d+ajJkFvtB5puryyazpN43hA==" saltValue="ACC7JYDbkoS0Ko6l/pye/w==" spinCount="100000" sheet="1" objects="1" scenarios="1" selectLockedCells="1" selectUnlockedCells="1"/>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00000000-0004-0000-0000-000000000000}"/>
    <hyperlink ref="P39" r:id="rId2" xr:uid="{00000000-0004-0000-0000-000001000000}"/>
    <hyperlink ref="P10" r:id="rId3" xr:uid="{00000000-0004-0000-0000-000002000000}"/>
    <hyperlink ref="P48"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2024-07-15T20:58:01Z</dcterms:modified>
</cp:coreProperties>
</file>