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2/"/>
    </mc:Choice>
  </mc:AlternateContent>
  <xr:revisionPtr revIDLastSave="438" documentId="11_4CC37B37D1AC62225F3E6057A00626FB7B4F0252" xr6:coauthVersionLast="47" xr6:coauthVersionMax="47" xr10:uidLastSave="{0D4A13FD-6593-4EA0-82EF-E2CEAE09B621}"/>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<sst xmlns="http://schemas.openxmlformats.org/spreadsheetml/2006/main" count="574" uniqueCount="310">
  <si>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</si>
  <si>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</si>
  <si>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</si>
  <si>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</si>
  <si>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</si>
  <si>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</si>
  <si>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</si>
  <si>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</si>
  <si>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</si>
  <si>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</si>
  <si>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</si>
  <si>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</si>
  <si>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</si>
  <si>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</si>
  <si>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</si>
  <si>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</si>
  <si>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</si>
  <si>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</si>
  <si>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</si>
  <si>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</si>
  <si>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</si>
  <si>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</si>
  <si>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</si>
  <si>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</si>
  <si>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</si>
  <si>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</si>
  <si>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</si>
  <si>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</si>
  <si>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</si>
  <si>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</si>
  <si>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</si>
  <si>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</si>
  <si>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</si>
  <si>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</si>
  <si>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</si>
  <si>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</si>
  <si>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</si>
  <si>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</si>
  <si>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</si>
  <si>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</si>
  <si>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</si>
  <si>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</si>
  <si>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</si>
  <si>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</si>
  <si>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</si>
  <si>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</si>
  <si>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</si>
  <si>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</si>
  <si>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</si>
  <si>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</si>
  <si>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</si>
  <si>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</si>
  <si>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</si>
  <si>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</si>
  <si>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</si>
  <si>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</si>
  <si>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</si>
  <si>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</si>
  <si>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</si>
  <si>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</si>
  <si>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</si>
  <si>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</si>
  <si>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</si>
  <si>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</si>
  <si>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</si>
  <si>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</si>
  <si>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</si>
  <si>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</si>
  <si>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</si>
  <si>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</si>
  <si>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</si>
  <si>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</si>
  <si>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</si>
  <si>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</si>
  <si>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</si>
  <si>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</si>
  <si>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</si>
  <si>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</si>
  <si>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</si>
  <si>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</si>
  <si>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</si>
  <si>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</si>
  <si>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</si>
  <si>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</si>
  <si>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</si>
  <si>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</si>
  <si>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</si>
  <si>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</si>
  <si>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</si>
  <si>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</si>
  <si>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</si>
  <si>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</si>
  <si>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</si>
  <si>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</si>
  <si>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</si>
  <si>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</si>
  <si>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</si>
  <si>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</si>
  <si>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</si>
  <si>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</si>
  <si>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</si>
  <si>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</si>
  <si>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</si>
  <si>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</si>
  <si>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</si>
  <si>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</si>
  <si>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</si>
  <si>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</si>
  <si>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</si>
  <si>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</si>
  <si>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</si>
  <si>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</si>
  <si>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</si>
  <si>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</si>
  <si>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</si>
  <si>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</si>
  <si>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</si>
  <si>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</si>
  <si>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</si>
  <si>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</si>
  <si>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</si>
  <si>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</si>
  <si>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</si>
  <si>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</si>
  <si>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</si>
  <si>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</si>
  <si>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</si>
  <si>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</si>
  <si>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</si>
  <si>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</si>
  <si>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</si>
  <si>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</si>
  <si>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</si>
  <si>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</si>
  <si>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</si>
  <si>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</si>
  <si>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</si>
  <si>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</si>
  <si>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</si>
  <si>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</si>
  <si>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</si>
  <si>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</si>
  <si>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</si>
  <si>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</si>
  <si>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</si>
  <si>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</si>
  <si>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</si>
  <si>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</si>
  <si>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</si>
  <si>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</si>
  <si>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</si>
  <si>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</si>
  <si>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</si>
  <si>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</si>
  <si>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</si>
  <si>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</si>
  <si>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</si>
  <si>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</si>
  <si>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</si>
  <si>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</si>
  <si>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</si>
  <si>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</si>
  <si>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</si>
  <si>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</si>
  <si>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</si>
  <si>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</si>
  <si>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</si>
  <si>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</si>
  <si>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</si>
  <si>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</si>
  <si>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</si>
  <si>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</si>
  <si>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</si>
  <si>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</si>
  <si>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</si>
  <si>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</si>
  <si>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</si>
  <si>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</si>
  <si>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</si>
  <si>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</si>
  <si>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</si>
  <si>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</si>
  <si>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</si>
  <si>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</si>
  <si>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</si>
  <si>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</si>
  <si>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</si>
  <si>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</si>
  <si>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</si>
  <si>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</si>
  <si>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</si>
  <si>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</si>
  <si>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</si>
  <si>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</si>
  <si>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</si>
  <si>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</si>
  <si>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</si>
  <si>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</si>
  <si>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</si>
  <si>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</si>
  <si>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</si>
  <si>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</si>
  <si>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</si>
  <si>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</si>
  <si>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</si>
  <si>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</si>
  <si>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</si>
  <si>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</si>
  <si>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</si>
  <si>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</si>
  <si>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</si>
  <si>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</si>
  <si>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</si>
  <si>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</si>
  <si>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</si>
  <si>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</si>
  <si>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</si>
  <si>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</si>
  <si>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</si>
  <si>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</si>
  <si>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</si>
  <si>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</si>
  <si>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</si>
  <si>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</si>
  <si>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</si>
  <si>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</si>
  <si>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</si>
  <si>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Sin evidencias</t>
  </si>
  <si>
    <t>Este Hallazgo está pendiente de cierre.</t>
  </si>
  <si>
    <t>No aplica</t>
  </si>
  <si>
    <t>FUID de las dependencias referenciadas así como para las respectivas vigencias.</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</si>
  <si>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</si>
  <si>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</si>
  <si>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</si>
  <si>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</si>
  <si>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</si>
  <si>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</si>
  <si>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</si>
  <si>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</si>
  <si>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</si>
  <si>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</si>
  <si>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</si>
  <si>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</si>
  <si>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</si>
  <si>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</si>
  <si>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</si>
  <si>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</si>
  <si>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</si>
  <si>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</si>
  <si>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</si>
  <si>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</si>
  <si>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</si>
  <si>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</si>
  <si>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</si>
  <si>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</si>
  <si>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</si>
  <si>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</si>
  <si>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</si>
  <si>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</si>
  <si>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</si>
  <si>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Informes de avance al PMA en el formato único de reporte.
• Formato de recibido de insumos.
• Formato de recibido de estanterías.
•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</si>
  <si>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</si>
  <si>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</si>
  <si>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</si>
  <si>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</si>
  <si>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</si>
  <si>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</si>
  <si>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</si>
  <si>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</si>
  <si>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</si>
  <si>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CONCLUSIÓN: se da por superado el hallazgo. La gobernación deberá garantizar a través de
las auditorías internas las transferencias primarias según cronograma. El Grupo de Inspección y
Vigilancia podrá solicitar en cualquier momento información acerca del cumplimiento de esta
actividad.</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</si>
  <si>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</si>
  <si>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</si>
  <si>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</si>
  <si>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</si>
  <si>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</si>
  <si>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</si>
  <si>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</si>
  <si>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En el acta que se remite se tiene la constancia de la aprobación del referido Manual de Requisitos de documentos Electrónicos, evidencia que estaba pendiente para dar por superado el presente hallazgo.</t>
  </si>
  <si>
    <t>Radicado No. 2-2022-3758</t>
  </si>
  <si>
    <t>20 de abril de 2022.</t>
  </si>
  <si>
    <t>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Conclusión: hallazgo superado.</t>
  </si>
  <si>
    <t>Se remite respuesta entregada por la Dirección de Atención al Ciudadano y Gestión Documental a través del GOBOL-22-025023.</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</si>
  <si>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</si>
  <si>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</si>
  <si>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</si>
  <si>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</si>
  <si>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</si>
  <si>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 xml:space="preserve">
Radicado No.2-2022-8911</t>
  </si>
  <si>
    <t>La oficina de Control Interno reporta avance del 93.00% y remite las siguientes evidencias:
Documento en formato PDF denominado: Actas de Asistencias Técnicas Gobernación (12).
Documentos en formato Word denominados: GOBOL-22-018426, GOBOL-22-023578, GOBOL-22-025023.
Documento en formato PDF denominado: Informe de avances frente al cumplimiento del PMA.
Evidencia fotográfica.
Documento en formato PDF denominado: Matriz – Consolidación Fondo Documental.
Documento en formato Excel denominado: Procedimiento de trámite para entrega de cargo.
Inventarios Documentales de las siguientes dependencias:
Cobro coactivo.
Desarrollo Regional.
Despacho del Gobernador.
Dirección de Función Publica
Secretaría Jurídica.
Secretaría de Planeación.
Secretaría Privada.
Secretaría de la Mujer.
Una vez analizada la información remitida por la Entidad, se evidencia que el compromiso del hallazgo no fue superado. Debido a la no subsanación de la observación dejada en el informe anterior: “en la evidencia aportada no específica los inventarios en sus fases de archivo”, (gestión y/o central según corresponda). Igualmente se evidencia que en algunos formatos del inventario documental se encuentran campos sin diligenciar (nombre de la subserie, asuntos, Nit/cédula, fechas extremas y numero de folios).
Conclusión: hallazgo no superado.
Para el documento en formato Excel denominado: “Procedimiento de trámite para entrega de cargo”, se debe contemplar el total de los colaboradores de la Gobernación, esto implica la contratación por Prestación de Servicios.
Se exhorta a la Entidad a continuar realizando los procesos descritos anteriormente en los expedientes que faltan por intervenir con el fin de dar cumplimiento del 100% a este hallazgo.
Conclusión: hallazgo no superado.</t>
  </si>
  <si>
    <t>La oficina de Control Interno reporta avance del 93.00% y remite las siguientes evidencias:
Documento en formato PDF denominado: Actas de Asistencias Técnicas Gobernación (12).
Documentos en formato Word denominados: GOBOL-22-018426, GOBOL-22-023578, GOBOL-22-025023.
Documento en formato PDF denominado: Informe de avances frente al cumplimiento del PMA.
Evidencia fotográfica.
Documento en formato PDF denominado: Matriz – Consolidación Fondo Documental.
Documento en formato Excel denominado: Procedimiento de trámite para entrega de cargo.
Inventarios Documentales de las siguientes dependencias:
Cobro coactivo.
Desarrollo Regional.
Despacho del Gobernador.
Dirección de Función Publica
Secretaría Jurídica.
Secretaría de Planeación.
Secretaría Privada.
Secretaría de la Mujer.
Una vez analizada la información remitida por la Entidad, se evidencia que el compromiso del hallazgo no fue superado. Debido a la no subsanación de la observación dejada en el informe anterior: “en la evidencia aportada no específica los inventarios en sus fases de archivo”, (gestión y/o central según corresponda). Igualmente se evidencia que en algunos formatos del inventario documental se encuentran campos sin diligenciar (nombre de la subserie, asuntos, Nit/cédula, fechas extremas y numero de folios).
Conclusión: hallazgo no superado.
Para el documento en formato Excel denominado: “Procedimiento de trámite para entrega de cargo”, se debe contemplar el total de los colaboradores de la Gobernación, esto implica la contratación por Prestación de Servicios.</t>
  </si>
  <si>
    <t>Radicado No.2-2022-8911
Radicado No.2-2022-8911</t>
  </si>
  <si>
    <t>Radicado No.2-2022-8911</t>
  </si>
  <si>
    <t>La oficina de Control Interno reporta un avance del 95%. y remite y remite las siguientes evidencias: Acta de Reunión No. 005-2021.- (sustentación y aprobación de instrumentos archivísticos).
Sin embargo,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</si>
  <si>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</si>
  <si>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	Respecto del hallazgo de creación y conformación de expedientes electrónicos en el oficio de la referencia se señala que, “La oficina de Control Interno reporta un avance del 100%”. Es menester precisar que, esta oficina para dicho corte NO ha certificado el referido hallazgo en un 100 %, en nuestro undécimo informe con corte a junio 10 de 2022 esta oficina reportó el referido hallazgo en un 75 %, y en la actualidad requiere y realiza seguimiento a las dependencias responsables de su cumplimiento en la atención de las observaciones que ha remitido el AGN respecto a los protocolos para la gestión, creación, y consulta de los expedientes electrónicos.</t>
  </si>
  <si>
    <t>Para el presente corte no se remiten evidencias, sin embargo se informa que las dependencias de la administración están trabajando en el correcto diligenciamiento de los FUID, de conformidad con las observaciones que ha entregado el AGN.</t>
  </si>
  <si>
    <t>Para la respectiva meta se trasladan las siguientes evidencias:
0. Inventario.
1. Constancia de publicación de pagina web.
2. Evidencias fotográficas del proceso de eliminación.
3. Video del proceso.
4. Acta de eliminación.</t>
  </si>
  <si>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</si>
  <si>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La oficina de Control Interno reporta un avance del 80,40%, y remite las siguientes evidencias: inspección y mantenimiento almacenamiento – (evidencia fotográfica).
Programa de Saneamiento Ambiental (documento formato Word GOBOL-22-010635 – “Requerimiento de acciones necesarias para el cumplimiento de los programas que integran el Sistema Integrado de Conservación” – SIC adoptado por la Entidad).
Monitoreo y control de condiciones ambientales – (formatos monitoreo y control archivos de gestión y central).
Evidencia capacitación 06-01 – Gobernación y planos contra incendio). Política de Preservación Digital (documento formato PDF ACTA DE REUNIÓN No. 005-2021). Informe implementación SIC.
Remisión comunicación a logística - fumigación e instalación extintores.
Una vez analizada la información remitida por la Entidad, se evidencia que el documento fue aprobado por el comité institucional de gestión y desempeño el 30 de noviembre de 2021, pero a la fecha aún no se visualiza la publicación en la página Web de la Entidad (https://www.bolivar.gov.co/web/seccion/transparencia/).
Se exhorta a la Entidad a seguir implementando los programas del Sistema Integrado de Conservación en la totalidad de áreas de la Entidad, además de enviar evidencias de las acciones realizadas para la implementación del Plan de Preservación Digital a Largo Plazo.
Conclusión: hallazgo no superado.</t>
  </si>
  <si>
    <t>Para este corte (Duodécimo Informe) no se remiten evidencias frente a la ejecución de esta meta, se requerirá a la  Dirección de Atención al Ciudadano y Gestión Documental, que remita lo ejecutado en esta actividad para el próximo avance.</t>
  </si>
  <si>
    <t>Para este corte (Undécimo Informe) no se remiten evidencias frente a la ejecución de esta meta, se requerirá a la  Dirección de Atención al Ciudadano y Gestión Documental, que remita lo ejecutado en esta actividad para el próximo avance.</t>
  </si>
  <si>
    <t>Para este corte (Duodécimo Informe) no se remiten evidencias frente a la ejecución de esta meta, se requerirá a la  Dirección de Atención al Ciudadano y Gestión Documental y Dirección de TIC, que remita lo ejecutado en esta actividad para el próximo avance.</t>
  </si>
  <si>
    <t>Creación y conformación de expedientes electrónicos
La oficina de Control Interno reporta un avance del 100%. Sin embargo, no remiten evidencias solicitadas anteriormente en el análisis del informe No.10 (de radicado No. 2-2022-3758). La entidad deberá remitir las respectivas evidencias:
Protocolo para la gestión, creación y consulta de expedientes electrónicos de archivo en carpetas compartidas y en la herramienta SharePoint.
Protocolo para la gestión, creación y consulta de expedientes electrónicos de archivo en carpetas compartidas y en la herramienta Une Drive.</t>
  </si>
  <si>
    <t>74.38%</t>
  </si>
  <si>
    <t>Decimo tercer (13) informe de seguimiento - Diciembre 10 de 2022.</t>
  </si>
  <si>
    <t xml:space="preserve">Para este Corte (Decimo tercer informe) las siguientes dependencias remitieron como soporte el informe de avance al PMA donde entregan y describen los avances adelantados para el cumplimiento de la presente meta:
* Secretaría de Minas.
* Secretaría de la Mujer.
* Secretaría Jurídica.
* Secretaría de Hábitat.
* Fondo Territorial de Pensiones.
* Oficina de Juventudes.
* Oficina de Cobro Coactivo.
* Secretaría de Movilidad.
* Secretaría Privada.
</t>
  </si>
  <si>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 todo en los archivos de gestión (articulo 2.8.8.6.1 del Decreto 1080 de 2015).</t>
    </r>
  </si>
  <si>
    <t>Para este Corte (Decimo tercer informe) las siguientes dependencias remitieron como soporte el informe de avance al PMA donde entregan y describen los avances adelantados para el cumplimiento de la presente meta:
* Secretaría de Minas.
* Secretaría de la Mujer.
* Secretaría Jurídica.
* Secretaría de Hábitat.
* Fondo Territorial de Pensiones.
* Oficina de Juventudes.
* Oficina de Cobro Coactivo.
* Secretaría de Movilidad.
* Secretaría Privada.</t>
  </si>
  <si>
    <t>Para este Corte (Decimo tercer informe) las siguientes dependencias remitieron como soporte el informe de avance al PMA donde entregan y describen los avances adelantados para el cumplimiento de la presente meta:
* Secretaría de Minas.
* Secretaría de la Mujer.
* Secretaría Juridica.
* Secretaría de Hábitat.
* Fondo Territorial de Pensiones.
* Oficina de Juventudes.
* Oficina de Cobro Coactivo.
* Secretaría de Movilidad.
* Secretaría Privada.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</si>
</sst>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3">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6" fillId="3" borderId="32" xfId="0" applyFont="1" applyFill="1" applyBorder="1"/>
    <xf numFmtId="0" fontId="6" fillId="3" borderId="0" xfId="0" applyFont="1" applyFill="1"/>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comments" Target="../comments1.x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C10" sqref="C10:C12"/>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98.332031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70.88671875" style="1" customWidth="1"/>
    <col min="22" max="16384" width="11.44140625" style="1"/>
  </cols>
  <sheetData>
    <row r="1" spans="1:23" x14ac:dyDescent="0.3">
      <c r="H1" s="2"/>
      <c r="I1" s="2"/>
      <c r="J1" s="3"/>
      <c r="K1" s="3"/>
    </row>
    <row r="2" spans="1:23" x14ac:dyDescent="0.3">
      <c r="B2" s="173" t="s">
        <v>0</v>
      </c>
      <c r="C2" s="174"/>
      <c r="D2" s="173" t="s">
        <v>0</v>
      </c>
      <c r="E2" s="174"/>
      <c r="F2" s="168" t="s">
        <v>1</v>
      </c>
      <c r="G2" s="169"/>
      <c r="H2" s="169"/>
      <c r="I2" s="169"/>
      <c r="J2" s="169"/>
      <c r="K2" s="169"/>
      <c r="L2" s="170"/>
      <c r="M2" s="4" t="s">
        <v>2</v>
      </c>
      <c r="N2" s="165"/>
      <c r="O2" s="166"/>
      <c r="P2" s="166"/>
      <c r="Q2" s="166"/>
      <c r="R2" s="166"/>
      <c r="S2" s="166"/>
      <c r="T2" s="166"/>
      <c r="U2" s="166"/>
      <c r="V2" s="166"/>
      <c r="W2" s="167"/>
    </row>
    <row r="3" spans="1:23" x14ac:dyDescent="0.3">
      <c r="B3" s="135" t="s">
        <v>3</v>
      </c>
      <c r="C3" s="135"/>
      <c r="D3" s="135" t="s">
        <v>3</v>
      </c>
      <c r="E3" s="135"/>
      <c r="F3" s="168" t="s">
        <v>4</v>
      </c>
      <c r="G3" s="169"/>
      <c r="H3" s="169"/>
      <c r="I3" s="169"/>
      <c r="J3" s="169"/>
      <c r="K3" s="169"/>
      <c r="L3" s="170"/>
      <c r="M3" s="171" t="s">
        <v>5</v>
      </c>
      <c r="N3" s="172"/>
      <c r="O3" s="141">
        <v>43698</v>
      </c>
      <c r="P3" s="142"/>
      <c r="Q3" s="142"/>
      <c r="R3" s="142"/>
      <c r="S3" s="142"/>
      <c r="T3" s="142"/>
      <c r="U3" s="142"/>
      <c r="V3" s="142"/>
      <c r="W3" s="143"/>
    </row>
    <row r="4" spans="1:23" x14ac:dyDescent="0.3">
      <c r="B4" s="135" t="s">
        <v>6</v>
      </c>
      <c r="C4" s="135"/>
      <c r="D4" s="135" t="s">
        <v>6</v>
      </c>
      <c r="E4" s="135"/>
      <c r="F4" s="136" t="s">
        <v>1</v>
      </c>
      <c r="G4" s="137"/>
      <c r="H4" s="137"/>
      <c r="I4" s="137"/>
      <c r="J4" s="137"/>
      <c r="K4" s="137"/>
      <c r="L4" s="138"/>
      <c r="M4" s="139" t="s">
        <v>7</v>
      </c>
      <c r="N4" s="140"/>
      <c r="O4" s="141">
        <v>44926</v>
      </c>
      <c r="P4" s="142"/>
      <c r="Q4" s="142"/>
      <c r="R4" s="142"/>
      <c r="S4" s="142"/>
      <c r="T4" s="142"/>
      <c r="U4" s="142"/>
      <c r="V4" s="142"/>
      <c r="W4" s="143"/>
    </row>
    <row r="5" spans="1:23" x14ac:dyDescent="0.3">
      <c r="B5" s="135" t="s">
        <v>8</v>
      </c>
      <c r="C5" s="135"/>
      <c r="D5" s="135" t="s">
        <v>8</v>
      </c>
      <c r="E5" s="135"/>
      <c r="F5" s="152" t="s">
        <v>9</v>
      </c>
      <c r="G5" s="142"/>
      <c r="H5" s="142"/>
      <c r="I5" s="5"/>
      <c r="J5" s="6"/>
      <c r="K5" s="6"/>
      <c r="L5" s="7"/>
      <c r="M5" s="8"/>
      <c r="N5" s="9"/>
      <c r="O5" s="7"/>
      <c r="P5" s="7"/>
      <c r="Q5" s="7"/>
      <c r="R5" s="7"/>
      <c r="S5" s="7"/>
      <c r="T5" s="7"/>
      <c r="U5" s="7"/>
      <c r="V5" s="7"/>
      <c r="W5" s="10"/>
    </row>
    <row r="6" spans="1:23" ht="16.2" thickBot="1" x14ac:dyDescent="0.35">
      <c r="B6" s="144" t="s">
        <v>10</v>
      </c>
      <c r="C6" s="144"/>
      <c r="D6" s="144" t="s">
        <v>10</v>
      </c>
      <c r="E6" s="144"/>
      <c r="F6" s="58" t="s">
        <v>199</v>
      </c>
      <c r="G6" s="59"/>
      <c r="H6" s="59"/>
      <c r="I6" s="58"/>
      <c r="J6" s="59"/>
      <c r="K6" s="59"/>
      <c r="L6" s="58"/>
      <c r="M6" s="59"/>
      <c r="N6" s="59"/>
      <c r="O6" s="58"/>
      <c r="P6" s="59"/>
      <c r="Q6" s="59"/>
      <c r="R6" s="153"/>
      <c r="S6" s="154"/>
      <c r="T6" s="154"/>
      <c r="U6" s="153"/>
      <c r="V6" s="142"/>
      <c r="W6" s="142"/>
    </row>
    <row r="7" spans="1:23" x14ac:dyDescent="0.3">
      <c r="A7" s="60"/>
      <c r="B7" s="155" t="s">
        <v>11</v>
      </c>
      <c r="C7" s="156"/>
      <c r="D7" s="156"/>
      <c r="E7" s="156"/>
      <c r="F7" s="156"/>
      <c r="G7" s="156"/>
      <c r="H7" s="156"/>
      <c r="I7" s="156"/>
      <c r="J7" s="156"/>
      <c r="K7" s="156"/>
      <c r="L7" s="156"/>
      <c r="M7" s="156"/>
      <c r="N7" s="156"/>
      <c r="O7" s="156"/>
      <c r="P7" s="157"/>
      <c r="Q7" s="158" t="s">
        <v>12</v>
      </c>
      <c r="R7" s="159"/>
      <c r="S7" s="160" t="s">
        <v>13</v>
      </c>
      <c r="T7" s="161"/>
      <c r="U7" s="162"/>
    </row>
    <row r="8" spans="1:23" ht="29.25" customHeight="1" x14ac:dyDescent="0.3">
      <c r="A8" s="61"/>
      <c r="B8" s="163" t="s">
        <v>14</v>
      </c>
      <c r="C8" s="147" t="s">
        <v>15</v>
      </c>
      <c r="D8" s="147" t="s">
        <v>16</v>
      </c>
      <c r="E8" s="147" t="s">
        <v>17</v>
      </c>
      <c r="F8" s="147" t="s">
        <v>18</v>
      </c>
      <c r="G8" s="147" t="s">
        <v>19</v>
      </c>
      <c r="H8" s="147" t="s">
        <v>20</v>
      </c>
      <c r="I8" s="147"/>
      <c r="J8" s="147" t="s">
        <v>21</v>
      </c>
      <c r="K8" s="147" t="s">
        <v>22</v>
      </c>
      <c r="L8" s="147" t="s">
        <v>23</v>
      </c>
      <c r="M8" s="147" t="s">
        <v>24</v>
      </c>
      <c r="N8" s="147" t="s">
        <v>25</v>
      </c>
      <c r="O8" s="147" t="s">
        <v>26</v>
      </c>
      <c r="P8" s="184" t="s">
        <v>27</v>
      </c>
      <c r="Q8" s="186" t="s">
        <v>28</v>
      </c>
      <c r="R8" s="187" t="s">
        <v>29</v>
      </c>
      <c r="S8" s="189" t="s">
        <v>30</v>
      </c>
      <c r="T8" s="191" t="s">
        <v>31</v>
      </c>
      <c r="U8" s="182" t="s">
        <v>32</v>
      </c>
    </row>
    <row r="9" spans="1:23" ht="40.5" customHeight="1" thickBot="1" x14ac:dyDescent="0.35">
      <c r="A9" s="61"/>
      <c r="B9" s="164"/>
      <c r="C9" s="148"/>
      <c r="D9" s="148"/>
      <c r="E9" s="148"/>
      <c r="F9" s="148"/>
      <c r="G9" s="148"/>
      <c r="H9" s="11" t="s">
        <v>33</v>
      </c>
      <c r="I9" s="11" t="s">
        <v>34</v>
      </c>
      <c r="J9" s="148"/>
      <c r="K9" s="148"/>
      <c r="L9" s="148"/>
      <c r="M9" s="148"/>
      <c r="N9" s="148"/>
      <c r="O9" s="148"/>
      <c r="P9" s="185"/>
      <c r="Q9" s="187"/>
      <c r="R9" s="188"/>
      <c r="S9" s="190"/>
      <c r="T9" s="192"/>
      <c r="U9" s="183"/>
    </row>
    <row r="10" spans="1:23" ht="75" x14ac:dyDescent="0.3">
      <c r="A10" s="61"/>
      <c r="B10" s="149">
        <v>1</v>
      </c>
      <c r="C10" s="97" t="s">
        <v>176</v>
      </c>
      <c r="D10" s="175" t="s">
        <v>35</v>
      </c>
      <c r="E10" s="97" t="s">
        <v>177</v>
      </c>
      <c r="F10" s="12" t="s">
        <v>36</v>
      </c>
      <c r="G10" s="31" t="s">
        <v>170</v>
      </c>
      <c r="H10" s="32">
        <v>43709</v>
      </c>
      <c r="I10" s="32">
        <v>43889</v>
      </c>
      <c r="J10" s="33">
        <f>(I10-H10)/7</f>
        <v>25.714285714285715</v>
      </c>
      <c r="K10" s="34">
        <v>1</v>
      </c>
      <c r="L10" s="35" t="s">
        <v>171</v>
      </c>
      <c r="M10" s="176">
        <f>AVERAGE(K10:K15)</f>
        <v>1</v>
      </c>
      <c r="N10" s="15" t="s">
        <v>225</v>
      </c>
      <c r="O10" s="55" t="s">
        <v>39</v>
      </c>
      <c r="P10" s="21" t="s">
        <v>286</v>
      </c>
      <c r="Q10" s="15" t="s">
        <v>225</v>
      </c>
      <c r="R10" s="14" t="s">
        <v>305</v>
      </c>
      <c r="S10" s="89" t="s">
        <v>248</v>
      </c>
      <c r="T10" s="97" t="s">
        <v>246</v>
      </c>
      <c r="U10" s="181" t="s">
        <v>247</v>
      </c>
    </row>
    <row r="11" spans="1:23" ht="75" x14ac:dyDescent="0.3">
      <c r="A11" s="61"/>
      <c r="B11" s="150"/>
      <c r="C11" s="97"/>
      <c r="D11" s="175"/>
      <c r="E11" s="97"/>
      <c r="F11" s="12" t="s">
        <v>40</v>
      </c>
      <c r="G11" s="31" t="s">
        <v>172</v>
      </c>
      <c r="H11" s="32">
        <v>43709</v>
      </c>
      <c r="I11" s="32">
        <v>43889</v>
      </c>
      <c r="J11" s="33">
        <v>13</v>
      </c>
      <c r="K11" s="34">
        <v>1</v>
      </c>
      <c r="L11" s="35" t="s">
        <v>173</v>
      </c>
      <c r="M11" s="176"/>
      <c r="N11" s="15" t="s">
        <v>225</v>
      </c>
      <c r="O11" s="55" t="s">
        <v>39</v>
      </c>
      <c r="P11" s="15" t="s">
        <v>200</v>
      </c>
      <c r="Q11" s="15" t="s">
        <v>225</v>
      </c>
      <c r="R11" s="14" t="s">
        <v>305</v>
      </c>
      <c r="S11" s="90"/>
      <c r="T11" s="97"/>
      <c r="U11" s="181"/>
    </row>
    <row r="12" spans="1:23" ht="75" x14ac:dyDescent="0.3">
      <c r="A12" s="61"/>
      <c r="B12" s="151"/>
      <c r="C12" s="97"/>
      <c r="D12" s="175"/>
      <c r="E12" s="97"/>
      <c r="F12" s="12" t="s">
        <v>44</v>
      </c>
      <c r="G12" s="31" t="s">
        <v>98</v>
      </c>
      <c r="H12" s="32">
        <v>43709</v>
      </c>
      <c r="I12" s="32">
        <v>43889</v>
      </c>
      <c r="J12" s="33">
        <f>(I12-H12)/7</f>
        <v>25.714285714285715</v>
      </c>
      <c r="K12" s="34">
        <v>1</v>
      </c>
      <c r="L12" s="35" t="s">
        <v>47</v>
      </c>
      <c r="M12" s="176"/>
      <c r="N12" s="15" t="s">
        <v>207</v>
      </c>
      <c r="O12" s="55" t="s">
        <v>39</v>
      </c>
      <c r="P12" s="22" t="s">
        <v>201</v>
      </c>
      <c r="Q12" s="15" t="s">
        <v>207</v>
      </c>
      <c r="R12" s="14" t="s">
        <v>305</v>
      </c>
      <c r="S12" s="90"/>
      <c r="T12" s="97"/>
      <c r="U12" s="181"/>
    </row>
    <row r="13" spans="1:23" ht="129" customHeight="1" x14ac:dyDescent="0.3">
      <c r="A13" s="61"/>
      <c r="B13" s="45">
        <v>2</v>
      </c>
      <c r="C13" s="55" t="s">
        <v>190</v>
      </c>
      <c r="D13" s="46" t="s">
        <v>45</v>
      </c>
      <c r="E13" s="55" t="s">
        <v>37</v>
      </c>
      <c r="F13" s="12" t="s">
        <v>36</v>
      </c>
      <c r="G13" s="31" t="s">
        <v>97</v>
      </c>
      <c r="H13" s="32">
        <v>43906</v>
      </c>
      <c r="I13" s="32">
        <v>44196</v>
      </c>
      <c r="J13" s="33">
        <f t="shared" ref="J13:J18" si="0">(I13-H13)/7</f>
        <v>41.428571428571431</v>
      </c>
      <c r="K13" s="34">
        <v>1</v>
      </c>
      <c r="L13" s="35" t="s">
        <v>38</v>
      </c>
      <c r="M13" s="176"/>
      <c r="N13" s="15" t="s">
        <v>224</v>
      </c>
      <c r="O13" s="55" t="s">
        <v>39</v>
      </c>
      <c r="P13" s="48" t="s">
        <v>217</v>
      </c>
      <c r="Q13" s="15" t="s">
        <v>224</v>
      </c>
      <c r="R13" s="14" t="s">
        <v>305</v>
      </c>
      <c r="S13" s="90"/>
      <c r="T13" s="97"/>
      <c r="U13" s="181"/>
    </row>
    <row r="14" spans="1:23" ht="75" customHeight="1" x14ac:dyDescent="0.3">
      <c r="A14" s="61"/>
      <c r="B14" s="145">
        <v>3</v>
      </c>
      <c r="C14" s="178" t="s">
        <v>63</v>
      </c>
      <c r="D14" s="146" t="s">
        <v>54</v>
      </c>
      <c r="E14" s="178" t="s">
        <v>62</v>
      </c>
      <c r="F14" s="12" t="s">
        <v>36</v>
      </c>
      <c r="G14" s="31" t="s">
        <v>99</v>
      </c>
      <c r="H14" s="32">
        <v>43906</v>
      </c>
      <c r="I14" s="32">
        <v>43981</v>
      </c>
      <c r="J14" s="33">
        <f t="shared" si="0"/>
        <v>10.714285714285714</v>
      </c>
      <c r="K14" s="34">
        <v>1</v>
      </c>
      <c r="L14" s="35" t="s">
        <v>42</v>
      </c>
      <c r="M14" s="176"/>
      <c r="N14" s="15" t="s">
        <v>225</v>
      </c>
      <c r="O14" s="55" t="s">
        <v>41</v>
      </c>
      <c r="P14" s="44" t="s">
        <v>208</v>
      </c>
      <c r="Q14" s="15" t="s">
        <v>225</v>
      </c>
      <c r="R14" s="14" t="s">
        <v>305</v>
      </c>
      <c r="S14" s="90"/>
      <c r="T14" s="97"/>
      <c r="U14" s="181"/>
    </row>
    <row r="15" spans="1:23" ht="83.25" customHeight="1" x14ac:dyDescent="0.3">
      <c r="A15" s="61"/>
      <c r="B15" s="145"/>
      <c r="C15" s="178"/>
      <c r="D15" s="146"/>
      <c r="E15" s="178"/>
      <c r="F15" s="12" t="s">
        <v>40</v>
      </c>
      <c r="G15" s="31" t="s">
        <v>100</v>
      </c>
      <c r="H15" s="41">
        <v>43983</v>
      </c>
      <c r="I15" s="41">
        <v>44926</v>
      </c>
      <c r="J15" s="33">
        <f t="shared" si="0"/>
        <v>134.71428571428572</v>
      </c>
      <c r="K15" s="34">
        <v>1</v>
      </c>
      <c r="L15" s="35" t="s">
        <v>43</v>
      </c>
      <c r="M15" s="176"/>
      <c r="N15" s="19" t="s">
        <v>254</v>
      </c>
      <c r="O15" s="55" t="s">
        <v>41</v>
      </c>
      <c r="P15" s="44" t="s">
        <v>245</v>
      </c>
      <c r="Q15" s="19" t="s">
        <v>254</v>
      </c>
      <c r="R15" s="14" t="s">
        <v>305</v>
      </c>
      <c r="S15" s="91"/>
      <c r="T15" s="97"/>
      <c r="U15" s="181"/>
    </row>
    <row r="16" spans="1:23" ht="75" x14ac:dyDescent="0.3">
      <c r="A16" s="61"/>
      <c r="B16" s="92">
        <v>4</v>
      </c>
      <c r="C16" s="179" t="s">
        <v>191</v>
      </c>
      <c r="D16" s="180" t="s">
        <v>56</v>
      </c>
      <c r="E16" s="93" t="s">
        <v>53</v>
      </c>
      <c r="F16" s="23" t="s">
        <v>36</v>
      </c>
      <c r="G16" s="36" t="s">
        <v>118</v>
      </c>
      <c r="H16" s="37">
        <v>43691</v>
      </c>
      <c r="I16" s="37">
        <v>43829</v>
      </c>
      <c r="J16" s="38">
        <f t="shared" si="0"/>
        <v>19.714285714285715</v>
      </c>
      <c r="K16" s="39">
        <v>1</v>
      </c>
      <c r="L16" s="40" t="s">
        <v>48</v>
      </c>
      <c r="M16" s="177">
        <f>AVERAGE(K16:K20)</f>
        <v>1</v>
      </c>
      <c r="N16" s="15" t="s">
        <v>207</v>
      </c>
      <c r="O16" s="20" t="s">
        <v>39</v>
      </c>
      <c r="P16" s="88" t="s">
        <v>285</v>
      </c>
      <c r="Q16" s="15" t="s">
        <v>207</v>
      </c>
      <c r="R16" s="14" t="s">
        <v>305</v>
      </c>
      <c r="S16" s="100" t="s">
        <v>222</v>
      </c>
      <c r="T16" s="90" t="s">
        <v>216</v>
      </c>
      <c r="U16" s="111" t="s">
        <v>274</v>
      </c>
    </row>
    <row r="17" spans="1:21" ht="75" x14ac:dyDescent="0.3">
      <c r="A17" s="61"/>
      <c r="B17" s="92"/>
      <c r="C17" s="97"/>
      <c r="D17" s="146"/>
      <c r="E17" s="93"/>
      <c r="F17" s="12" t="s">
        <v>40</v>
      </c>
      <c r="G17" s="31" t="s">
        <v>119</v>
      </c>
      <c r="H17" s="32">
        <v>43691</v>
      </c>
      <c r="I17" s="32">
        <v>43830</v>
      </c>
      <c r="J17" s="33">
        <f t="shared" si="0"/>
        <v>19.857142857142858</v>
      </c>
      <c r="K17" s="34">
        <v>1</v>
      </c>
      <c r="L17" s="35" t="s">
        <v>49</v>
      </c>
      <c r="M17" s="176"/>
      <c r="N17" s="15" t="s">
        <v>207</v>
      </c>
      <c r="O17" s="13" t="s">
        <v>39</v>
      </c>
      <c r="P17" s="13" t="s">
        <v>203</v>
      </c>
      <c r="Q17" s="15" t="s">
        <v>207</v>
      </c>
      <c r="R17" s="14" t="s">
        <v>305</v>
      </c>
      <c r="S17" s="101"/>
      <c r="T17" s="90"/>
      <c r="U17" s="111"/>
    </row>
    <row r="18" spans="1:21" ht="92.25" customHeight="1" x14ac:dyDescent="0.3">
      <c r="A18" s="61"/>
      <c r="B18" s="92"/>
      <c r="C18" s="97"/>
      <c r="D18" s="146"/>
      <c r="E18" s="93"/>
      <c r="F18" s="12" t="s">
        <v>44</v>
      </c>
      <c r="G18" s="31" t="s">
        <v>120</v>
      </c>
      <c r="H18" s="32">
        <v>43832</v>
      </c>
      <c r="I18" s="32">
        <v>43889</v>
      </c>
      <c r="J18" s="33">
        <f t="shared" si="0"/>
        <v>8.1428571428571423</v>
      </c>
      <c r="K18" s="34">
        <v>1</v>
      </c>
      <c r="L18" s="35" t="s">
        <v>79</v>
      </c>
      <c r="M18" s="176"/>
      <c r="N18" s="15" t="s">
        <v>207</v>
      </c>
      <c r="O18" s="55" t="s">
        <v>39</v>
      </c>
      <c r="P18" s="55" t="s">
        <v>80</v>
      </c>
      <c r="Q18" s="15" t="s">
        <v>207</v>
      </c>
      <c r="R18" s="14" t="s">
        <v>305</v>
      </c>
      <c r="S18" s="101"/>
      <c r="T18" s="90"/>
      <c r="U18" s="111"/>
    </row>
    <row r="19" spans="1:21" ht="75.75" customHeight="1" x14ac:dyDescent="0.3">
      <c r="A19" s="61"/>
      <c r="B19" s="92"/>
      <c r="C19" s="97"/>
      <c r="D19" s="146"/>
      <c r="E19" s="93"/>
      <c r="F19" s="12" t="s">
        <v>46</v>
      </c>
      <c r="G19" s="31" t="s">
        <v>101</v>
      </c>
      <c r="H19" s="32">
        <v>43889</v>
      </c>
      <c r="I19" s="32">
        <v>44196</v>
      </c>
      <c r="J19" s="33">
        <f t="shared" ref="J19:J65" si="1">(I19-H19)/7</f>
        <v>43.857142857142854</v>
      </c>
      <c r="K19" s="34">
        <v>1</v>
      </c>
      <c r="L19" s="35" t="s">
        <v>50</v>
      </c>
      <c r="M19" s="176"/>
      <c r="N19" s="15" t="s">
        <v>207</v>
      </c>
      <c r="O19" s="55" t="s">
        <v>39</v>
      </c>
      <c r="P19" s="15" t="s">
        <v>202</v>
      </c>
      <c r="Q19" s="15" t="s">
        <v>207</v>
      </c>
      <c r="R19" s="14" t="s">
        <v>305</v>
      </c>
      <c r="S19" s="101"/>
      <c r="T19" s="90"/>
      <c r="U19" s="111"/>
    </row>
    <row r="20" spans="1:21" ht="152.25" customHeight="1" x14ac:dyDescent="0.3">
      <c r="A20" s="61"/>
      <c r="B20" s="92"/>
      <c r="C20" s="97"/>
      <c r="D20" s="146"/>
      <c r="E20" s="93"/>
      <c r="F20" s="12" t="s">
        <v>52</v>
      </c>
      <c r="G20" s="69" t="s">
        <v>121</v>
      </c>
      <c r="H20" s="32">
        <v>43889</v>
      </c>
      <c r="I20" s="32">
        <v>44196</v>
      </c>
      <c r="J20" s="33">
        <f t="shared" si="1"/>
        <v>43.857142857142854</v>
      </c>
      <c r="K20" s="34">
        <v>1</v>
      </c>
      <c r="L20" s="35" t="s">
        <v>51</v>
      </c>
      <c r="M20" s="176"/>
      <c r="N20" s="15" t="s">
        <v>218</v>
      </c>
      <c r="O20" s="55" t="s">
        <v>39</v>
      </c>
      <c r="P20" s="15" t="s">
        <v>214</v>
      </c>
      <c r="Q20" s="15" t="s">
        <v>218</v>
      </c>
      <c r="R20" s="14" t="s">
        <v>305</v>
      </c>
      <c r="S20" s="102"/>
      <c r="T20" s="91"/>
      <c r="U20" s="112"/>
    </row>
    <row r="21" spans="1:21" ht="190.5" customHeight="1" x14ac:dyDescent="0.3">
      <c r="A21" s="61"/>
      <c r="B21" s="92">
        <v>5</v>
      </c>
      <c r="C21" s="97" t="s">
        <v>192</v>
      </c>
      <c r="D21" s="96" t="s">
        <v>61</v>
      </c>
      <c r="E21" s="97" t="s">
        <v>55</v>
      </c>
      <c r="F21" s="12" t="s">
        <v>36</v>
      </c>
      <c r="G21" s="31" t="s">
        <v>102</v>
      </c>
      <c r="H21" s="70">
        <v>43691</v>
      </c>
      <c r="I21" s="41">
        <v>44012</v>
      </c>
      <c r="J21" s="33">
        <f t="shared" si="1"/>
        <v>45.857142857142854</v>
      </c>
      <c r="K21" s="34">
        <v>1</v>
      </c>
      <c r="L21" s="35" t="s">
        <v>57</v>
      </c>
      <c r="M21" s="98">
        <f>AVERAGE(K21:K26)</f>
        <v>0.93333333333333324</v>
      </c>
      <c r="N21" s="15" t="s">
        <v>218</v>
      </c>
      <c r="O21" s="55" t="s">
        <v>39</v>
      </c>
      <c r="P21" s="44" t="s">
        <v>210</v>
      </c>
      <c r="Q21" s="15" t="s">
        <v>218</v>
      </c>
      <c r="R21" s="14" t="s">
        <v>305</v>
      </c>
      <c r="S21" s="89" t="s">
        <v>228</v>
      </c>
      <c r="T21" s="97" t="s">
        <v>288</v>
      </c>
      <c r="U21" s="110" t="s">
        <v>289</v>
      </c>
    </row>
    <row r="22" spans="1:21" ht="88.5" customHeight="1" x14ac:dyDescent="0.3">
      <c r="A22" s="61"/>
      <c r="B22" s="92"/>
      <c r="C22" s="97"/>
      <c r="D22" s="96"/>
      <c r="E22" s="97"/>
      <c r="F22" s="12" t="s">
        <v>40</v>
      </c>
      <c r="G22" s="31" t="s">
        <v>103</v>
      </c>
      <c r="H22" s="41">
        <v>44012</v>
      </c>
      <c r="I22" s="41">
        <v>44073</v>
      </c>
      <c r="J22" s="33">
        <f t="shared" si="1"/>
        <v>8.7142857142857135</v>
      </c>
      <c r="K22" s="34">
        <v>1</v>
      </c>
      <c r="L22" s="35" t="s">
        <v>60</v>
      </c>
      <c r="M22" s="98"/>
      <c r="N22" s="15" t="s">
        <v>218</v>
      </c>
      <c r="O22" s="55" t="s">
        <v>39</v>
      </c>
      <c r="P22" s="44" t="s">
        <v>211</v>
      </c>
      <c r="Q22" s="15" t="s">
        <v>218</v>
      </c>
      <c r="R22" s="14" t="s">
        <v>305</v>
      </c>
      <c r="S22" s="90"/>
      <c r="T22" s="97"/>
      <c r="U22" s="113"/>
    </row>
    <row r="23" spans="1:21" ht="96" customHeight="1" x14ac:dyDescent="0.3">
      <c r="A23" s="61"/>
      <c r="B23" s="92"/>
      <c r="C23" s="97"/>
      <c r="D23" s="96"/>
      <c r="E23" s="97"/>
      <c r="F23" s="12" t="s">
        <v>44</v>
      </c>
      <c r="G23" s="31" t="s">
        <v>104</v>
      </c>
      <c r="H23" s="41">
        <v>44075</v>
      </c>
      <c r="I23" s="41">
        <v>44926</v>
      </c>
      <c r="J23" s="33">
        <f>(I23-H23)/7</f>
        <v>121.57142857142857</v>
      </c>
      <c r="K23" s="34">
        <v>1</v>
      </c>
      <c r="L23" s="35" t="s">
        <v>64</v>
      </c>
      <c r="M23" s="98"/>
      <c r="N23" s="15" t="s">
        <v>254</v>
      </c>
      <c r="O23" s="55" t="s">
        <v>39</v>
      </c>
      <c r="P23" s="15" t="s">
        <v>237</v>
      </c>
      <c r="Q23" s="74" t="s">
        <v>254</v>
      </c>
      <c r="R23" s="14" t="s">
        <v>305</v>
      </c>
      <c r="S23" s="90"/>
      <c r="T23" s="97"/>
      <c r="U23" s="113"/>
    </row>
    <row r="24" spans="1:21" ht="369" customHeight="1" x14ac:dyDescent="0.3">
      <c r="A24" s="61"/>
      <c r="B24" s="92"/>
      <c r="C24" s="97"/>
      <c r="D24" s="96"/>
      <c r="E24" s="97"/>
      <c r="F24" s="12" t="s">
        <v>46</v>
      </c>
      <c r="G24" s="26" t="s">
        <v>167</v>
      </c>
      <c r="H24" s="30">
        <v>44105</v>
      </c>
      <c r="I24" s="30">
        <v>44926</v>
      </c>
      <c r="J24" s="28">
        <f t="shared" si="1"/>
        <v>117.28571428571429</v>
      </c>
      <c r="K24" s="29">
        <v>0.6</v>
      </c>
      <c r="L24" s="25" t="s">
        <v>59</v>
      </c>
      <c r="M24" s="98"/>
      <c r="N24" s="15" t="s">
        <v>296</v>
      </c>
      <c r="O24" s="55" t="s">
        <v>58</v>
      </c>
      <c r="P24" s="19" t="s">
        <v>230</v>
      </c>
      <c r="Q24" s="15" t="s">
        <v>296</v>
      </c>
      <c r="R24" s="14" t="s">
        <v>305</v>
      </c>
      <c r="S24" s="90"/>
      <c r="T24" s="97"/>
      <c r="U24" s="113"/>
    </row>
    <row r="25" spans="1:21" ht="162" customHeight="1" x14ac:dyDescent="0.3">
      <c r="A25" s="61"/>
      <c r="B25" s="92"/>
      <c r="C25" s="97"/>
      <c r="D25" s="96"/>
      <c r="E25" s="97"/>
      <c r="F25" s="12" t="s">
        <v>52</v>
      </c>
      <c r="G25" s="31" t="s">
        <v>105</v>
      </c>
      <c r="H25" s="41">
        <v>43691</v>
      </c>
      <c r="I25" s="41">
        <v>44012</v>
      </c>
      <c r="J25" s="33">
        <f t="shared" si="1"/>
        <v>45.857142857142854</v>
      </c>
      <c r="K25" s="34">
        <v>1</v>
      </c>
      <c r="L25" s="35" t="s">
        <v>59</v>
      </c>
      <c r="M25" s="98"/>
      <c r="N25" s="15" t="s">
        <v>251</v>
      </c>
      <c r="O25" s="55" t="s">
        <v>39</v>
      </c>
      <c r="P25" s="15" t="s">
        <v>209</v>
      </c>
      <c r="Q25" s="19" t="s">
        <v>255</v>
      </c>
      <c r="R25" s="14" t="s">
        <v>305</v>
      </c>
      <c r="S25" s="90"/>
      <c r="T25" s="97"/>
      <c r="U25" s="113"/>
    </row>
    <row r="26" spans="1:21" ht="229.5" customHeight="1" x14ac:dyDescent="0.3">
      <c r="A26" s="61"/>
      <c r="B26" s="92"/>
      <c r="C26" s="97"/>
      <c r="D26" s="96"/>
      <c r="E26" s="97"/>
      <c r="F26" s="12" t="s">
        <v>83</v>
      </c>
      <c r="G26" s="31" t="s">
        <v>106</v>
      </c>
      <c r="H26" s="41">
        <v>43952</v>
      </c>
      <c r="I26" s="41">
        <v>44317</v>
      </c>
      <c r="J26" s="33">
        <f t="shared" si="1"/>
        <v>52.142857142857146</v>
      </c>
      <c r="K26" s="34">
        <v>1</v>
      </c>
      <c r="L26" s="35" t="s">
        <v>85</v>
      </c>
      <c r="M26" s="98"/>
      <c r="N26" s="50" t="s">
        <v>272</v>
      </c>
      <c r="O26" s="13" t="s">
        <v>84</v>
      </c>
      <c r="P26" s="17" t="s">
        <v>269</v>
      </c>
      <c r="Q26" s="50" t="s">
        <v>272</v>
      </c>
      <c r="R26" s="14" t="s">
        <v>305</v>
      </c>
      <c r="S26" s="91"/>
      <c r="T26" s="97"/>
      <c r="U26" s="114"/>
    </row>
    <row r="27" spans="1:21" ht="75" x14ac:dyDescent="0.3">
      <c r="A27" s="61"/>
      <c r="B27" s="92">
        <v>6</v>
      </c>
      <c r="C27" s="93" t="s">
        <v>193</v>
      </c>
      <c r="D27" s="96" t="s">
        <v>71</v>
      </c>
      <c r="E27" s="93" t="s">
        <v>185</v>
      </c>
      <c r="F27" s="12" t="s">
        <v>36</v>
      </c>
      <c r="G27" s="31" t="s">
        <v>107</v>
      </c>
      <c r="H27" s="41">
        <v>44012</v>
      </c>
      <c r="I27" s="41">
        <v>44073</v>
      </c>
      <c r="J27" s="33">
        <f t="shared" si="1"/>
        <v>8.7142857142857135</v>
      </c>
      <c r="K27" s="34">
        <v>1</v>
      </c>
      <c r="L27" s="35" t="s">
        <v>60</v>
      </c>
      <c r="M27" s="94">
        <f>AVERAGE(K27:K34)</f>
        <v>0.79333749999999992</v>
      </c>
      <c r="N27" s="15" t="s">
        <v>218</v>
      </c>
      <c r="O27" s="55" t="s">
        <v>39</v>
      </c>
      <c r="P27" s="44" t="s">
        <v>212</v>
      </c>
      <c r="Q27" s="15" t="s">
        <v>218</v>
      </c>
      <c r="R27" s="14" t="s">
        <v>305</v>
      </c>
      <c r="S27" s="89" t="s">
        <v>228</v>
      </c>
      <c r="T27" s="89" t="s">
        <v>291</v>
      </c>
      <c r="U27" s="110" t="s">
        <v>290</v>
      </c>
    </row>
    <row r="28" spans="1:21" ht="146.25" customHeight="1" x14ac:dyDescent="0.3">
      <c r="A28" s="61"/>
      <c r="B28" s="92"/>
      <c r="C28" s="93"/>
      <c r="D28" s="96"/>
      <c r="E28" s="93"/>
      <c r="F28" s="12" t="s">
        <v>40</v>
      </c>
      <c r="G28" s="31" t="s">
        <v>122</v>
      </c>
      <c r="H28" s="41">
        <v>44075</v>
      </c>
      <c r="I28" s="41">
        <v>44926</v>
      </c>
      <c r="J28" s="33">
        <f t="shared" si="1"/>
        <v>121.57142857142857</v>
      </c>
      <c r="K28" s="34">
        <v>1</v>
      </c>
      <c r="L28" s="35" t="s">
        <v>64</v>
      </c>
      <c r="M28" s="95"/>
      <c r="N28" s="15" t="s">
        <v>254</v>
      </c>
      <c r="O28" s="55" t="s">
        <v>39</v>
      </c>
      <c r="P28" s="15" t="s">
        <v>231</v>
      </c>
      <c r="Q28" s="74" t="s">
        <v>238</v>
      </c>
      <c r="R28" s="14" t="s">
        <v>305</v>
      </c>
      <c r="S28" s="90"/>
      <c r="T28" s="90"/>
      <c r="U28" s="111"/>
    </row>
    <row r="29" spans="1:21" ht="138.75" customHeight="1" x14ac:dyDescent="0.3">
      <c r="A29" s="61"/>
      <c r="B29" s="92"/>
      <c r="C29" s="93"/>
      <c r="D29" s="96"/>
      <c r="E29" s="93"/>
      <c r="F29" s="12" t="s">
        <v>44</v>
      </c>
      <c r="G29" s="31" t="s">
        <v>123</v>
      </c>
      <c r="H29" s="41">
        <v>44044</v>
      </c>
      <c r="I29" s="41">
        <v>44926</v>
      </c>
      <c r="J29" s="33">
        <f t="shared" si="1"/>
        <v>126</v>
      </c>
      <c r="K29" s="34">
        <v>1</v>
      </c>
      <c r="L29" s="35" t="s">
        <v>66</v>
      </c>
      <c r="M29" s="95"/>
      <c r="N29" s="19" t="s">
        <v>272</v>
      </c>
      <c r="O29" s="55" t="s">
        <v>65</v>
      </c>
      <c r="P29" s="44" t="s">
        <v>252</v>
      </c>
      <c r="Q29" s="44" t="s">
        <v>272</v>
      </c>
      <c r="R29" s="14" t="s">
        <v>305</v>
      </c>
      <c r="S29" s="90"/>
      <c r="T29" s="90"/>
      <c r="U29" s="111"/>
    </row>
    <row r="30" spans="1:21" ht="367.5" customHeight="1" x14ac:dyDescent="0.3">
      <c r="A30" s="61"/>
      <c r="B30" s="92"/>
      <c r="C30" s="93"/>
      <c r="D30" s="96"/>
      <c r="E30" s="93"/>
      <c r="F30" s="12" t="s">
        <v>46</v>
      </c>
      <c r="G30" s="26" t="s">
        <v>136</v>
      </c>
      <c r="H30" s="30">
        <v>44105</v>
      </c>
      <c r="I30" s="30">
        <v>44926</v>
      </c>
      <c r="J30" s="28">
        <f>(I30-H30)/7</f>
        <v>117.28571428571429</v>
      </c>
      <c r="K30" s="29">
        <v>0.67310000000000003</v>
      </c>
      <c r="L30" s="25" t="s">
        <v>140</v>
      </c>
      <c r="M30" s="95"/>
      <c r="N30" s="50" t="s">
        <v>306</v>
      </c>
      <c r="O30" s="55" t="s">
        <v>58</v>
      </c>
      <c r="P30" s="44" t="s">
        <v>232</v>
      </c>
      <c r="Q30" s="15" t="s">
        <v>233</v>
      </c>
      <c r="R30" s="14" t="s">
        <v>305</v>
      </c>
      <c r="S30" s="90"/>
      <c r="T30" s="90"/>
      <c r="U30" s="111"/>
    </row>
    <row r="31" spans="1:21" ht="365.25" customHeight="1" x14ac:dyDescent="0.3">
      <c r="A31" s="61"/>
      <c r="B31" s="92"/>
      <c r="C31" s="93"/>
      <c r="D31" s="96"/>
      <c r="E31" s="93"/>
      <c r="F31" s="12" t="s">
        <v>52</v>
      </c>
      <c r="G31" s="26" t="s">
        <v>134</v>
      </c>
      <c r="H31" s="30">
        <v>44105</v>
      </c>
      <c r="I31" s="30">
        <v>44926</v>
      </c>
      <c r="J31" s="28">
        <f>(I31-H31)/7</f>
        <v>117.28571428571429</v>
      </c>
      <c r="K31" s="29">
        <v>0.64849999999999997</v>
      </c>
      <c r="L31" s="25" t="s">
        <v>140</v>
      </c>
      <c r="M31" s="95"/>
      <c r="N31" s="50" t="s">
        <v>306</v>
      </c>
      <c r="O31" s="55" t="s">
        <v>58</v>
      </c>
      <c r="P31" s="44" t="s">
        <v>232</v>
      </c>
      <c r="Q31" s="15" t="s">
        <v>243</v>
      </c>
      <c r="R31" s="14" t="s">
        <v>305</v>
      </c>
      <c r="S31" s="90"/>
      <c r="T31" s="90"/>
      <c r="U31" s="111"/>
    </row>
    <row r="32" spans="1:21" ht="346.5" customHeight="1" x14ac:dyDescent="0.3">
      <c r="A32" s="61"/>
      <c r="B32" s="92"/>
      <c r="C32" s="93"/>
      <c r="D32" s="96"/>
      <c r="E32" s="93"/>
      <c r="F32" s="12" t="s">
        <v>83</v>
      </c>
      <c r="G32" s="26" t="s">
        <v>137</v>
      </c>
      <c r="H32" s="30">
        <v>44105</v>
      </c>
      <c r="I32" s="30">
        <v>44926</v>
      </c>
      <c r="J32" s="28">
        <f>(I32-H32)/7</f>
        <v>117.28571428571429</v>
      </c>
      <c r="K32" s="29">
        <v>0.54349999999999998</v>
      </c>
      <c r="L32" s="25" t="s">
        <v>140</v>
      </c>
      <c r="M32" s="95"/>
      <c r="N32" s="50" t="s">
        <v>306</v>
      </c>
      <c r="O32" s="55" t="s">
        <v>58</v>
      </c>
      <c r="P32" s="44" t="s">
        <v>232</v>
      </c>
      <c r="Q32" s="15" t="s">
        <v>276</v>
      </c>
      <c r="R32" s="14" t="s">
        <v>305</v>
      </c>
      <c r="S32" s="90"/>
      <c r="T32" s="90"/>
      <c r="U32" s="111"/>
    </row>
    <row r="33" spans="1:21" ht="387.75" customHeight="1" x14ac:dyDescent="0.3">
      <c r="A33" s="61"/>
      <c r="B33" s="92"/>
      <c r="C33" s="93"/>
      <c r="D33" s="96"/>
      <c r="E33" s="93"/>
      <c r="F33" s="12" t="s">
        <v>92</v>
      </c>
      <c r="G33" s="26" t="s">
        <v>138</v>
      </c>
      <c r="H33" s="30">
        <v>44105</v>
      </c>
      <c r="I33" s="30">
        <v>44926</v>
      </c>
      <c r="J33" s="28">
        <f>(I33-H33)/7</f>
        <v>117.28571428571429</v>
      </c>
      <c r="K33" s="29">
        <v>0.6804</v>
      </c>
      <c r="L33" s="25" t="s">
        <v>140</v>
      </c>
      <c r="M33" s="95"/>
      <c r="N33" s="50" t="s">
        <v>306</v>
      </c>
      <c r="O33" s="55" t="s">
        <v>58</v>
      </c>
      <c r="P33" s="44" t="s">
        <v>232</v>
      </c>
      <c r="Q33" s="15" t="s">
        <v>244</v>
      </c>
      <c r="R33" s="14" t="s">
        <v>305</v>
      </c>
      <c r="S33" s="90"/>
      <c r="T33" s="90"/>
      <c r="U33" s="111"/>
    </row>
    <row r="34" spans="1:21" ht="399.75" customHeight="1" x14ac:dyDescent="0.3">
      <c r="A34" s="61"/>
      <c r="B34" s="92"/>
      <c r="C34" s="93"/>
      <c r="D34" s="96"/>
      <c r="E34" s="93"/>
      <c r="F34" s="12" t="s">
        <v>93</v>
      </c>
      <c r="G34" s="26" t="s">
        <v>135</v>
      </c>
      <c r="H34" s="30">
        <v>44105</v>
      </c>
      <c r="I34" s="30">
        <v>44926</v>
      </c>
      <c r="J34" s="28">
        <f>(I34-H34)/7</f>
        <v>117.28571428571429</v>
      </c>
      <c r="K34" s="29">
        <v>0.80120000000000002</v>
      </c>
      <c r="L34" s="25" t="s">
        <v>140</v>
      </c>
      <c r="M34" s="95"/>
      <c r="N34" s="50" t="s">
        <v>306</v>
      </c>
      <c r="O34" s="55" t="s">
        <v>58</v>
      </c>
      <c r="P34" s="44" t="s">
        <v>232</v>
      </c>
      <c r="Q34" s="15" t="s">
        <v>234</v>
      </c>
      <c r="R34" s="14" t="s">
        <v>305</v>
      </c>
      <c r="S34" s="91"/>
      <c r="T34" s="91"/>
      <c r="U34" s="112"/>
    </row>
    <row r="35" spans="1:21" ht="155.25" customHeight="1" x14ac:dyDescent="0.3">
      <c r="A35" s="61"/>
      <c r="B35" s="92">
        <v>7</v>
      </c>
      <c r="C35" s="93" t="s">
        <v>194</v>
      </c>
      <c r="D35" s="96" t="s">
        <v>74</v>
      </c>
      <c r="E35" s="93" t="s">
        <v>67</v>
      </c>
      <c r="F35" s="12" t="s">
        <v>36</v>
      </c>
      <c r="G35" s="31" t="s">
        <v>96</v>
      </c>
      <c r="H35" s="41">
        <v>43832</v>
      </c>
      <c r="I35" s="41">
        <v>43862</v>
      </c>
      <c r="J35" s="33">
        <f t="shared" si="1"/>
        <v>4.2857142857142856</v>
      </c>
      <c r="K35" s="34">
        <v>1</v>
      </c>
      <c r="L35" s="35" t="s">
        <v>69</v>
      </c>
      <c r="M35" s="99">
        <f>AVERAGE(K35:K38)</f>
        <v>1</v>
      </c>
      <c r="N35" s="15" t="s">
        <v>207</v>
      </c>
      <c r="O35" s="55" t="s">
        <v>68</v>
      </c>
      <c r="P35" s="44" t="s">
        <v>124</v>
      </c>
      <c r="Q35" s="15" t="s">
        <v>207</v>
      </c>
      <c r="R35" s="14" t="s">
        <v>305</v>
      </c>
      <c r="S35" s="89" t="s">
        <v>268</v>
      </c>
      <c r="T35" s="89" t="s">
        <v>267</v>
      </c>
      <c r="U35" s="110" t="s">
        <v>270</v>
      </c>
    </row>
    <row r="36" spans="1:21" ht="138.75" customHeight="1" x14ac:dyDescent="0.3">
      <c r="A36" s="61"/>
      <c r="B36" s="92"/>
      <c r="C36" s="93"/>
      <c r="D36" s="96"/>
      <c r="E36" s="93"/>
      <c r="F36" s="12" t="s">
        <v>40</v>
      </c>
      <c r="G36" s="31" t="s">
        <v>186</v>
      </c>
      <c r="H36" s="41">
        <v>43906</v>
      </c>
      <c r="I36" s="41">
        <v>43951</v>
      </c>
      <c r="J36" s="33">
        <f t="shared" si="1"/>
        <v>6.4285714285714288</v>
      </c>
      <c r="K36" s="34">
        <v>1</v>
      </c>
      <c r="L36" s="35" t="s">
        <v>187</v>
      </c>
      <c r="M36" s="99"/>
      <c r="N36" s="19" t="s">
        <v>218</v>
      </c>
      <c r="O36" s="55" t="s">
        <v>68</v>
      </c>
      <c r="P36" s="44" t="s">
        <v>213</v>
      </c>
      <c r="Q36" s="19" t="s">
        <v>218</v>
      </c>
      <c r="R36" s="14" t="s">
        <v>305</v>
      </c>
      <c r="S36" s="90"/>
      <c r="T36" s="90"/>
      <c r="U36" s="113"/>
    </row>
    <row r="37" spans="1:21" ht="216" customHeight="1" x14ac:dyDescent="0.3">
      <c r="A37" s="61"/>
      <c r="B37" s="92"/>
      <c r="C37" s="93"/>
      <c r="D37" s="96"/>
      <c r="E37" s="93"/>
      <c r="F37" s="12" t="s">
        <v>44</v>
      </c>
      <c r="G37" s="31" t="s">
        <v>188</v>
      </c>
      <c r="H37" s="41">
        <v>43863</v>
      </c>
      <c r="I37" s="41">
        <v>43981</v>
      </c>
      <c r="J37" s="33">
        <f t="shared" si="1"/>
        <v>16.857142857142858</v>
      </c>
      <c r="K37" s="34">
        <v>1</v>
      </c>
      <c r="L37" s="35" t="s">
        <v>86</v>
      </c>
      <c r="M37" s="99"/>
      <c r="N37" s="15" t="s">
        <v>254</v>
      </c>
      <c r="O37" s="55" t="s">
        <v>68</v>
      </c>
      <c r="P37" s="19" t="s">
        <v>256</v>
      </c>
      <c r="Q37" s="15" t="s">
        <v>254</v>
      </c>
      <c r="R37" s="14" t="s">
        <v>305</v>
      </c>
      <c r="S37" s="90"/>
      <c r="T37" s="90"/>
      <c r="U37" s="113"/>
    </row>
    <row r="38" spans="1:21" ht="288.75" customHeight="1" x14ac:dyDescent="0.3">
      <c r="A38" s="61"/>
      <c r="B38" s="92"/>
      <c r="C38" s="93"/>
      <c r="D38" s="96"/>
      <c r="E38" s="93"/>
      <c r="F38" s="12" t="s">
        <v>46</v>
      </c>
      <c r="G38" s="31" t="s">
        <v>189</v>
      </c>
      <c r="H38" s="41">
        <v>43888</v>
      </c>
      <c r="I38" s="41">
        <v>44926</v>
      </c>
      <c r="J38" s="33">
        <f t="shared" si="1"/>
        <v>148.28571428571428</v>
      </c>
      <c r="K38" s="34">
        <v>1</v>
      </c>
      <c r="L38" s="35" t="s">
        <v>70</v>
      </c>
      <c r="M38" s="99"/>
      <c r="N38" s="50" t="s">
        <v>266</v>
      </c>
      <c r="O38" s="13" t="s">
        <v>58</v>
      </c>
      <c r="P38" s="50" t="s">
        <v>257</v>
      </c>
      <c r="Q38" s="50" t="s">
        <v>266</v>
      </c>
      <c r="R38" s="14" t="s">
        <v>305</v>
      </c>
      <c r="S38" s="91"/>
      <c r="T38" s="91"/>
      <c r="U38" s="114"/>
    </row>
    <row r="39" spans="1:21" ht="75" x14ac:dyDescent="0.3">
      <c r="A39" s="61"/>
      <c r="B39" s="92">
        <v>8</v>
      </c>
      <c r="C39" s="93" t="s">
        <v>195</v>
      </c>
      <c r="D39" s="96" t="s">
        <v>75</v>
      </c>
      <c r="E39" s="93" t="s">
        <v>72</v>
      </c>
      <c r="F39" s="12" t="s">
        <v>36</v>
      </c>
      <c r="G39" s="31" t="s">
        <v>108</v>
      </c>
      <c r="H39" s="32">
        <v>43691</v>
      </c>
      <c r="I39" s="32">
        <v>43829</v>
      </c>
      <c r="J39" s="33">
        <f t="shared" si="1"/>
        <v>19.714285714285715</v>
      </c>
      <c r="K39" s="34">
        <v>1</v>
      </c>
      <c r="L39" s="35" t="s">
        <v>48</v>
      </c>
      <c r="M39" s="99">
        <f>AVERAGE(K39:K43)</f>
        <v>1</v>
      </c>
      <c r="N39" s="15" t="s">
        <v>207</v>
      </c>
      <c r="O39" s="55" t="s">
        <v>39</v>
      </c>
      <c r="P39" s="87" t="s">
        <v>285</v>
      </c>
      <c r="Q39" s="15" t="s">
        <v>207</v>
      </c>
      <c r="R39" s="14" t="s">
        <v>305</v>
      </c>
      <c r="S39" s="100" t="s">
        <v>222</v>
      </c>
      <c r="T39" s="89" t="s">
        <v>216</v>
      </c>
      <c r="U39" s="115" t="s">
        <v>219</v>
      </c>
    </row>
    <row r="40" spans="1:21" ht="75" x14ac:dyDescent="0.3">
      <c r="A40" s="61"/>
      <c r="B40" s="92"/>
      <c r="C40" s="93"/>
      <c r="D40" s="96"/>
      <c r="E40" s="93"/>
      <c r="F40" s="12" t="s">
        <v>40</v>
      </c>
      <c r="G40" s="31" t="s">
        <v>109</v>
      </c>
      <c r="H40" s="32">
        <v>43691</v>
      </c>
      <c r="I40" s="32">
        <v>43830</v>
      </c>
      <c r="J40" s="33">
        <f t="shared" si="1"/>
        <v>19.857142857142858</v>
      </c>
      <c r="K40" s="34">
        <v>1</v>
      </c>
      <c r="L40" s="35" t="s">
        <v>73</v>
      </c>
      <c r="M40" s="99"/>
      <c r="N40" s="15" t="s">
        <v>207</v>
      </c>
      <c r="O40" s="13" t="s">
        <v>39</v>
      </c>
      <c r="P40" s="13" t="s">
        <v>203</v>
      </c>
      <c r="Q40" s="15" t="s">
        <v>207</v>
      </c>
      <c r="R40" s="14" t="s">
        <v>305</v>
      </c>
      <c r="S40" s="101"/>
      <c r="T40" s="90"/>
      <c r="U40" s="116"/>
    </row>
    <row r="41" spans="1:21" ht="97.5" customHeight="1" x14ac:dyDescent="0.3">
      <c r="A41" s="61"/>
      <c r="B41" s="92"/>
      <c r="C41" s="93"/>
      <c r="D41" s="96"/>
      <c r="E41" s="93"/>
      <c r="F41" s="12" t="s">
        <v>44</v>
      </c>
      <c r="G41" s="31" t="s">
        <v>125</v>
      </c>
      <c r="H41" s="32">
        <v>43832</v>
      </c>
      <c r="I41" s="32">
        <v>43889</v>
      </c>
      <c r="J41" s="33">
        <f t="shared" si="1"/>
        <v>8.1428571428571423</v>
      </c>
      <c r="K41" s="34">
        <v>1</v>
      </c>
      <c r="L41" s="35" t="s">
        <v>82</v>
      </c>
      <c r="M41" s="99"/>
      <c r="N41" s="15" t="s">
        <v>207</v>
      </c>
      <c r="O41" s="55" t="s">
        <v>39</v>
      </c>
      <c r="P41" s="55" t="s">
        <v>80</v>
      </c>
      <c r="Q41" s="15" t="s">
        <v>207</v>
      </c>
      <c r="R41" s="14" t="s">
        <v>305</v>
      </c>
      <c r="S41" s="101"/>
      <c r="T41" s="90"/>
      <c r="U41" s="116"/>
    </row>
    <row r="42" spans="1:21" ht="69.75" customHeight="1" x14ac:dyDescent="0.3">
      <c r="A42" s="61"/>
      <c r="B42" s="92"/>
      <c r="C42" s="93"/>
      <c r="D42" s="96"/>
      <c r="E42" s="93"/>
      <c r="F42" s="12" t="s">
        <v>46</v>
      </c>
      <c r="G42" s="31" t="s">
        <v>110</v>
      </c>
      <c r="H42" s="32">
        <v>43889</v>
      </c>
      <c r="I42" s="32">
        <v>44196</v>
      </c>
      <c r="J42" s="33">
        <f t="shared" si="1"/>
        <v>43.857142857142854</v>
      </c>
      <c r="K42" s="34">
        <v>1</v>
      </c>
      <c r="L42" s="35" t="s">
        <v>50</v>
      </c>
      <c r="M42" s="99"/>
      <c r="N42" s="15" t="s">
        <v>207</v>
      </c>
      <c r="O42" s="55" t="s">
        <v>39</v>
      </c>
      <c r="P42" s="15" t="s">
        <v>202</v>
      </c>
      <c r="Q42" s="15" t="s">
        <v>207</v>
      </c>
      <c r="R42" s="14" t="s">
        <v>305</v>
      </c>
      <c r="S42" s="101"/>
      <c r="T42" s="90"/>
      <c r="U42" s="116"/>
    </row>
    <row r="43" spans="1:21" ht="246.75" customHeight="1" x14ac:dyDescent="0.3">
      <c r="A43" s="61"/>
      <c r="B43" s="92"/>
      <c r="C43" s="93"/>
      <c r="D43" s="96"/>
      <c r="E43" s="93"/>
      <c r="F43" s="12" t="s">
        <v>52</v>
      </c>
      <c r="G43" s="69" t="s">
        <v>126</v>
      </c>
      <c r="H43" s="32">
        <v>43889</v>
      </c>
      <c r="I43" s="32">
        <v>44196</v>
      </c>
      <c r="J43" s="33">
        <f t="shared" si="1"/>
        <v>43.857142857142854</v>
      </c>
      <c r="K43" s="34">
        <v>1</v>
      </c>
      <c r="L43" s="35" t="s">
        <v>81</v>
      </c>
      <c r="M43" s="99"/>
      <c r="N43" s="19" t="s">
        <v>218</v>
      </c>
      <c r="O43" s="55" t="s">
        <v>39</v>
      </c>
      <c r="P43" s="15" t="s">
        <v>215</v>
      </c>
      <c r="Q43" s="19" t="s">
        <v>218</v>
      </c>
      <c r="R43" s="14" t="s">
        <v>305</v>
      </c>
      <c r="S43" s="102"/>
      <c r="T43" s="91"/>
      <c r="U43" s="117"/>
    </row>
    <row r="44" spans="1:21" ht="309" customHeight="1" x14ac:dyDescent="0.3">
      <c r="A44" s="61"/>
      <c r="B44" s="92">
        <v>9</v>
      </c>
      <c r="C44" s="93" t="s">
        <v>196</v>
      </c>
      <c r="D44" s="103" t="s">
        <v>77</v>
      </c>
      <c r="E44" s="93" t="s">
        <v>205</v>
      </c>
      <c r="F44" s="12" t="s">
        <v>36</v>
      </c>
      <c r="G44" s="31" t="s">
        <v>111</v>
      </c>
      <c r="H44" s="41">
        <v>43906</v>
      </c>
      <c r="I44" s="41">
        <v>44196</v>
      </c>
      <c r="J44" s="33">
        <f t="shared" si="1"/>
        <v>41.428571428571431</v>
      </c>
      <c r="K44" s="34">
        <v>1</v>
      </c>
      <c r="L44" s="35" t="s">
        <v>76</v>
      </c>
      <c r="M44" s="94">
        <f>AVERAGE(K44:K45)</f>
        <v>1</v>
      </c>
      <c r="N44" s="15" t="s">
        <v>224</v>
      </c>
      <c r="O44" s="55" t="s">
        <v>39</v>
      </c>
      <c r="P44" s="44" t="s">
        <v>220</v>
      </c>
      <c r="Q44" s="15" t="s">
        <v>224</v>
      </c>
      <c r="R44" s="14" t="s">
        <v>305</v>
      </c>
      <c r="S44" s="89" t="s">
        <v>280</v>
      </c>
      <c r="T44" s="89" t="s">
        <v>279</v>
      </c>
      <c r="U44" s="110" t="s">
        <v>281</v>
      </c>
    </row>
    <row r="45" spans="1:21" ht="346.5" customHeight="1" x14ac:dyDescent="0.3">
      <c r="A45" s="61"/>
      <c r="B45" s="92"/>
      <c r="C45" s="93"/>
      <c r="D45" s="103"/>
      <c r="E45" s="93"/>
      <c r="F45" s="12" t="s">
        <v>40</v>
      </c>
      <c r="G45" s="31" t="s">
        <v>206</v>
      </c>
      <c r="H45" s="70">
        <v>44105</v>
      </c>
      <c r="I45" s="70">
        <v>44926</v>
      </c>
      <c r="J45" s="33">
        <f t="shared" si="1"/>
        <v>117.28571428571429</v>
      </c>
      <c r="K45" s="34">
        <v>1</v>
      </c>
      <c r="L45" s="35" t="s">
        <v>127</v>
      </c>
      <c r="M45" s="95"/>
      <c r="N45" s="19" t="s">
        <v>275</v>
      </c>
      <c r="O45" s="13" t="s">
        <v>39</v>
      </c>
      <c r="P45" s="74" t="s">
        <v>297</v>
      </c>
      <c r="Q45" s="19" t="s">
        <v>273</v>
      </c>
      <c r="R45" s="14" t="s">
        <v>305</v>
      </c>
      <c r="S45" s="91"/>
      <c r="T45" s="91"/>
      <c r="U45" s="114"/>
    </row>
    <row r="46" spans="1:21" ht="271.2" x14ac:dyDescent="0.3">
      <c r="A46" s="61"/>
      <c r="B46" s="47">
        <v>10</v>
      </c>
      <c r="C46" s="15" t="s">
        <v>197</v>
      </c>
      <c r="D46" s="51" t="s">
        <v>78</v>
      </c>
      <c r="E46" s="44" t="s">
        <v>204</v>
      </c>
      <c r="F46" s="12" t="s">
        <v>36</v>
      </c>
      <c r="G46" s="31" t="s">
        <v>128</v>
      </c>
      <c r="H46" s="41">
        <v>43906</v>
      </c>
      <c r="I46" s="41">
        <v>44926</v>
      </c>
      <c r="J46" s="33">
        <f t="shared" si="1"/>
        <v>145.71428571428572</v>
      </c>
      <c r="K46" s="34">
        <v>1</v>
      </c>
      <c r="L46" s="35" t="s">
        <v>129</v>
      </c>
      <c r="M46" s="52">
        <f>K46</f>
        <v>1</v>
      </c>
      <c r="N46" s="19" t="s">
        <v>223</v>
      </c>
      <c r="O46" s="55" t="s">
        <v>65</v>
      </c>
      <c r="P46" s="44" t="s">
        <v>221</v>
      </c>
      <c r="Q46" s="19" t="s">
        <v>223</v>
      </c>
      <c r="R46" s="14" t="s">
        <v>305</v>
      </c>
      <c r="S46" s="71" t="s">
        <v>222</v>
      </c>
      <c r="T46" s="44" t="s">
        <v>216</v>
      </c>
      <c r="U46" s="56" t="s">
        <v>298</v>
      </c>
    </row>
    <row r="47" spans="1:21" ht="103.5" customHeight="1" x14ac:dyDescent="0.3">
      <c r="A47" s="61"/>
      <c r="B47" s="92">
        <v>11</v>
      </c>
      <c r="C47" s="93" t="s">
        <v>307</v>
      </c>
      <c r="D47" s="96" t="s">
        <v>94</v>
      </c>
      <c r="E47" s="93" t="s">
        <v>87</v>
      </c>
      <c r="F47" s="12" t="s">
        <v>36</v>
      </c>
      <c r="G47" s="31" t="s">
        <v>112</v>
      </c>
      <c r="H47" s="41">
        <v>43906</v>
      </c>
      <c r="I47" s="41">
        <v>44012</v>
      </c>
      <c r="J47" s="33">
        <f>(I47-H47)/7</f>
        <v>15.142857142857142</v>
      </c>
      <c r="K47" s="34">
        <v>1</v>
      </c>
      <c r="L47" s="42" t="s">
        <v>178</v>
      </c>
      <c r="M47" s="94">
        <f>AVERAGE(K47:K59)</f>
        <v>0.8136363636363636</v>
      </c>
      <c r="N47" s="15" t="s">
        <v>224</v>
      </c>
      <c r="O47" s="55" t="s">
        <v>39</v>
      </c>
      <c r="P47" s="44" t="s">
        <v>226</v>
      </c>
      <c r="Q47" s="15" t="s">
        <v>224</v>
      </c>
      <c r="R47" s="14" t="s">
        <v>305</v>
      </c>
      <c r="S47" s="89" t="s">
        <v>228</v>
      </c>
      <c r="T47" s="89" t="s">
        <v>292</v>
      </c>
      <c r="U47" s="110" t="s">
        <v>299</v>
      </c>
    </row>
    <row r="48" spans="1:21" ht="76.5" customHeight="1" x14ac:dyDescent="0.3">
      <c r="A48" s="61"/>
      <c r="B48" s="92"/>
      <c r="C48" s="93"/>
      <c r="D48" s="96"/>
      <c r="E48" s="93"/>
      <c r="F48" s="12" t="s">
        <v>40</v>
      </c>
      <c r="G48" s="43" t="s">
        <v>113</v>
      </c>
      <c r="H48" s="41">
        <v>43906</v>
      </c>
      <c r="I48" s="41">
        <v>44012</v>
      </c>
      <c r="J48" s="33">
        <f>(I48-H48)/7</f>
        <v>15.142857142857142</v>
      </c>
      <c r="K48" s="34">
        <v>1</v>
      </c>
      <c r="L48" s="42" t="s">
        <v>168</v>
      </c>
      <c r="M48" s="94"/>
      <c r="N48" s="15" t="s">
        <v>207</v>
      </c>
      <c r="O48" s="55" t="s">
        <v>39</v>
      </c>
      <c r="P48" s="86" t="s">
        <v>284</v>
      </c>
      <c r="Q48" s="15" t="s">
        <v>207</v>
      </c>
      <c r="R48" s="14" t="s">
        <v>305</v>
      </c>
      <c r="S48" s="90"/>
      <c r="T48" s="90"/>
      <c r="U48" s="111"/>
    </row>
    <row r="49" spans="1:21" ht="315" customHeight="1" x14ac:dyDescent="0.3">
      <c r="A49" s="61"/>
      <c r="B49" s="92"/>
      <c r="C49" s="93"/>
      <c r="D49" s="96"/>
      <c r="E49" s="93"/>
      <c r="F49" s="12" t="s">
        <v>44</v>
      </c>
      <c r="G49" s="43" t="s">
        <v>130</v>
      </c>
      <c r="H49" s="41">
        <v>43906</v>
      </c>
      <c r="I49" s="41">
        <v>44926</v>
      </c>
      <c r="J49" s="33">
        <f>(I49-H49)/7</f>
        <v>145.71428571428572</v>
      </c>
      <c r="K49" s="34">
        <v>1</v>
      </c>
      <c r="L49" s="42" t="s">
        <v>169</v>
      </c>
      <c r="M49" s="94"/>
      <c r="N49" s="19" t="s">
        <v>283</v>
      </c>
      <c r="O49" s="55" t="s">
        <v>39</v>
      </c>
      <c r="P49" s="44" t="s">
        <v>277</v>
      </c>
      <c r="Q49" s="15" t="s">
        <v>283</v>
      </c>
      <c r="R49" s="14" t="s">
        <v>305</v>
      </c>
      <c r="S49" s="90"/>
      <c r="T49" s="90"/>
      <c r="U49" s="111"/>
    </row>
    <row r="50" spans="1:21" ht="298.5" customHeight="1" x14ac:dyDescent="0.3">
      <c r="A50" s="61"/>
      <c r="B50" s="92"/>
      <c r="C50" s="93"/>
      <c r="D50" s="96"/>
      <c r="E50" s="93"/>
      <c r="F50" s="12" t="s">
        <v>46</v>
      </c>
      <c r="G50" s="31" t="s">
        <v>114</v>
      </c>
      <c r="H50" s="41">
        <v>43983</v>
      </c>
      <c r="I50" s="41">
        <v>44926</v>
      </c>
      <c r="J50" s="33">
        <f t="shared" si="1"/>
        <v>134.71428571428572</v>
      </c>
      <c r="K50" s="34">
        <v>1</v>
      </c>
      <c r="L50" s="42" t="s">
        <v>179</v>
      </c>
      <c r="M50" s="94"/>
      <c r="N50" s="19" t="s">
        <v>272</v>
      </c>
      <c r="O50" s="55" t="s">
        <v>39</v>
      </c>
      <c r="P50" s="19" t="s">
        <v>259</v>
      </c>
      <c r="Q50" s="74" t="s">
        <v>272</v>
      </c>
      <c r="R50" s="14" t="s">
        <v>305</v>
      </c>
      <c r="S50" s="90"/>
      <c r="T50" s="90"/>
      <c r="U50" s="111"/>
    </row>
    <row r="51" spans="1:21" s="83" customFormat="1" ht="409.6" customHeight="1" x14ac:dyDescent="0.3">
      <c r="A51" s="82"/>
      <c r="B51" s="92"/>
      <c r="C51" s="93"/>
      <c r="D51" s="96"/>
      <c r="E51" s="93"/>
      <c r="F51" s="12" t="s">
        <v>52</v>
      </c>
      <c r="G51" s="26" t="s">
        <v>115</v>
      </c>
      <c r="H51" s="30">
        <v>43691</v>
      </c>
      <c r="I51" s="30">
        <v>44926</v>
      </c>
      <c r="J51" s="28">
        <f>(I51-H51)/7</f>
        <v>176.42857142857142</v>
      </c>
      <c r="K51" s="29">
        <v>0.75</v>
      </c>
      <c r="L51" s="72" t="s">
        <v>169</v>
      </c>
      <c r="M51" s="94"/>
      <c r="N51" s="50" t="s">
        <v>308</v>
      </c>
      <c r="O51" s="13" t="s">
        <v>58</v>
      </c>
      <c r="P51" s="17" t="s">
        <v>260</v>
      </c>
      <c r="Q51" s="74" t="s">
        <v>235</v>
      </c>
      <c r="R51" s="14" t="s">
        <v>305</v>
      </c>
      <c r="S51" s="90"/>
      <c r="T51" s="90"/>
      <c r="U51" s="111"/>
    </row>
    <row r="52" spans="1:21" s="83" customFormat="1" ht="396" customHeight="1" x14ac:dyDescent="0.3">
      <c r="A52" s="82"/>
      <c r="B52" s="92"/>
      <c r="C52" s="93"/>
      <c r="D52" s="96"/>
      <c r="E52" s="93"/>
      <c r="F52" s="12" t="s">
        <v>83</v>
      </c>
      <c r="G52" s="26" t="s">
        <v>139</v>
      </c>
      <c r="H52" s="30">
        <v>43691</v>
      </c>
      <c r="I52" s="30">
        <v>44926</v>
      </c>
      <c r="J52" s="28">
        <f>(I52-H52)/7</f>
        <v>176.42857142857142</v>
      </c>
      <c r="K52" s="29" t="s">
        <v>304</v>
      </c>
      <c r="L52" s="72" t="s">
        <v>142</v>
      </c>
      <c r="M52" s="94"/>
      <c r="N52" s="50" t="s">
        <v>309</v>
      </c>
      <c r="O52" s="13" t="s">
        <v>58</v>
      </c>
      <c r="P52" s="17" t="s">
        <v>232</v>
      </c>
      <c r="Q52" s="74" t="s">
        <v>236</v>
      </c>
      <c r="R52" s="14" t="s">
        <v>305</v>
      </c>
      <c r="S52" s="90"/>
      <c r="T52" s="90"/>
      <c r="U52" s="111"/>
    </row>
    <row r="53" spans="1:21" ht="159.75" customHeight="1" x14ac:dyDescent="0.3">
      <c r="A53" s="61"/>
      <c r="B53" s="92"/>
      <c r="C53" s="93"/>
      <c r="D53" s="96"/>
      <c r="E53" s="93"/>
      <c r="F53" s="12" t="s">
        <v>92</v>
      </c>
      <c r="G53" s="31" t="s">
        <v>131</v>
      </c>
      <c r="H53" s="32">
        <v>43723</v>
      </c>
      <c r="I53" s="32">
        <v>44561</v>
      </c>
      <c r="J53" s="33">
        <f t="shared" si="1"/>
        <v>119.71428571428571</v>
      </c>
      <c r="K53" s="34">
        <v>1</v>
      </c>
      <c r="L53" s="35" t="s">
        <v>89</v>
      </c>
      <c r="M53" s="94"/>
      <c r="N53" s="44" t="s">
        <v>265</v>
      </c>
      <c r="O53" s="55" t="s">
        <v>39</v>
      </c>
      <c r="P53" s="19" t="s">
        <v>253</v>
      </c>
      <c r="Q53" s="15" t="s">
        <v>265</v>
      </c>
      <c r="R53" s="14" t="s">
        <v>305</v>
      </c>
      <c r="S53" s="90"/>
      <c r="T53" s="90"/>
      <c r="U53" s="111"/>
    </row>
    <row r="54" spans="1:21" ht="237" customHeight="1" x14ac:dyDescent="0.3">
      <c r="A54" s="61"/>
      <c r="B54" s="92"/>
      <c r="C54" s="93"/>
      <c r="D54" s="96"/>
      <c r="E54" s="93"/>
      <c r="F54" s="12" t="s">
        <v>93</v>
      </c>
      <c r="G54" s="31" t="s">
        <v>116</v>
      </c>
      <c r="H54" s="32">
        <v>43723</v>
      </c>
      <c r="I54" s="32">
        <v>44926</v>
      </c>
      <c r="J54" s="33">
        <f t="shared" si="1"/>
        <v>171.85714285714286</v>
      </c>
      <c r="K54" s="34">
        <v>1</v>
      </c>
      <c r="L54" s="35" t="s">
        <v>90</v>
      </c>
      <c r="M54" s="94"/>
      <c r="N54" s="19" t="s">
        <v>272</v>
      </c>
      <c r="O54" s="55" t="s">
        <v>65</v>
      </c>
      <c r="P54" s="50" t="s">
        <v>261</v>
      </c>
      <c r="Q54" s="19" t="s">
        <v>272</v>
      </c>
      <c r="R54" s="14" t="s">
        <v>305</v>
      </c>
      <c r="S54" s="90"/>
      <c r="T54" s="90"/>
      <c r="U54" s="111"/>
    </row>
    <row r="55" spans="1:21" ht="202.5" customHeight="1" x14ac:dyDescent="0.3">
      <c r="A55" s="61"/>
      <c r="B55" s="92"/>
      <c r="C55" s="93"/>
      <c r="D55" s="96"/>
      <c r="E55" s="93"/>
      <c r="F55" s="12" t="s">
        <v>141</v>
      </c>
      <c r="G55" s="31" t="s">
        <v>117</v>
      </c>
      <c r="H55" s="32">
        <v>43723</v>
      </c>
      <c r="I55" s="32">
        <v>44926</v>
      </c>
      <c r="J55" s="33">
        <f t="shared" si="1"/>
        <v>171.85714285714286</v>
      </c>
      <c r="K55" s="34">
        <v>1</v>
      </c>
      <c r="L55" s="35" t="s">
        <v>91</v>
      </c>
      <c r="M55" s="94"/>
      <c r="N55" s="19" t="s">
        <v>272</v>
      </c>
      <c r="O55" s="55" t="s">
        <v>65</v>
      </c>
      <c r="P55" s="50" t="s">
        <v>262</v>
      </c>
      <c r="Q55" s="19" t="s">
        <v>272</v>
      </c>
      <c r="R55" s="14" t="s">
        <v>305</v>
      </c>
      <c r="S55" s="90"/>
      <c r="T55" s="90"/>
      <c r="U55" s="111"/>
    </row>
    <row r="56" spans="1:21" ht="189" customHeight="1" x14ac:dyDescent="0.3">
      <c r="A56" s="61"/>
      <c r="B56" s="92"/>
      <c r="C56" s="93"/>
      <c r="D56" s="96"/>
      <c r="E56" s="93"/>
      <c r="F56" s="12" t="s">
        <v>143</v>
      </c>
      <c r="G56" s="26" t="s">
        <v>146</v>
      </c>
      <c r="H56" s="27">
        <v>43723</v>
      </c>
      <c r="I56" s="27">
        <v>44926</v>
      </c>
      <c r="J56" s="28">
        <f t="shared" si="1"/>
        <v>171.85714285714286</v>
      </c>
      <c r="K56" s="29">
        <v>0.05</v>
      </c>
      <c r="L56" s="25" t="s">
        <v>149</v>
      </c>
      <c r="M56" s="94"/>
      <c r="N56" s="19" t="s">
        <v>300</v>
      </c>
      <c r="O56" s="55" t="s">
        <v>65</v>
      </c>
      <c r="P56" s="50" t="s">
        <v>227</v>
      </c>
      <c r="Q56" s="19" t="s">
        <v>301</v>
      </c>
      <c r="R56" s="14" t="s">
        <v>305</v>
      </c>
      <c r="S56" s="90"/>
      <c r="T56" s="90"/>
      <c r="U56" s="111"/>
    </row>
    <row r="57" spans="1:21" ht="199.5" customHeight="1" x14ac:dyDescent="0.3">
      <c r="A57" s="61"/>
      <c r="B57" s="92"/>
      <c r="C57" s="93"/>
      <c r="D57" s="96"/>
      <c r="E57" s="93"/>
      <c r="F57" s="12" t="s">
        <v>144</v>
      </c>
      <c r="G57" s="26" t="s">
        <v>147</v>
      </c>
      <c r="H57" s="27">
        <v>43723</v>
      </c>
      <c r="I57" s="27">
        <v>44926</v>
      </c>
      <c r="J57" s="28">
        <f>(I57-H57)/7</f>
        <v>171.85714285714286</v>
      </c>
      <c r="K57" s="29">
        <v>0.15</v>
      </c>
      <c r="L57" s="25" t="s">
        <v>150</v>
      </c>
      <c r="M57" s="94"/>
      <c r="N57" s="19" t="s">
        <v>300</v>
      </c>
      <c r="O57" s="55" t="s">
        <v>65</v>
      </c>
      <c r="P57" s="50" t="s">
        <v>227</v>
      </c>
      <c r="Q57" s="19" t="s">
        <v>301</v>
      </c>
      <c r="R57" s="14" t="s">
        <v>305</v>
      </c>
      <c r="S57" s="90"/>
      <c r="T57" s="90"/>
      <c r="U57" s="111"/>
    </row>
    <row r="58" spans="1:21" ht="85.5" customHeight="1" x14ac:dyDescent="0.3">
      <c r="A58" s="61"/>
      <c r="B58" s="92"/>
      <c r="C58" s="93"/>
      <c r="D58" s="96"/>
      <c r="E58" s="93"/>
      <c r="F58" s="133" t="s">
        <v>145</v>
      </c>
      <c r="G58" s="131" t="s">
        <v>148</v>
      </c>
      <c r="H58" s="129">
        <v>43723</v>
      </c>
      <c r="I58" s="129">
        <v>44926</v>
      </c>
      <c r="J58" s="127">
        <f>(I58-H58)/7</f>
        <v>171.85714285714286</v>
      </c>
      <c r="K58" s="125">
        <v>1</v>
      </c>
      <c r="L58" s="123" t="s">
        <v>180</v>
      </c>
      <c r="M58" s="94"/>
      <c r="N58" s="104" t="s">
        <v>272</v>
      </c>
      <c r="O58" s="106" t="s">
        <v>175</v>
      </c>
      <c r="P58" s="89" t="s">
        <v>271</v>
      </c>
      <c r="Q58" s="108" t="s">
        <v>272</v>
      </c>
      <c r="R58" s="89" t="s">
        <v>305</v>
      </c>
      <c r="S58" s="90"/>
      <c r="T58" s="90"/>
      <c r="U58" s="111"/>
    </row>
    <row r="59" spans="1:21" ht="284.25" customHeight="1" x14ac:dyDescent="0.3">
      <c r="A59" s="61"/>
      <c r="B59" s="92"/>
      <c r="C59" s="93"/>
      <c r="D59" s="96"/>
      <c r="E59" s="93"/>
      <c r="F59" s="134"/>
      <c r="G59" s="132"/>
      <c r="H59" s="130"/>
      <c r="I59" s="130"/>
      <c r="J59" s="128"/>
      <c r="K59" s="126"/>
      <c r="L59" s="124"/>
      <c r="M59" s="94"/>
      <c r="N59" s="105"/>
      <c r="O59" s="107"/>
      <c r="P59" s="91"/>
      <c r="Q59" s="109"/>
      <c r="R59" s="91"/>
      <c r="S59" s="91"/>
      <c r="T59" s="91"/>
      <c r="U59" s="112"/>
    </row>
    <row r="60" spans="1:21" ht="409.5" customHeight="1" x14ac:dyDescent="0.3">
      <c r="A60" s="61"/>
      <c r="B60" s="47">
        <v>12</v>
      </c>
      <c r="C60" s="16" t="s">
        <v>198</v>
      </c>
      <c r="D60" s="51" t="s">
        <v>164</v>
      </c>
      <c r="E60" s="44" t="s">
        <v>95</v>
      </c>
      <c r="F60" s="12" t="s">
        <v>36</v>
      </c>
      <c r="G60" s="31" t="s">
        <v>132</v>
      </c>
      <c r="H60" s="32">
        <v>43768</v>
      </c>
      <c r="I60" s="32">
        <v>44926</v>
      </c>
      <c r="J60" s="33">
        <f t="shared" si="1"/>
        <v>165.42857142857142</v>
      </c>
      <c r="K60" s="34">
        <v>1</v>
      </c>
      <c r="L60" s="35" t="s">
        <v>88</v>
      </c>
      <c r="M60" s="85">
        <f>AVERAGE(K60)</f>
        <v>1</v>
      </c>
      <c r="N60" s="19" t="s">
        <v>282</v>
      </c>
      <c r="O60" s="55" t="s">
        <v>133</v>
      </c>
      <c r="P60" s="50" t="s">
        <v>294</v>
      </c>
      <c r="Q60" s="50" t="s">
        <v>278</v>
      </c>
      <c r="R60" s="14" t="s">
        <v>305</v>
      </c>
      <c r="S60" s="44" t="s">
        <v>228</v>
      </c>
      <c r="T60" s="44" t="s">
        <v>292</v>
      </c>
      <c r="U60" s="44" t="s">
        <v>293</v>
      </c>
    </row>
    <row r="61" spans="1:21" ht="216.6" customHeight="1" x14ac:dyDescent="0.3">
      <c r="A61" s="61"/>
      <c r="B61" s="53">
        <v>13</v>
      </c>
      <c r="C61" s="54" t="s">
        <v>181</v>
      </c>
      <c r="D61" s="51" t="s">
        <v>165</v>
      </c>
      <c r="E61" s="54" t="s">
        <v>151</v>
      </c>
      <c r="F61" s="12" t="s">
        <v>36</v>
      </c>
      <c r="G61" s="26" t="s">
        <v>182</v>
      </c>
      <c r="H61" s="27">
        <v>43709</v>
      </c>
      <c r="I61" s="27">
        <v>44742</v>
      </c>
      <c r="J61" s="28">
        <f t="shared" si="1"/>
        <v>147.57142857142858</v>
      </c>
      <c r="K61" s="29">
        <v>0.75</v>
      </c>
      <c r="L61" s="25" t="s">
        <v>183</v>
      </c>
      <c r="M61" s="49">
        <f>AVERAGE(K61)</f>
        <v>0.75</v>
      </c>
      <c r="N61" s="19" t="s">
        <v>302</v>
      </c>
      <c r="O61" s="17" t="s">
        <v>152</v>
      </c>
      <c r="P61" s="50" t="s">
        <v>295</v>
      </c>
      <c r="Q61" s="50" t="s">
        <v>302</v>
      </c>
      <c r="R61" s="14" t="s">
        <v>305</v>
      </c>
      <c r="S61" s="44" t="s">
        <v>228</v>
      </c>
      <c r="T61" s="44" t="s">
        <v>292</v>
      </c>
      <c r="U61" s="44" t="s">
        <v>303</v>
      </c>
    </row>
    <row r="62" spans="1:21" ht="278.25" customHeight="1" x14ac:dyDescent="0.3">
      <c r="A62" s="61"/>
      <c r="B62" s="118">
        <v>14</v>
      </c>
      <c r="C62" s="120" t="s">
        <v>184</v>
      </c>
      <c r="D62" s="96" t="s">
        <v>166</v>
      </c>
      <c r="E62" s="120" t="s">
        <v>153</v>
      </c>
      <c r="F62" s="12" t="s">
        <v>36</v>
      </c>
      <c r="G62" s="31" t="s">
        <v>154</v>
      </c>
      <c r="H62" s="32">
        <v>43709</v>
      </c>
      <c r="I62" s="32">
        <v>44196</v>
      </c>
      <c r="J62" s="33">
        <f t="shared" si="1"/>
        <v>69.571428571428569</v>
      </c>
      <c r="K62" s="34">
        <v>1</v>
      </c>
      <c r="L62" s="35" t="s">
        <v>155</v>
      </c>
      <c r="M62" s="122">
        <f>AVERAGE(K62:K64)</f>
        <v>1</v>
      </c>
      <c r="N62" s="54" t="s">
        <v>239</v>
      </c>
      <c r="O62" s="17" t="s">
        <v>152</v>
      </c>
      <c r="P62" s="73" t="s">
        <v>258</v>
      </c>
      <c r="Q62" s="54" t="s">
        <v>239</v>
      </c>
      <c r="R62" s="14" t="s">
        <v>305</v>
      </c>
      <c r="S62" s="44" t="s">
        <v>249</v>
      </c>
      <c r="T62" s="71" t="s">
        <v>229</v>
      </c>
      <c r="U62" s="71" t="s">
        <v>229</v>
      </c>
    </row>
    <row r="63" spans="1:21" ht="141" customHeight="1" x14ac:dyDescent="0.3">
      <c r="A63" s="61"/>
      <c r="B63" s="118"/>
      <c r="C63" s="120"/>
      <c r="D63" s="96"/>
      <c r="E63" s="120"/>
      <c r="F63" s="12" t="s">
        <v>40</v>
      </c>
      <c r="G63" s="31" t="s">
        <v>156</v>
      </c>
      <c r="H63" s="32">
        <v>43709</v>
      </c>
      <c r="I63" s="32">
        <v>44926</v>
      </c>
      <c r="J63" s="33">
        <f t="shared" si="1"/>
        <v>173.85714285714286</v>
      </c>
      <c r="K63" s="34">
        <v>1</v>
      </c>
      <c r="L63" s="35" t="s">
        <v>157</v>
      </c>
      <c r="M63" s="122"/>
      <c r="N63" s="44" t="s">
        <v>254</v>
      </c>
      <c r="O63" s="17" t="s">
        <v>152</v>
      </c>
      <c r="P63" s="44" t="s">
        <v>240</v>
      </c>
      <c r="Q63" s="44" t="s">
        <v>254</v>
      </c>
      <c r="R63" s="14" t="s">
        <v>305</v>
      </c>
      <c r="S63" s="44" t="s">
        <v>250</v>
      </c>
      <c r="T63" s="71" t="s">
        <v>229</v>
      </c>
      <c r="U63" s="71" t="s">
        <v>229</v>
      </c>
    </row>
    <row r="64" spans="1:21" ht="174" customHeight="1" x14ac:dyDescent="0.3">
      <c r="A64" s="61"/>
      <c r="B64" s="119"/>
      <c r="C64" s="120"/>
      <c r="D64" s="96"/>
      <c r="E64" s="121"/>
      <c r="F64" s="12" t="s">
        <v>44</v>
      </c>
      <c r="G64" s="31" t="s">
        <v>158</v>
      </c>
      <c r="H64" s="32">
        <v>43709</v>
      </c>
      <c r="I64" s="32">
        <v>44926</v>
      </c>
      <c r="J64" s="33">
        <f t="shared" si="1"/>
        <v>173.85714285714286</v>
      </c>
      <c r="K64" s="34">
        <v>1</v>
      </c>
      <c r="L64" s="35" t="s">
        <v>159</v>
      </c>
      <c r="M64" s="122"/>
      <c r="N64" s="84" t="s">
        <v>272</v>
      </c>
      <c r="O64" s="17" t="s">
        <v>152</v>
      </c>
      <c r="P64" s="44" t="s">
        <v>264</v>
      </c>
      <c r="Q64" s="50" t="s">
        <v>272</v>
      </c>
      <c r="R64" s="14" t="s">
        <v>305</v>
      </c>
      <c r="S64" s="44" t="s">
        <v>287</v>
      </c>
      <c r="T64" s="71" t="s">
        <v>229</v>
      </c>
      <c r="U64" s="71" t="s">
        <v>229</v>
      </c>
    </row>
    <row r="65" spans="1:21" ht="103.5" customHeight="1" thickBot="1" x14ac:dyDescent="0.35">
      <c r="A65" s="62"/>
      <c r="B65" s="63">
        <v>15</v>
      </c>
      <c r="C65" s="18" t="s">
        <v>160</v>
      </c>
      <c r="D65" s="64" t="s">
        <v>174</v>
      </c>
      <c r="E65" s="65" t="s">
        <v>161</v>
      </c>
      <c r="F65" s="66" t="s">
        <v>36</v>
      </c>
      <c r="G65" s="77" t="s">
        <v>162</v>
      </c>
      <c r="H65" s="78">
        <v>43709</v>
      </c>
      <c r="I65" s="78">
        <v>44864</v>
      </c>
      <c r="J65" s="79">
        <f t="shared" si="1"/>
        <v>165</v>
      </c>
      <c r="K65" s="80">
        <v>1</v>
      </c>
      <c r="L65" s="81" t="s">
        <v>163</v>
      </c>
      <c r="M65" s="49">
        <f>AVERAGE(K65)</f>
        <v>1</v>
      </c>
      <c r="N65" s="54" t="s">
        <v>239</v>
      </c>
      <c r="O65" s="67" t="s">
        <v>152</v>
      </c>
      <c r="P65" s="68" t="s">
        <v>263</v>
      </c>
      <c r="Q65" s="54" t="s">
        <v>239</v>
      </c>
      <c r="R65" s="14" t="s">
        <v>305</v>
      </c>
      <c r="S65" s="44" t="s">
        <v>241</v>
      </c>
      <c r="T65" s="71" t="s">
        <v>229</v>
      </c>
      <c r="U65" s="71" t="s">
        <v>229</v>
      </c>
    </row>
    <row r="66" spans="1:21" ht="16.2" thickBot="1" x14ac:dyDescent="0.35">
      <c r="M66" s="57"/>
    </row>
    <row r="67" spans="1:21" ht="21.6" thickBot="1" x14ac:dyDescent="0.35">
      <c r="K67" s="24"/>
      <c r="L67" s="75" t="s">
        <v>242</v>
      </c>
      <c r="M67" s="76">
        <f>AVERAGE(M10:M65)</f>
        <v>0.94540824592074602</v>
      </c>
    </row>
  </sheetData>
  <sheetProtection algorithmName="SHA-512" hashValue="v5jIYvFT9aIx2Ytk1yLHyOKcbPHFsYkIt8o9k2RtZWbtZzukpXCHlpRwLPVJuHrAa8mRBDiXX1x9/Fz6AKsQkg==" saltValue="sT2WYY9MRd4vfYIHzMM+og=="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00000000-0004-0000-0000-000000000000}"/>
    <hyperlink ref="P39" r:id="rId2" xr:uid="{00000000-0004-0000-0000-000001000000}"/>
    <hyperlink ref="P10" r:id="rId3" xr:uid="{00000000-0004-0000-0000-000002000000}"/>
    <hyperlink ref="P48"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2024-07-15T20:58:54Z</dcterms:modified>
</cp:coreProperties>
</file>