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3/"/>
    </mc:Choice>
  </mc:AlternateContent>
  <xr:revisionPtr revIDLastSave="578" documentId="11_4CC37B37D1AC62225F3E6057A00626FB7B4F0252" xr6:coauthVersionLast="47" xr6:coauthVersionMax="47" xr10:uidLastSave="{65860615-2479-4562-9215-0142520A835B}"/>
  <bookViews>
    <workbookView xWindow="-28920" yWindow="660" windowWidth="29040" windowHeight="15720" xr2:uid="{00000000-000D-0000-FFFF-FFFF00000000}"/>
  </bookViews>
  <sheets>
    <sheet name="PMA APROBADO COMITE" sheetId="3" r:id="rId1"/>
  </sheets>
  <definedNames>
    <definedName name="_xlnm._FilterDatabase" localSheetId="0" hidden="1">'PMA APROBADO COMITE'!$B$2:$W$65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27" i="3" l="1"/>
  <c r="M61" i="3"/>
  <c r="M47" i="3" l="1"/>
  <c r="M35" i="3"/>
  <c r="J51" i="3" l="1"/>
  <c r="J32" i="3" l="1"/>
  <c r="J23" i="3"/>
  <c r="M60" i="3" l="1"/>
  <c r="M65" i="3" l="1"/>
  <c r="M62" i="3" l="1"/>
  <c r="M44" i="3" l="1"/>
  <c r="M10" i="3" l="1"/>
  <c r="M46" i="3" l="1"/>
  <c r="M21" i="3" l="1"/>
  <c r="J36" i="3" l="1"/>
  <c r="J15" i="3" l="1"/>
  <c r="J12" i="3"/>
  <c r="M16" i="3" l="1"/>
  <c r="J65" i="3" l="1"/>
  <c r="J64" i="3"/>
  <c r="J63" i="3"/>
  <c r="J62" i="3"/>
  <c r="J61" i="3"/>
  <c r="J60" i="3"/>
  <c r="J58" i="3"/>
  <c r="J57" i="3"/>
  <c r="J56" i="3"/>
  <c r="J55" i="3"/>
  <c r="J54" i="3"/>
  <c r="J53" i="3"/>
  <c r="J52" i="3"/>
  <c r="J50" i="3"/>
  <c r="J49" i="3"/>
  <c r="J48" i="3"/>
  <c r="J47" i="3"/>
  <c r="J46" i="3"/>
  <c r="J45" i="3"/>
  <c r="J44" i="3"/>
  <c r="J43" i="3"/>
  <c r="J42" i="3"/>
  <c r="J41" i="3"/>
  <c r="J40" i="3"/>
  <c r="M39" i="3"/>
  <c r="M67" i="3" s="1"/>
  <c r="J39" i="3"/>
  <c r="J38" i="3"/>
  <c r="J37" i="3"/>
  <c r="J35" i="3"/>
  <c r="J34" i="3"/>
  <c r="J33" i="3"/>
  <c r="J31" i="3"/>
  <c r="J30" i="3"/>
  <c r="J29" i="3"/>
  <c r="J28" i="3"/>
  <c r="J27" i="3"/>
  <c r="J26" i="3"/>
  <c r="J25" i="3"/>
  <c r="J24" i="3"/>
  <c r="J22" i="3"/>
  <c r="J21" i="3"/>
  <c r="J20" i="3"/>
  <c r="J19" i="3"/>
  <c r="J18" i="3"/>
  <c r="J17" i="3"/>
  <c r="J16" i="3"/>
  <c r="J14" i="3"/>
  <c r="J13" i="3"/>
  <c r="J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<sst xmlns="http://schemas.openxmlformats.org/spreadsheetml/2006/main" count="574" uniqueCount="309">
  <si>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</si>
  <si>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</si>
  <si>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</si>
  <si>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</si>
  <si>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</si>
  <si>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</si>
  <si>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</si>
  <si>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</si>
  <si>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</si>
  <si>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</si>
  <si>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</si>
  <si>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</si>
  <si>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</si>
  <si>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</si>
  <si>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</si>
  <si>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</si>
  <si>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</si>
  <si>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</si>
  <si>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</si>
  <si>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</si>
  <si>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</si>
  <si>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</si>
  <si>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</si>
  <si>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</si>
  <si>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</si>
  <si>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</si>
  <si>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</si>
  <si>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</si>
  <si>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</si>
  <si>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</si>
  <si>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</si>
  <si>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</si>
  <si>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</si>
  <si>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</si>
  <si>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</si>
  <si>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</si>
  <si>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</si>
  <si>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</si>
  <si>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</si>
  <si>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</si>
  <si>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</si>
  <si>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</si>
  <si>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</si>
  <si>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</si>
  <si>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</si>
  <si>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</si>
  <si>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</si>
  <si>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</si>
  <si>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</si>
  <si>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</si>
  <si>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</si>
  <si>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</si>
  <si>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</si>
  <si>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</si>
  <si>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</si>
  <si>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</si>
  <si>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</si>
  <si>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</si>
  <si>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</si>
  <si>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</si>
  <si>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</si>
  <si>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</si>
  <si>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</si>
  <si>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</si>
  <si>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</si>
  <si>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</si>
  <si>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</si>
  <si>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</si>
  <si>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</si>
  <si>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</si>
  <si>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</si>
  <si>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</si>
  <si>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</si>
  <si>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</si>
  <si>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</si>
  <si>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</si>
  <si>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</si>
  <si>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</si>
  <si>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</si>
  <si>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</si>
  <si>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</si>
  <si>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</si>
  <si>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</si>
  <si>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</si>
  <si>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</si>
  <si>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</si>
  <si>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</si>
  <si>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</si>
  <si>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</si>
  <si>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</si>
  <si>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</si>
  <si>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</si>
  <si>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</si>
  <si>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</si>
  <si>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</si>
  <si>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</si>
  <si>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</si>
  <si>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</si>
  <si>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</si>
  <si>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</si>
  <si>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</si>
  <si>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</si>
  <si>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</si>
  <si>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</si>
  <si>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</si>
  <si>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</si>
  <si>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</si>
  <si>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</si>
  <si>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</si>
  <si>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</si>
  <si>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</si>
  <si>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</si>
  <si>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</si>
  <si>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</si>
  <si>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</si>
  <si>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</si>
  <si>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</si>
  <si>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</si>
  <si>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</si>
  <si>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</si>
  <si>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</si>
  <si>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</si>
  <si>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</si>
  <si>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</si>
  <si>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</si>
  <si>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</si>
  <si>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</si>
  <si>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</si>
  <si>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</si>
  <si>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</si>
  <si>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</si>
  <si>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</si>
  <si>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</si>
  <si>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</si>
  <si>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</si>
  <si>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</si>
  <si>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</si>
  <si>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</si>
  <si>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</si>
  <si>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</si>
  <si>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</si>
  <si>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</si>
  <si>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</si>
  <si>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</si>
  <si>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</si>
  <si>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</si>
  <si>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</si>
  <si>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</si>
  <si>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</si>
  <si>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</si>
  <si>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</si>
  <si>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</si>
  <si>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Dirección TIC -  Director</t>
  </si>
  <si>
    <t>Adoptar e implementar  la Política  de Cero papel en la Entidad</t>
  </si>
  <si>
    <t>Elaborar el acto administrativo de adopción de Cero Papel</t>
  </si>
  <si>
    <t>Acto administrativo</t>
  </si>
  <si>
    <t>Incentivar el uso adecuado de la Plataforma SIGOB / Capacitaciones</t>
  </si>
  <si>
    <t>Registro de Asistencia a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</si>
  <si>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</si>
  <si>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</si>
  <si>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</si>
  <si>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</si>
  <si>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</si>
  <si>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</si>
  <si>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ACCION 12</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</si>
  <si>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</si>
  <si>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</si>
  <si>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</si>
  <si>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</si>
  <si>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</si>
  <si>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</si>
  <si>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</si>
  <si>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</si>
  <si>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</si>
  <si>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</si>
  <si>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</si>
  <si>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</si>
  <si>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</si>
  <si>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</si>
  <si>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</si>
  <si>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</si>
  <si>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</si>
  <si>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</si>
  <si>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</si>
  <si>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</si>
  <si>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</si>
  <si>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</si>
  <si>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</si>
  <si>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</si>
  <si>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</si>
  <si>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</si>
  <si>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</si>
  <si>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</si>
  <si>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</si>
  <si>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</si>
  <si>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</si>
  <si>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</si>
  <si>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</si>
  <si>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</si>
  <si>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</si>
  <si>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</si>
  <si>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1. CRONOGRAMA</t>
  </si>
  <si>
    <t>1. Diagnostico.
2. presupuesto PGD</t>
  </si>
  <si>
    <t>Certificado de Convalidación expedido por el AGN.</t>
  </si>
  <si>
    <t>Documento expedido por AGN.</t>
  </si>
  <si>
    <t>Contratos de prestación de servicios archivísticos con sujeción a lo establecido en el Acuerdo 08 de 2014</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</si>
  <si>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</si>
  <si>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</si>
  <si>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Esta meta y respectiva evidencia fue remitida al 100 % en el segundo informe de seguimiento al PMA, y validada a través del documento con Radicado No. 2-2020-03231 de fecha 29 de abril de 2020.</t>
  </si>
  <si>
    <t>Documento cronograma de Auditoría para la verificación de la Función Archivística, en articulación con el Programa Anual de auditorías de la Oficina de Control Interno.</t>
  </si>
  <si>
    <t>FUID diligenciados de los archivos central e Histórico de la Gobernación de Bolívar.</t>
  </si>
  <si>
    <t>Soporte de remisión del FUID a través de correo electrónico, esto a diferentes dependencias de la Gobernación.</t>
  </si>
  <si>
    <t>Cronograma de capacitaciones para el Diligenciamiento FUID.</t>
  </si>
  <si>
    <t>Cronograma de capacitaciones.</t>
  </si>
  <si>
    <t>Cronograma de Transferencias secundarias Documentales</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</si>
  <si>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</si>
  <si>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</si>
  <si>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t>No. 2-2020-05856</t>
  </si>
  <si>
    <t>1. Acta sesión del comité Institucional de Gestión y Desempeño de fecha 26 junio de 2020.
2. Decreto N°299 de 2020.</t>
  </si>
  <si>
    <t>Esta meta y respectiva evidencia fue remitida al 100 % en el segundo informe de seguimiento al PMA, y validada a través del documento con Radicado No. 2-2020-05856 de fecha 23 de julio de 2020.</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</si>
  <si>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</si>
  <si>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Certificación de la Secretaría General.</t>
  </si>
  <si>
    <t>23 de julio de 2020.</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</si>
  <si>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</si>
  <si>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Esta meta y respectiva evidencia fue remitida al 100 % en el cuarto informe de seguimiento al PMA, y fue validada por el AGN a través del documento con Radicado No. 2-2020-8599 de fecha 06 de octubre de 2020.</t>
  </si>
  <si>
    <t>Esta meta y respectiva evidencia fue remitida al 100 % en el segundo informe de seguimiento al PMA, y validada por el AGN a través del documento con Radicado No. 2-2020-03231 de fecha 29 de abril de 2020.</t>
  </si>
  <si>
    <t>Documento Word</t>
  </si>
  <si>
    <t>Este Hallazgo está pendiente de cierre.</t>
  </si>
  <si>
    <t>No aplica</t>
  </si>
  <si>
    <t>FUID de las dependencias referenciadas así como para las respectivas vigencias.</t>
  </si>
  <si>
    <t>Documentos Excel que contiene cronograma de capacitaciones para la vigencia 2021.</t>
  </si>
  <si>
    <t>Informes de avance al PMA en el formato único de reporte.</t>
  </si>
  <si>
    <t>Se remiten los avances descritos por las dependencias que se relacionan a través del formato único de reporte de avances del PMA para los Archivos de Gestión. Se evidencian avances satisfactorios frente a la preparación física de los expedientes, organización cronológica, y eliminación de material abrasivo.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</si>
  <si>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Se remiten los avances descritos por las dependencias que se relacionan a través del formato único de reporte de avances del PMA para los Archivos de Gestión. En algunos casos las dependencias han manifestado a la OCI que tienen conocimiento del Formato y Procedimiento para el préstamo de documentos, y que hasta la fecha no se ha aplicado el mismo, conforme a ello se reporta el avance señalado para la presente meta.</t>
  </si>
  <si>
    <t>Se remiten los avances descritos por las dependencias que se relacionan a través del formato único de reporte de avances del PMA para los Archivos de Gestión. En algunos casos las dependencias han manifestado a la OCI que no tienen necesidades mantenimiento en sus espacios destinados para los Archivos de Gestión, y en los casos que sí se informará a la Secretaría General y Dirección de Logística para que estas atienden y den por subsanadas las situaciones notificadas por las dependencias frente a las necesidades de mantenimiento.</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</si>
  <si>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</si>
  <si>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</si>
  <si>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La Dirección de Atención al Ciudadano y Gestión Documental para esta meta, ha evidenciado el desarrollo de capacitaciones en materia archivística, en las que se incluye las concernientes a la organización de los Archivos de Gestión. Es menester indicar que, de manera periódica se ha garantizado para los funcionarios de la Gobernación de Bolívar  el desarrollo de capacitaciones en materia archivística, lo anterior, se ha evidenciado en lo corrido de la ejecución del PMA, pues las dependencias han entregado en sus informes de avances evidencias significativas en la organización de sus archivos, es menester precisar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debe organizar su archivo de gestión y se le entrega también las herramientas archivísticas para tal fin. Por todo lo anterior se solicita al AGN, considerar por superada en 100 % la presente meta referente a las capacitaciones sobre los archivos d gestión, ya que también se tiene garantía en que se seguirán realizando las referidas capacitaciones y jornadas de asistencia en las siguientes vigencias.</t>
  </si>
  <si>
    <t>Esta meta y respectiva evidencia fue remitida al 100 % en el sexto informe de seguimiento al PMA, y fue validada por el AGN a través del documento con Radicado No. 2-2021- 5714 de fecha 15 de junio de 2021.</t>
  </si>
  <si>
    <t xml:space="preserve">Se remiten los registros de asistencia de las capacitaciones sobre el SIGOB durante la vigencia 2021. </t>
  </si>
  <si>
    <t>15 junio de 2021</t>
  </si>
  <si>
    <t>CUMPLIMIENTO ACUMULADO</t>
  </si>
  <si>
    <t>Se remiten los avances descritos por las dependencias que se relacionan a través del formato único de reporte de avances del PMA para los Archivos de Gestión. Se evidencian avances satisfactorios frente a la Rotulación de las cajas aplicando las versiones 2 y 3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</si>
  <si>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Informes preliminares y definitivos del proceso auditor transversal OCI N°010 de 2021.
Actas de instalación y visita de verificación del proceso auditor transversal OCI N°10 de 2021.</t>
  </si>
  <si>
    <t>No.2-2021-7685</t>
  </si>
  <si>
    <r>
      <t xml:space="preserve">1. Programa de Gestión Documental (PGD) respecto a este hallazgo la entidad reporta un avance del 100% y remite las siguientes evidencias:
• Auditoria OCI-N°010-2021 en la Oficina de Gestión del Riesgo de Desastres y Secretaría del Interior y Asuntos Gubernamentales Informe Preliminar N°2 Una vez revisada la información remitida se observó que la entidad ha realizado los procesos de implementación y cumplimiento de los objetivos proyectados en el PGD, de conformidad con el plan de auditorías programadas para la vigencia 2021. Lo cual permite, que se afiancen las fortalezas en la aplicación de la gestión documental y se subsanen las deficiencias que las dependencias puedan estar presentado por factores intrínsecos y extrínsecos. </t>
    </r>
    <r>
      <rPr>
        <b/>
        <sz val="12"/>
        <rFont val="Arial"/>
        <family val="2"/>
      </rPr>
      <t xml:space="preserve">CONCLUSIÓN: Se da por superado el hallazgo. </t>
    </r>
    <r>
      <rPr>
        <sz val="12"/>
        <rFont val="Arial"/>
        <family val="2"/>
      </rPr>
      <t>Se exhorta a la gobernación dar continuidad al proceso de implementación según su autorregulación y autogestión. Asimismo, se deberá realizar las actualizaciones correspondientes que satisfagan las necesidades propias de la entidad.</t>
    </r>
  </si>
  <si>
    <t>29 de julio de 2021.</t>
  </si>
  <si>
    <t xml:space="preserve"> 15 de junio de 2021.</t>
  </si>
  <si>
    <t>29 julio de 2021.</t>
  </si>
  <si>
    <t>Esta meta y respectiva evidencia fue remitida al 100 % en el segundo informe de seguimiento al PMA, y validada a través del documento con Radicado No. 2-2021-1817 del 04 de marzo de 2021.</t>
  </si>
  <si>
    <t>Comprobantes de salida y egresa de almacén.</t>
  </si>
  <si>
    <t xml:space="preserve">
1. GOBOL-21-016106 Solicitud insumos y mantenimiento bodega Archivo Central, intermedio y oficina de Gestión Documental.
2. GOBOL-21-019556 Solicitud insumos y mantenimiento bodega Archivo Central, intermedio y oficina de Gestión Documental.
3. Acta de fumigación</t>
  </si>
  <si>
    <t>Esta meta y respectiva evidencia fue remitida al 100 % en el séptimo informe de seguimiento al PMA, y validada por el AGN a través del documento con Radicado No.2-2021-7685 de fecha 29 julio de 2021.</t>
  </si>
  <si>
    <t>Esta meta y respectiva evidencia fue remitida al 100 % en el segundo informe de seguimiento al PMA, y validada a través del documento con Radicado No.. 2-2021-1817 del 04 de marzo de 2021.</t>
  </si>
  <si>
    <t xml:space="preserve"> Circular N°GOBOL-21-012096 mediante la cual la Secretaría General y la Dirección de Atención al Ciudadano y Gestión Documental Socializan el plan y cronograma de transferencia primaria de la vigencia 2021.</t>
  </si>
  <si>
    <t>Evidencias de transferencias:
* Secretaría de Victimas 
* Secretaría Jurídica
* Oficina de Juventudes
* Hacienda Presupuesto
* Secretaría General (Despacho)
*Secretaría de Hábitat</t>
  </si>
  <si>
    <t>DECRETO N°643 DE 2020 ADOPCIÓN DE LA POLITICA DE CERO PAPEL.
Documento integral que contiene la política de Cero Papel.</t>
  </si>
  <si>
    <t xml:space="preserve">
• Formato de evidencias fotográficas.</t>
  </si>
  <si>
    <t>Informes de avance al PMA en el formato único de reporte.
• Formato de recibido de insumos.
• Formato de recibido de estanterías.
• Evidencias fotográficas</t>
  </si>
  <si>
    <t xml:space="preserve">
• Evidencia fotográfica del higrómetro.
</t>
  </si>
  <si>
    <t>• Evidencia fotográfica del higrómetro.</t>
  </si>
  <si>
    <t>GOBOL-21-052790 donde se evidencian los mensajes referentes a la promoción de la campaña de cero papel.</t>
  </si>
  <si>
    <t xml:space="preserve">
Informe de capacitaciones acopi.
GOBOL-21-052790 donde se evidencian los mensajes referentes a la promoción de la campaña de cero papel.</t>
  </si>
  <si>
    <t>Esta meta y respectiva evidencia fue remitida al 100 % en el octavo informe de seguimiento al PMA, y validada a través del documento con Radicado No.2-2021-14327  de fecha 09 de diciembre de 2021.</t>
  </si>
  <si>
    <t>Esta meta y respectiva evidencia fue remitida al 100 % en el segundo informe de seguimiento al PMA, y validada a través del documento con Radicado No. No. 2-2021-14327 de fecha 09 de diciembre de 2021.</t>
  </si>
  <si>
    <t xml:space="preserve">No. 2-2021-14327 </t>
  </si>
  <si>
    <t>09 de diciembre de 2021</t>
  </si>
  <si>
    <t>1. 1. GOBOL-21-053492
2. Procedimiento en formato Excel.</t>
  </si>
  <si>
    <t>Actas y registro fotográfico de las estanterías instaladas.</t>
  </si>
  <si>
    <t>Esta meta y respectiva evidencia fue remitida al 100 % en el noveno informe de seguimiento al PMA, y validada a través del documento con Radicado No.  2-2022-1153 del 08 de febrero de 2022.</t>
  </si>
  <si>
    <t>Conforme con las evidencias remitidas y recopiladas se remite la presente meta en un 100 %, donde se da constancia de la eliminación del inventario presentado por la Dirección de Atención al Ciudadano y Gestión Documental responsable del proceso de eliminación archivístico.</t>
  </si>
  <si>
    <r>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t>
    </r>
    <r>
      <rPr>
        <b/>
        <sz val="12"/>
        <color theme="1"/>
        <rFont val="Arial"/>
        <family val="2"/>
      </rPr>
      <t>Conclusión: se da por superado el hallazgo.</t>
    </r>
    <r>
      <rPr>
        <sz val="12"/>
        <color theme="1"/>
        <rFont val="Arial"/>
        <family val="2"/>
      </rPr>
      <t xml:space="preserve">
</t>
    </r>
  </si>
  <si>
    <t>Esta meta y respectiva evidencia fue remitida al 100 % en el decimo informe de seguimiento al PMA, y validada a través del documento con Radicado No. 2-2022-3758 de fecha 20 de abril de 2022.</t>
  </si>
  <si>
    <t xml:space="preserve">Se remiten los avances descritos por las dependencias que se relacionan a través del formato único de reporte de avances del PMA para los Archivos de Gestión. En algunos casos las dependencias han manifestado que tienen conocimiento de las hojas de control y que no han dado aplicabilidad de estas, sin embargo se ha evidenciado que existen expedientes que por ley ya se consideran como series complejas, es el caso de los expedientes contractuales.
</t>
  </si>
  <si>
    <t>Evidencias (Anexo N°2)
• Formato Monitoreo y Control de condiciones ambientales de Archivos de Gestión
• Formato de Monitoreo y Control de condiciones ambientales de Archivo Central.
• Informe de seguimiento a la implementación del SIC y el Plan de preservación digital a largo plazo</t>
  </si>
  <si>
    <t>Radicado No. 2-2022-3758</t>
  </si>
  <si>
    <t>20 de abril de 2022.</t>
  </si>
  <si>
    <t>Esta meta y respectiva evidencia fue remitida al 100 % en el segundo informe de seguimiento al PMA, y validada a través del documento con Radicado No. 2-2022-8911 de fecha 07 de septiembre de 2022.</t>
  </si>
  <si>
    <t>https://www.bolivar.gov.co/web/archivos/?p=Plan_de_gestion_documental%2FSistema_Integrado_de_Conservacion</t>
  </si>
  <si>
    <t>https://www.bolivar.gov.co/web/archivos/?p=Transparencia%2F7.1.+Instrumentos+de+gesti%C3%B3n+de+la+informaci%C3%B3n%2FTablas+de+Retenci%C3%B3n+Documental</t>
  </si>
  <si>
    <t>https://www.bolivar.gov.co/web/archivos/?p=Transparencia%2F7.1.+Instrumentos+de+gesti%C3%B3n+de+la+informaci%C3%B3n%2FPrograma+de+Gesti%C3%B3n+Documental%2F2019-2022</t>
  </si>
  <si>
    <t>08 de febrero de 2022.</t>
  </si>
  <si>
    <t>Radicado No.2-2022-8911
Radicado No.2-2022-8911</t>
  </si>
  <si>
    <t>•	Respecto al hallazgo especifico de Requisitos de Documentos Electrónicos, donde señala que hemos reportado un avance del 95 %, y que “al analizar las evidencias aportadas no se observa el documento Modelo de Requisitos para la Gestión de Documentos Electrónicos de Archivo – MOREQ y la comunicación mediante la cual se informa a la directora administrativa de Gestión Institucional, que el documento fue revisado con el área de Tecnología”. Precisamos lo siguiente, frente al documento del Modelo, cabe resaltar que en el avance con corte a marzo 10 de 2022 decimo informe esta oficina remitió el documento en formato Word.
Así mismo, remitimos toda la trazabilidad que detalla como fue el proceso de verificación realizado entre la Dirección de Atención al Ciudadano y Gestión Documental, y la Dirección de las TIC, esto incluye la solicitud de revisión por parte de Dirección de Atención al Ciudadano y Gestión Documental que fue a través del GOBOL-21-010572 de fecha marzo 29 de 2021, y las respuestas remitidas por la Dirección de las TIC a través del GOBOL-21-013433 de fecha abril 16 de 2021, y el GOBOL-21-015916 de fecha mayo 3 de 2021. Posteriormente, después de tener listo el documento en borrador, se procedió a convocar el comité institucional de gestión y desempeño instancia asesora encargada de aprobar el referido documento. 
Respecto a todo lo descrito anteriormente, el AGN en su radicado No. 2-2022-3758 de fecha 20 de abril de 2022 en respuesta a nuestro decimo informe señala que, “Una vez analizadas las evidencias remitidas por la entidad se observa que para la elaboración del Modelo de Requisitos para la Gestión de Documentos Electrónicos se tuvo en cuenta lo establecido por el AGN. Para dar por superado este hallazgo resta que la entidad remita el acta del Comité Institucional de Gestión y Desempeño en el cual se apruebe el documento”.
Por todo lo anterior, remitimos para el undécimo informe con corte a septiembre 10 de 2022 el acta de la sesión del comité donde el documento de Modelo de Requisitos para la Gestión de Documentos Electrónicos de Archivo fue presentado y aprobado por el comité Institucional de Gestión y Desempeño, con un avance del 100 % y no del 95 % como lo señala el AGN en el radicado de la referencia.
Aclarado lo anterior, esta oficina ratifica en un 100 % el cumplimiento de la respectiva meta, para facilitar el proceso de verificación de este hallazgo facilitamos a continuación los enlaces de descargas de las evidencias remitidas en el décimo y undécimo informe de avances: 
Decimo informe: 
1.	AVANCE MARZO 10 DE 2022
Undécimo informe:
1.	AVANCE JUNIO 10 DE 2022</t>
  </si>
  <si>
    <t>•	Respecto del hallazgo de creación y conformación de expedientes electrónicos en el oficio de la referencia se señala que, “La oficina de Control Interno reporta un avance del 100%”. Es menester precisar que, esta oficina para dicho corte NO ha certificado el referido hallazgo en un 100 %, en nuestro undécimo informe con corte a junio 10 de 2022 esta oficina reportó el referido hallazgo en un 75 %, y en la actualidad requiere y realiza seguimiento a las dependencias responsables de su cumplimiento en la atención de las observaciones que ha remitido el AGN respecto a los protocolos para la gestión, creación, y consulta de los expedientes electrónicos.</t>
  </si>
  <si>
    <t>Para la respectiva meta se trasladan las siguientes evidencias:
0. Inventario.
1. Constancia de publicación de pagina web.
2. Evidencias fotográficas del proceso de eliminación.
3. Video del proceso.
4. Acta de eliminación.</t>
  </si>
  <si>
    <t>Para este corte (Duodécimo Informe) no se remiten evidencias frente a la ejecución de esta meta, se requerirá a la  Dirección de Atención al Ciudadano y Gestión Documental y Dirección de TIC, que remita lo ejecutado en esta actividad para el próximo avance.</t>
  </si>
  <si>
    <t>68.85%</t>
  </si>
  <si>
    <t>Para este corte se remite en el avance de 10 de junio de 2023 los formatos FUID de las siguientes dependencias: 
* Secretaría de Educación en las Dirección Administrativa y Financiera, y la Oficina Jurídica de la referida dependencia para las vigencias 2018 -2019- 2020.
* Secretaría de Planeación se incluye dentro del informe de avance y certifica el cumplimiento total para la vigencia 2016-2017-2018.
* Secretaría Jurídica se remiten formatos FUID para las vigencias 2019-2020-2021, esto incluye archivos de gestión de la Dirección de Defensa Judicial, Contratación y Actos Administrativos.
* Oficina de Cobro Coactivo para las vigencias 2018-2019.
* Secretaría de Desarrollo Regional para las vigencias 2018-2019-2020-2021.</t>
  </si>
  <si>
    <t>Se remiten los avances descritos por las dependencias que se relacionan a través del formato único de reporte de avances del PMA para los Archivos de Gestión. Se evidencian avances satisfactorios frente a la Rotulación de los expedientes aplicando las versiones 2 y 3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</si>
  <si>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Decimo cuarto (14) informe de seguimiento - Junio 30 de 2023.</t>
  </si>
  <si>
    <t>Organización de Archivos de Gestión e Inventarios Documentales - FUID.
La oficina de Control Interno reporta avance del 77.04% y remite las siguientes evidencias:
 1. TESORERIA.
 1. Correo Outlook.
 1.2. Gobol-22-038979 respuesta PMA.
 1.3. PAAC No 3.
 2. MOVILIDAD.
 1. Correo – Outlook.
 1.1. Respuesta a Circular Plan de mejoramiento.
 1.2. INFORME GESTION DOCUMENTAL No. 8 (1).
 3. AGRICULTURA.
 1. Correo – Outlook.
 1.2. RESPUESTA CIRCULAR CONTROL INTERNO PMA.
 1.3. INFORME.
 4. MINAS.
 1. Correo_ Control Interno – Outlook.
 1.2. OFICIO GOBOL-22-039198 (1).1.3. QUINTO INFORME DEL PMA.
 5. GESTIÓN DEL RIESGO.
 1. Correo – Outlook.
 1.2. GOBOL-22-039565.
 1.3. CERTIFICADO1.
 1.4. CERTIFICADO EXPEDIENTES.
 1.5. INFORME.
 6. PRIVADA.
 1. GOBOL-22-042235 - privada PMA.
 1.1. INFORME DE AVANCE.
 7. EDUCACIÓN.
 1. GOBOL-22-041127 - educación PMA (1).
 1.1. certificados (1).
 1.2. INFORME.
 8. MUJER.
 1. GOBOL-22-040449.
 1.1. certificados (1).
 1.2. INFORME DE GESTION.
 1.3. Correo_ Control Interno – Outlook.
 1 MINAS.
 1. GOBOL-22-052511.
 Informe Minas.
 2. MUJER.
 1. GOBOL-22-052591.
 Informe Mujer.
 JURIDICA PMA.
 1. GOBOL-22-052539.
 Informe Jurídica.
 HABITAD.
 Informe PMA.
 Informe PMA despacho.
 Certificado unidades de conservación.
 Certificado área de archivo.
 Formato de préstamo de documentos.
 GOBOL-22-052677.
 GOBOL-22-052679.
 GOBOL-22-052679.
 5. FTP.
 GOBOL-22-052900.
 6. JUVENTUDES.
 GOBOL-22-052103.
 Informe de Actividades.
7. COBRO COACTIVO.
 GOBOL-22-053003.
 8. MOVILIDAD.
 Correo control interno – Outlook.
 GOBOL-22-052062.
 Informe 9.
 Oficio Remisorio.
 9. PRIVADA.
 Certificado.
 Informe de avance.
 GOBOL-22-054639.
Una vez analizada la información remitida por la entidad, se evidencia que el
compromiso del hallazgo no fue superado. Debido a la no subsanación de la
observación dejada en el informe anterior: “en la evidencia aportada no específica los
inventarios en sus fases de archivo”, (gestión y/o central según corresponda).
Igualmente, no se evidencian los inventarios que a la larga son las evidencias
solicitadas.</t>
  </si>
  <si>
    <t>De igual forma, se reitera el envió de las evidencias que sustenten la aplicación de la hoja de control
para las series complejas de la entidad.
Se reitera a la entidad que para dar por superado el hallazgo al 100% es necesario que la entidad presente
al AGN:
• Inventarios documentales completamente diligenciados en los archivos de gestión, para el total
de series documentales registradas en las TRD.
• Inventario documental actualizado del archivo central.
• Para el documento en formato Excel denominado: “Procedimiento de trámite para entrega
de cargo”, se debe contemplar el total de los colaboradores de la Gobernación, esto implica la
contratación por Prestación de Servicios.
• Videos que muestren la aplicación de los procesos técnicos: preparación física e identificación,
tales como: retiro de material abrasivo, depuración, foliación, e identificación de las unidades
de las demás dependencias.
• Hoja de control, para las series complejas de la entidad, por ejemplo: Historias Laborales,
Contratos, Procesos Judiciales, Investigaciones, Licencias Urbanísticas, entre otras. (muestra
fotográfica de al menos 20 Hojas de control diligenciadas de todas las dependencias).
•
Se exhorta a la entidad a continuar realizando los procesos descritos anteriormente en los expedientes
que faltan por intervenir con el fin de dar cumplimiento del 100% a este hallazgo.
Conclusión: hallazgo no superado.</t>
  </si>
  <si>
    <r>
      <t xml:space="preserve">respecto a este hallazgo la oficina de control interno
reporta 100% de avance de las tareas ejecutadas. Se remitieron los siguientes soportes
documentales:
Informa la entidad que "para el año 2021, al igual que para el 2020, se elaboró un cronograma de
transferencias trimestral, que se ha venido socializando con cada una de las dependencias
programadas para realizar transferencias según lo establecido en el cronograma y sobre las series
que han cumplido su tiempo de retención en el archivo de gestión, conforme a las TRD, y se han
realizado las siguientes transferencias:
• Secretaría de Victimas
• Secretaría Jurídica
• Oficina de Juventudes
• Hacienda Presupuesto
• Secretaría General (Despacho)
• Secretaría de Hábitat Según se pudo observar en cada una de las evidencias, la gobernación ha dado cumplimiento al
cronograma de transferencias primarias realizadas durante el periodo reportado. Dicha
documentación que ha cumplido los tiempos de retención y que ha surtido el proceso de
organización, además de estar identificados y rotulados en sus unidades de conservación y deben
contar con los inventarios documentales.
</t>
    </r>
    <r>
      <rPr>
        <b/>
        <sz val="12"/>
        <color theme="1"/>
        <rFont val="Arial"/>
        <family val="2"/>
      </rPr>
      <t xml:space="preserve">CONCLUSIÓN: se da por superado el hallazgo. </t>
    </r>
    <r>
      <rPr>
        <sz val="12"/>
        <color theme="1"/>
        <rFont val="Arial"/>
        <family val="2"/>
      </rPr>
      <t>La gobernación deberá garantizar a través de
las auditorías internas las transferencias primarias según cronograma. El Grupo de Inspección y
Vigilancia podrá solicitar en cualquier momento información acerca del cumplimiento de esta
actividad.</t>
    </r>
  </si>
  <si>
    <r>
      <t xml:space="preserve">Se le indica a la entidad continuar con el proceso de la aplicación del instrumento y se dé cumplimiento al plan de trabajo suscrito, garantizando la debida disposición final de los documentos. </t>
    </r>
    <r>
      <rPr>
        <b/>
        <sz val="12"/>
        <color theme="1"/>
        <rFont val="Arial"/>
        <family val="2"/>
      </rPr>
      <t>Conclusión: Se da por superado el hallazgo.</t>
    </r>
  </si>
  <si>
    <r>
      <t xml:space="preserve">7. Disposición Final de los Documentos. La entidad reporta un avance del 100%, y remite las siguientes evidencias:
• Documento en formato PDF denominado: Acta de Eliminación, mediante la cual se deja constancia de la publicación en la pagina web del inventario de la información que tiene como disposición final en las Tablas de Valoración Documental el proceso de eliminación, finalizados los treinta (30) días reglamentarios no se recibió ninguna objeción para no eliminar la misma.
• Inventario documental de las series documentales a eliminar
• Evidencias fotográficas del alistamiento de los documentos a eliminar
• Video mediante el cual se evidencia como se realiza el proceso de eliminación.
Una vez analizada la información remitida por la entidad, se evidencia que corresponde a la totalidad de soportes de las actividades establecidas en el Plan de Mejoramiento Archivístico para dar por superado este hallazgo, adicionalmente la Oficina de Control Interno avala el 100% de cumplimiento.
Por lo anterior el Grupo de Inspección y Vigilancia SNA procede a dar por superado el hallazgo.
</t>
    </r>
    <r>
      <rPr>
        <b/>
        <sz val="12"/>
        <color theme="1"/>
        <rFont val="Arial"/>
        <family val="2"/>
      </rPr>
      <t>Conclusión: hallazgo superado.</t>
    </r>
  </si>
  <si>
    <r>
      <t>respecto a este hallazgo la oficina de
control interno reporta 100% de avance de las tareas ejecutadas. Se remitieron los siguientes
soportes documentales:
• Certificación secretaría general.
• Comunicación GOBOL-20-017255 - respuesta etc.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t>
    </r>
    <r>
      <rPr>
        <b/>
        <sz val="12"/>
        <color theme="1"/>
        <rFont val="Arial"/>
        <family val="2"/>
      </rPr>
      <t>Conclusión: se da por superado el hallazgo.</t>
    </r>
  </si>
  <si>
    <t>La oficina de Control Interno reporta un avance del 100%. Y no remite evidencias que corroboren este
porcentaje, se reitera a la gobernación la remisión del documento Modelo de Requisitos para la Gestión
de Documentos Electrónicos de Archivo – MOREQ y la comunicación mediante la cual se informa a la
directora administrativa de Gestión Institucional, que el documento fue revisado con el área de
Tecnología.</t>
  </si>
  <si>
    <t>Radicado No AGN 2-2023-000543</t>
  </si>
  <si>
    <t xml:space="preserve">Para este corte se remite en el avance de 10 de junio de 2023 los formatos FUID de las siguientes dependencias: 
* Secretaría de Educación en las Dirección Administrativa y Financiera, y la Oficina Jurídica de la referida dependencia para las vigencias 2018 -2019- 2020.
* Secretaría de Planeación se incluye dentro del informe de avance y certifica el cumplimiento total para la vigencia 2016-2017-2018.
* Secretaría Jurídica se remiten formatos FUID para las vigencias 2019-2020-2021, esto incluye archivos de gestión de la Dirección de Defensa Judicial, Contratación y Actos Administrativos.
* Oficina de Cobro Coactivo para las vigencias 2018-2019.
* Secretaría de Desarrollo Regional para las vigencias 2018-2019-2020-2021.
Respecto a la solicitud del inventario del archivo central e histórico se informa que la misma se entrega en la respuesta escrita donde se traslada la presente matriz anexa. </t>
  </si>
  <si>
    <t>La oficina de Control Interno reporta un avance del 80,40%, (igual al del reporte anterior) y remite las
siguientes evidencias (iguales a las aportadas para el hallazgo de inventarios y organización de archivos):
 1. TESORERIA.
 1. Correo Outlook.
 1.2. Gobol-22-038979 respuesta PMA.
 1.3. PAAC No 3.
 1. Correo Outlook
 2. MOVILIDAD.
 1. Correo Outlook.
 Respuesta a circular plan de mejoramiento.
 Informe de Gestión Documental.3. AGRICULTURA.
 1. Correo Outlook.
 Respuesta a circular control interno PMA.
 Informe.
 4. MINAS.
 1. Correo Outlook control interno.
 Oficio Gobol-22-039198.
 Quinto Informe del PMA.
 5. GESTIÓN DEL RIESGO.
 Correo Outlook.
 Gobol-22-039565.
 Certificado Expedientes.
 Informe.
 6. PRIVADA.
 Gobol-22-042235 – Privada PMA.
 Informe de avance.
 7. EDUCACIÓN.
 Gobol-22-041127 – Educación PMA.
 Certificados.
 Informes.
 8. MUJER.
 Gobol-22-040449.
 Certificados.
 Informe de Gestión.
 Correo Control Interno – Outlook. Certificado área de archivo.
 Formato de préstamo de documentos.
 GOBOL-22-052677.
 GOBOL-22-052679.
 GOBOL-22-052679.
 5. FTP.
 GOBOL-22-052900.
 6. JUVENTUDES.
 GOBOL-22-052103.
 Informe de Actividades.
 7. COBRO COACTIVO.
 GOBOL-22-053003.
 8. MOVILIDAD.
 Correo control interno – Outlook.
 GOBOL-22-052062.
 Informe 9.
 Oficio Remisorio.
 9. PRIVADA.
 Certificado.
 Informe de avance.
 GOBOL-22-054639.
Una vez analizada la información remitida por la entidad, se evidencia que la entidad ha implementado
los programas del Sistema Integrado de Conservación en las áreas de la entidad. El AGN solicita
evidencia videos y fotografías de la implementación del SIC en las bodegas y/o depósitos en las cuales
se custodia documentación de la entidad.
Conclusión: hallazgo no superado.
 9. Oficina de Juventudes.
 Gobol-22-039548.
 Certificado.
 Informe de Avance.
 1. MINAS.
 Gobol-22-052511.
 Informe de Minas.
 2. MUJER.
 Oficio Gobol-22-052591.
 Informe mujer.
 3. JURIDICA PMA.
 Gobol-22-052539.
 Informe Jurídica.
 4. HABITAT.
 Informe PMA.
 Informe PMA Despacho.
 Certificado Unidades de conservación.</t>
  </si>
  <si>
    <t> La oficina de Control Interno reporta un avance del 100%. Sin embargo, no remiten evidencias
solicitadas anteriormente en el análisis del informe No.10 (de radicado No. 2-2022-3758). El AGN
reconoce las acciones adelantadas por la entidad al respecto, la entidad deberá remitir las respectivas
evidencias: Protocolo para la gestión, creación y consulta de expedientes electrónicos de archivo en
carpetas compartidas y en la herramienta SharePoint.
 Protocolo para la gestión, creación y consulta de expedientes electrónicos de archivo en
carpetas compartidas y en la herramienta One Drive.
Conclusión: hallazgo no superado.</t>
  </si>
  <si>
    <t>Para el corte semestral de 2023 no se remiten evidencias para la presente meta.</t>
  </si>
  <si>
    <t>Informe de avances de la Oficina Administrativa de Logística.</t>
  </si>
  <si>
    <t>La Dirección Administrativa de Logística en su reciente informe de avance, entrega unos avances referente a la instalación de extintores en las áreas de los archivos de gestión, sin embargo se ha observado por parte de esta oficina que estos, aun no se encuentran debidamente instalados, por lo que reiterará a la dependencia en comento que remita evidencias de la debida instalación de los extintores en las áreas de los archivos de gestión de la entidad.</t>
  </si>
  <si>
    <t>Se remite respuesta entregada por la Dirección de Atención al Ciudadano y Gestión Documental a través del GOBOL-22-025023.
Se remite nuevamente el acta donde se deja constancia de la aprobación del referido instrumento archivístico, en sesión desarrollada el 30 de noviembre de 2021. Esta oficina precisa que, la referida acta fue traslada en el duodécimo informe de avance, y hasta la fecha el AGN todavía solicita la remisión de esta para dar por superado el hallazgo, por lo que remitimos nuevamente lo solicitado para lo de su competencia.</t>
  </si>
  <si>
    <t>Para este Corte (Decimo cuarto informe) las siguientes dependencias remitieron como soporte el informe de avance al PMA donde entregan y describen los avances adelantados para el cumplimiento de la presente meta, así:
Corte mayo 10 de 2023:
* Secretaría de Salud con las Direcciones de Aseguramiento, Salud Pública, e Inspección Vigilancia y Control.
* Secretaría de Minas 
* Secretaría de Hábitat.
* Secretaría Jurídica.
* Secretaría de Educación.
* Dirección de Función Pública.
* Secretaría de Hacienda (Despacho)
* Oficina de Juventudes.
* Secretaría Privada.
* Secretaría de la Mujer.
* Fondo Territorial de Pensiones.
*Secretaría General.
* Secretaría de Movilidad.
Corte junio 10 de 2023:
* Secretaría de Hacienda (Contabilidad).
* Secretaría de Educación con las Direcciones de Inspección Vigilancia y Control, Administrativa y Jurídica de la dependencia.
* Secretaría de Salud con las Direcciones de Aseguramiento, Salud Pública, e Inspección Vigilancia y Control.
* Dirección Administrativa de Logística.
* Dirección de Función Pública.
* Secretaría de Planeación.
* Secretaría de Victimas.
* Secretaría de Hábitat.
* Secretaría Jurídica.
* Oficina de Cobro Coactivo.
* Oficina de Juventudes.
* Secretaría de la Mujer.
* Secretaría de Desarrollo Regional.</t>
  </si>
  <si>
    <t xml:space="preserve">Para el corte semestral de 2023 se remiten el informe de avances de la Dirección Administrativa de Logística. </t>
  </si>
  <si>
    <t>Se remite nuevamente el acta donde se deja constancia de la aprobación del referido instrumento archivístico, en sesión desarrollada el 30 de noviembre de 2021. Esta oficina precisa que, la referida acta fue traslada en el undécimo informe de avance, y hasta la fecha el AGN todavía solicita la remisión de esta para dar por superado el hallazgo, por lo que remitimos nuevamente lo solicitado para lo de su competencia.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</si>
</sst>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sz val="16"/>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94">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4" fontId="9" fillId="3" borderId="4"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1" xfId="0" applyFont="1" applyBorder="1"/>
    <xf numFmtId="0" fontId="6" fillId="0" borderId="32" xfId="0" applyFont="1" applyBorder="1"/>
    <xf numFmtId="0" fontId="6" fillId="0" borderId="33"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0" fontId="12" fillId="0" borderId="4" xfId="0" applyFont="1" applyBorder="1" applyAlignment="1">
      <alignment horizontal="center" vertical="center"/>
    </xf>
    <xf numFmtId="0" fontId="12" fillId="3" borderId="4" xfId="0" applyFont="1" applyFill="1" applyBorder="1" applyAlignment="1">
      <alignment horizontal="center" vertical="center" wrapText="1"/>
    </xf>
    <xf numFmtId="0" fontId="12" fillId="2" borderId="4" xfId="0" applyFont="1" applyFill="1" applyBorder="1" applyAlignment="1">
      <alignment horizontal="justify" vertical="center" wrapText="1"/>
    </xf>
    <xf numFmtId="0" fontId="12" fillId="2" borderId="4" xfId="0" applyFont="1" applyFill="1" applyBorder="1" applyAlignment="1">
      <alignment vertical="center" wrapText="1"/>
    </xf>
    <xf numFmtId="0" fontId="13" fillId="3" borderId="35" xfId="0" applyFont="1" applyFill="1" applyBorder="1" applyAlignment="1">
      <alignment horizontal="center" vertical="center"/>
    </xf>
    <xf numFmtId="9" fontId="13" fillId="0" borderId="34" xfId="2" applyFont="1" applyBorder="1" applyAlignment="1">
      <alignment horizontal="center" vertical="center"/>
    </xf>
    <xf numFmtId="0" fontId="9" fillId="6" borderId="25" xfId="0" applyFont="1" applyFill="1" applyBorder="1" applyAlignment="1">
      <alignment horizontal="justify" vertical="center" wrapText="1"/>
    </xf>
    <xf numFmtId="14" fontId="9" fillId="6" borderId="25" xfId="0" applyNumberFormat="1" applyFont="1" applyFill="1" applyBorder="1" applyAlignment="1">
      <alignment horizontal="center" vertical="center" wrapText="1"/>
    </xf>
    <xf numFmtId="1" fontId="9" fillId="6" borderId="25"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0" fontId="9" fillId="6" borderId="25" xfId="0" applyFont="1" applyFill="1" applyBorder="1" applyAlignment="1" applyProtection="1">
      <alignment horizontal="center" vertical="center" wrapText="1"/>
      <protection locked="0"/>
    </xf>
    <xf numFmtId="0" fontId="0" fillId="0" borderId="0" xfId="0" applyAlignment="1">
      <alignment vertical="center" wrapText="1"/>
    </xf>
    <xf numFmtId="10" fontId="12" fillId="2" borderId="4" xfId="0" applyNumberFormat="1" applyFont="1" applyFill="1" applyBorder="1" applyAlignment="1">
      <alignment horizontal="center" vertical="center"/>
    </xf>
    <xf numFmtId="0" fontId="4" fillId="0" borderId="4" xfId="1" applyBorder="1" applyAlignment="1">
      <alignment horizontal="center" vertical="center" wrapText="1"/>
    </xf>
    <xf numFmtId="0" fontId="4" fillId="0" borderId="4" xfId="1" applyBorder="1" applyAlignment="1">
      <alignment vertical="center" wrapText="1"/>
    </xf>
    <xf numFmtId="0" fontId="4" fillId="0" borderId="23" xfId="1" applyBorder="1" applyAlignment="1">
      <alignment horizontal="center" vertical="center" wrapText="1"/>
    </xf>
    <xf numFmtId="0" fontId="6" fillId="2" borderId="32" xfId="0" applyFont="1" applyFill="1" applyBorder="1"/>
    <xf numFmtId="0" fontId="6" fillId="2" borderId="0" xfId="0" applyFont="1" applyFill="1"/>
    <xf numFmtId="0" fontId="12" fillId="0" borderId="4" xfId="0" applyFont="1" applyBorder="1" applyAlignment="1">
      <alignment horizontal="left" vertical="top"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0" fillId="0" borderId="14" xfId="0" applyFont="1" applyBorder="1" applyAlignment="1">
      <alignment horizontal="center" vertical="center"/>
    </xf>
    <xf numFmtId="0" fontId="12" fillId="0" borderId="4" xfId="0" applyFont="1" applyBorder="1" applyAlignment="1">
      <alignment horizontal="center" vertical="center" wrapText="1"/>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0" fillId="3" borderId="4" xfId="0" applyFont="1" applyFill="1" applyBorder="1" applyAlignment="1">
      <alignment horizontal="center" vertical="center" textRotation="90"/>
    </xf>
    <xf numFmtId="0" fontId="9" fillId="0" borderId="4" xfId="0" applyFont="1" applyBorder="1" applyAlignment="1">
      <alignment horizontal="center" vertical="center" wrapText="1"/>
    </xf>
    <xf numFmtId="9" fontId="12" fillId="0" borderId="4" xfId="2" applyFont="1" applyBorder="1" applyAlignment="1">
      <alignment horizontal="center" vertical="center"/>
    </xf>
    <xf numFmtId="9" fontId="12" fillId="0" borderId="4" xfId="0" applyNumberFormat="1" applyFont="1" applyBorder="1" applyAlignment="1">
      <alignment horizontal="center" vertical="center"/>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10" fillId="3" borderId="4" xfId="0" applyFont="1" applyFill="1" applyBorder="1" applyAlignment="1">
      <alignment horizontal="center" vertical="center" textRotation="90" wrapText="1"/>
    </xf>
    <xf numFmtId="0" fontId="12" fillId="2" borderId="20"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9" fillId="0" borderId="20"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12" fillId="0" borderId="20" xfId="0" applyFont="1" applyBorder="1" applyAlignment="1">
      <alignment horizontal="left" vertical="center" wrapText="1"/>
    </xf>
    <xf numFmtId="0" fontId="12" fillId="0" borderId="23"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7" xfId="0" applyFont="1" applyBorder="1" applyAlignment="1">
      <alignment horizontal="left" vertical="center" wrapText="1"/>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9" fillId="6" borderId="20" xfId="0" applyFont="1" applyFill="1" applyBorder="1" applyAlignment="1" applyProtection="1">
      <alignment horizontal="center" vertical="center" wrapText="1"/>
      <protection locked="0"/>
    </xf>
    <xf numFmtId="0" fontId="9" fillId="6" borderId="23" xfId="0" applyFont="1" applyFill="1" applyBorder="1" applyAlignment="1" applyProtection="1">
      <alignment horizontal="center" vertical="center" wrapText="1"/>
      <protection locked="0"/>
    </xf>
    <xf numFmtId="10" fontId="9" fillId="6" borderId="20"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1" fontId="9" fillId="6" borderId="20"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4" fontId="9" fillId="6" borderId="20" xfId="0" applyNumberFormat="1" applyFont="1" applyFill="1" applyBorder="1" applyAlignment="1">
      <alignment horizontal="center" vertical="center" wrapText="1"/>
    </xf>
    <xf numFmtId="14" fontId="9" fillId="6" borderId="23" xfId="0" applyNumberFormat="1"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0" borderId="4"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0" fillId="0" borderId="20" xfId="0" applyFont="1" applyBorder="1" applyAlignment="1">
      <alignment horizontal="left" vertical="top"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7" fillId="3" borderId="4" xfId="0" applyFont="1" applyFill="1" applyBorder="1" applyAlignment="1">
      <alignment horizontal="center" vertical="center" textRotation="90" wrapText="1"/>
    </xf>
    <xf numFmtId="10" fontId="9" fillId="0" borderId="4" xfId="0" applyNumberFormat="1" applyFont="1" applyBorder="1" applyAlignment="1" applyProtection="1">
      <alignment horizontal="center" vertical="center" wrapText="1"/>
      <protection locked="0"/>
    </xf>
    <xf numFmtId="10" fontId="9" fillId="0" borderId="23"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9" fillId="0" borderId="15" xfId="0" applyFont="1" applyBorder="1" applyAlignment="1">
      <alignment horizontal="center" vertical="center" wrapText="1"/>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cellXfs>
  <cellStyles count="3">
    <cellStyle name="Hipervínculo" xfId="1" builtinId="8"/>
    <cellStyle name="Normal" xfId="0" builtinId="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979714</xdr:colOff>
      <xdr:row>59</xdr:row>
      <xdr:rowOff>359228</xdr:rowOff>
    </xdr:from>
    <xdr:to>
      <xdr:col>13</xdr:col>
      <xdr:colOff>10817987</xdr:colOff>
      <xdr:row>59</xdr:row>
      <xdr:rowOff>3727560</xdr:rowOff>
    </xdr:to>
    <xdr:pic>
      <xdr:nvPicPr>
        <xdr:cNvPr id="2" name="Imagen 1">
          <a:extLst>
            <a:ext uri="{FF2B5EF4-FFF2-40B4-BE49-F238E27FC236}">
              <a16:creationId xmlns:a16="http://schemas.microsoft.com/office/drawing/2014/main" id="{D2CC6BE0-922B-A41E-AAD2-10DCD0EDAF6F}"/>
            </a:ext>
          </a:extLst>
        </xdr:cNvPr>
        <xdr:cNvPicPr>
          <a:picLocks noChangeAspect="1"/>
        </xdr:cNvPicPr>
      </xdr:nvPicPr>
      <xdr:blipFill>
        <a:blip xmlns:r="http://schemas.openxmlformats.org/officeDocument/2006/relationships" r:embed="rId1"/>
        <a:stretch>
          <a:fillRect/>
        </a:stretch>
      </xdr:blipFill>
      <xdr:spPr>
        <a:xfrm>
          <a:off x="22566085" y="123933857"/>
          <a:ext cx="9838273" cy="33683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bolivar.gov.co/web/archivos/?p=Transparencia%2F7.1.+Instrumentos+de+gesti%C3%B3n+de+la+informaci%C3%B3n%2FPrograma+de+Gesti%C3%B3n+Documental%2F2019-2022" TargetMode="External"/><Relationship Id="rId7" Type="http://schemas.openxmlformats.org/officeDocument/2006/relationships/vmlDrawing" Target="../drawings/vmlDrawing1.vml"/><Relationship Id="rId2" Type="http://schemas.openxmlformats.org/officeDocument/2006/relationships/hyperlink" Target="https://www.bolivar.gov.co/web/archivos/?p=Transparencia%2F7.1.+Instrumentos+de+gesti%C3%B3n+de+la+informaci%C3%B3n%2FTablas+de+Retenci%C3%B3n+Documental" TargetMode="External"/><Relationship Id="rId1" Type="http://schemas.openxmlformats.org/officeDocument/2006/relationships/hyperlink" Target="https://www.bolivar.gov.co/web/archivos/?p=Transparencia%2F7.1.+Instrumentos+de+gesti%C3%B3n+de+la+informaci%C3%B3n%2FTablas+de+Retenci%C3%B3n+Documenta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bolivar.gov.co/web/archivos/?p=Plan_de_gestion_documental%2FSistema_Integrado_de_Conserv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
  <sheetViews>
    <sheetView showGridLines="0" tabSelected="1" zoomScale="60" zoomScaleNormal="60" workbookViewId="0">
      <selection activeCell="K31" sqref="K31"/>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43.6640625" style="1" customWidth="1"/>
    <col min="13" max="13" width="28.44140625" style="1" customWidth="1"/>
    <col min="14" max="14" width="255.6640625" style="1" customWidth="1"/>
    <col min="15" max="15" width="42.5546875" style="1" customWidth="1"/>
    <col min="16" max="16" width="114.5546875" style="1" customWidth="1"/>
    <col min="17" max="17" width="189.5546875" style="1" customWidth="1"/>
    <col min="18" max="18" width="22.109375" style="1" customWidth="1"/>
    <col min="19" max="19" width="28.44140625" style="1" customWidth="1"/>
    <col min="20" max="20" width="14.6640625" style="1" customWidth="1"/>
    <col min="21" max="21" width="70.88671875" style="1" customWidth="1"/>
    <col min="22" max="16384" width="11.44140625" style="1"/>
  </cols>
  <sheetData>
    <row r="1" spans="1:23" x14ac:dyDescent="0.3">
      <c r="H1" s="2"/>
      <c r="I1" s="2"/>
      <c r="J1" s="3"/>
      <c r="K1" s="3"/>
    </row>
    <row r="2" spans="1:23" x14ac:dyDescent="0.3">
      <c r="B2" s="174" t="s">
        <v>0</v>
      </c>
      <c r="C2" s="175"/>
      <c r="D2" s="174" t="s">
        <v>0</v>
      </c>
      <c r="E2" s="175"/>
      <c r="F2" s="169" t="s">
        <v>1</v>
      </c>
      <c r="G2" s="170"/>
      <c r="H2" s="170"/>
      <c r="I2" s="170"/>
      <c r="J2" s="170"/>
      <c r="K2" s="170"/>
      <c r="L2" s="171"/>
      <c r="M2" s="4" t="s">
        <v>2</v>
      </c>
      <c r="N2" s="166"/>
      <c r="O2" s="167"/>
      <c r="P2" s="167"/>
      <c r="Q2" s="167"/>
      <c r="R2" s="167"/>
      <c r="S2" s="167"/>
      <c r="T2" s="167"/>
      <c r="U2" s="167"/>
      <c r="V2" s="167"/>
      <c r="W2" s="168"/>
    </row>
    <row r="3" spans="1:23" x14ac:dyDescent="0.3">
      <c r="B3" s="136" t="s">
        <v>3</v>
      </c>
      <c r="C3" s="136"/>
      <c r="D3" s="136" t="s">
        <v>3</v>
      </c>
      <c r="E3" s="136"/>
      <c r="F3" s="169" t="s">
        <v>4</v>
      </c>
      <c r="G3" s="170"/>
      <c r="H3" s="170"/>
      <c r="I3" s="170"/>
      <c r="J3" s="170"/>
      <c r="K3" s="170"/>
      <c r="L3" s="171"/>
      <c r="M3" s="172" t="s">
        <v>5</v>
      </c>
      <c r="N3" s="173"/>
      <c r="O3" s="142">
        <v>43698</v>
      </c>
      <c r="P3" s="143"/>
      <c r="Q3" s="143"/>
      <c r="R3" s="143"/>
      <c r="S3" s="143"/>
      <c r="T3" s="143"/>
      <c r="U3" s="143"/>
      <c r="V3" s="143"/>
      <c r="W3" s="144"/>
    </row>
    <row r="4" spans="1:23" x14ac:dyDescent="0.3">
      <c r="B4" s="136" t="s">
        <v>6</v>
      </c>
      <c r="C4" s="136"/>
      <c r="D4" s="136" t="s">
        <v>6</v>
      </c>
      <c r="E4" s="136"/>
      <c r="F4" s="137" t="s">
        <v>1</v>
      </c>
      <c r="G4" s="138"/>
      <c r="H4" s="138"/>
      <c r="I4" s="138"/>
      <c r="J4" s="138"/>
      <c r="K4" s="138"/>
      <c r="L4" s="139"/>
      <c r="M4" s="140" t="s">
        <v>7</v>
      </c>
      <c r="N4" s="141"/>
      <c r="O4" s="142">
        <v>44926</v>
      </c>
      <c r="P4" s="143"/>
      <c r="Q4" s="143"/>
      <c r="R4" s="143"/>
      <c r="S4" s="143"/>
      <c r="T4" s="143"/>
      <c r="U4" s="143"/>
      <c r="V4" s="143"/>
      <c r="W4" s="144"/>
    </row>
    <row r="5" spans="1:23" x14ac:dyDescent="0.3">
      <c r="B5" s="136" t="s">
        <v>8</v>
      </c>
      <c r="C5" s="136"/>
      <c r="D5" s="136" t="s">
        <v>8</v>
      </c>
      <c r="E5" s="136"/>
      <c r="F5" s="153" t="s">
        <v>9</v>
      </c>
      <c r="G5" s="143"/>
      <c r="H5" s="143"/>
      <c r="I5" s="5"/>
      <c r="J5" s="6"/>
      <c r="K5" s="6"/>
      <c r="L5" s="7"/>
      <c r="M5" s="8"/>
      <c r="N5" s="9"/>
      <c r="O5" s="7"/>
      <c r="P5" s="7"/>
      <c r="Q5" s="7"/>
      <c r="R5" s="7"/>
      <c r="S5" s="7"/>
      <c r="T5" s="7"/>
      <c r="U5" s="7"/>
      <c r="V5" s="7"/>
      <c r="W5" s="10"/>
    </row>
    <row r="6" spans="1:23" ht="16.2" thickBot="1" x14ac:dyDescent="0.35">
      <c r="B6" s="145" t="s">
        <v>10</v>
      </c>
      <c r="C6" s="145"/>
      <c r="D6" s="145" t="s">
        <v>10</v>
      </c>
      <c r="E6" s="145"/>
      <c r="F6" s="58" t="s">
        <v>200</v>
      </c>
      <c r="G6" s="59"/>
      <c r="H6" s="59"/>
      <c r="I6" s="58"/>
      <c r="J6" s="59"/>
      <c r="K6" s="59"/>
      <c r="L6" s="58"/>
      <c r="M6" s="59"/>
      <c r="N6" s="59"/>
      <c r="O6" s="58"/>
      <c r="P6" s="59"/>
      <c r="Q6" s="59"/>
      <c r="R6" s="154"/>
      <c r="S6" s="155"/>
      <c r="T6" s="155"/>
      <c r="U6" s="154"/>
      <c r="V6" s="143"/>
      <c r="W6" s="143"/>
    </row>
    <row r="7" spans="1:23" x14ac:dyDescent="0.3">
      <c r="A7" s="60"/>
      <c r="B7" s="156" t="s">
        <v>11</v>
      </c>
      <c r="C7" s="157"/>
      <c r="D7" s="157"/>
      <c r="E7" s="157"/>
      <c r="F7" s="157"/>
      <c r="G7" s="157"/>
      <c r="H7" s="157"/>
      <c r="I7" s="157"/>
      <c r="J7" s="157"/>
      <c r="K7" s="157"/>
      <c r="L7" s="157"/>
      <c r="M7" s="157"/>
      <c r="N7" s="157"/>
      <c r="O7" s="157"/>
      <c r="P7" s="158"/>
      <c r="Q7" s="159" t="s">
        <v>12</v>
      </c>
      <c r="R7" s="160"/>
      <c r="S7" s="161" t="s">
        <v>13</v>
      </c>
      <c r="T7" s="162"/>
      <c r="U7" s="163"/>
    </row>
    <row r="8" spans="1:23" ht="29.25" customHeight="1" x14ac:dyDescent="0.3">
      <c r="A8" s="61"/>
      <c r="B8" s="164" t="s">
        <v>14</v>
      </c>
      <c r="C8" s="148" t="s">
        <v>15</v>
      </c>
      <c r="D8" s="148" t="s">
        <v>16</v>
      </c>
      <c r="E8" s="148" t="s">
        <v>17</v>
      </c>
      <c r="F8" s="148" t="s">
        <v>18</v>
      </c>
      <c r="G8" s="148" t="s">
        <v>19</v>
      </c>
      <c r="H8" s="148" t="s">
        <v>20</v>
      </c>
      <c r="I8" s="148"/>
      <c r="J8" s="148" t="s">
        <v>21</v>
      </c>
      <c r="K8" s="148" t="s">
        <v>22</v>
      </c>
      <c r="L8" s="148" t="s">
        <v>23</v>
      </c>
      <c r="M8" s="148" t="s">
        <v>24</v>
      </c>
      <c r="N8" s="148" t="s">
        <v>25</v>
      </c>
      <c r="O8" s="148" t="s">
        <v>26</v>
      </c>
      <c r="P8" s="185" t="s">
        <v>27</v>
      </c>
      <c r="Q8" s="187" t="s">
        <v>28</v>
      </c>
      <c r="R8" s="188" t="s">
        <v>29</v>
      </c>
      <c r="S8" s="190" t="s">
        <v>30</v>
      </c>
      <c r="T8" s="192" t="s">
        <v>31</v>
      </c>
      <c r="U8" s="183" t="s">
        <v>32</v>
      </c>
    </row>
    <row r="9" spans="1:23" ht="40.5" customHeight="1" thickBot="1" x14ac:dyDescent="0.35">
      <c r="A9" s="61"/>
      <c r="B9" s="165"/>
      <c r="C9" s="149"/>
      <c r="D9" s="149"/>
      <c r="E9" s="149"/>
      <c r="F9" s="149"/>
      <c r="G9" s="149"/>
      <c r="H9" s="11" t="s">
        <v>33</v>
      </c>
      <c r="I9" s="11" t="s">
        <v>34</v>
      </c>
      <c r="J9" s="149"/>
      <c r="K9" s="149"/>
      <c r="L9" s="149"/>
      <c r="M9" s="149"/>
      <c r="N9" s="149"/>
      <c r="O9" s="149"/>
      <c r="P9" s="186"/>
      <c r="Q9" s="188"/>
      <c r="R9" s="189"/>
      <c r="S9" s="191"/>
      <c r="T9" s="193"/>
      <c r="U9" s="184"/>
    </row>
    <row r="10" spans="1:23" ht="75" customHeight="1" x14ac:dyDescent="0.3">
      <c r="A10" s="61"/>
      <c r="B10" s="150">
        <v>1</v>
      </c>
      <c r="C10" s="98" t="s">
        <v>176</v>
      </c>
      <c r="D10" s="176" t="s">
        <v>35</v>
      </c>
      <c r="E10" s="98" t="s">
        <v>177</v>
      </c>
      <c r="F10" s="12" t="s">
        <v>36</v>
      </c>
      <c r="G10" s="31" t="s">
        <v>170</v>
      </c>
      <c r="H10" s="32">
        <v>43709</v>
      </c>
      <c r="I10" s="32">
        <v>43889</v>
      </c>
      <c r="J10" s="33">
        <f>(I10-H10)/7</f>
        <v>25.714285714285715</v>
      </c>
      <c r="K10" s="34">
        <v>1</v>
      </c>
      <c r="L10" s="35" t="s">
        <v>171</v>
      </c>
      <c r="M10" s="177">
        <f>AVERAGE(K10:K15)</f>
        <v>1</v>
      </c>
      <c r="N10" s="15" t="s">
        <v>225</v>
      </c>
      <c r="O10" s="55" t="s">
        <v>39</v>
      </c>
      <c r="P10" s="21" t="s">
        <v>280</v>
      </c>
      <c r="Q10" s="15" t="s">
        <v>225</v>
      </c>
      <c r="R10" s="14" t="s">
        <v>290</v>
      </c>
      <c r="S10" s="90" t="s">
        <v>246</v>
      </c>
      <c r="T10" s="98" t="s">
        <v>244</v>
      </c>
      <c r="U10" s="182" t="s">
        <v>245</v>
      </c>
    </row>
    <row r="11" spans="1:23" ht="60" x14ac:dyDescent="0.3">
      <c r="A11" s="61"/>
      <c r="B11" s="151"/>
      <c r="C11" s="98"/>
      <c r="D11" s="176"/>
      <c r="E11" s="98"/>
      <c r="F11" s="12" t="s">
        <v>40</v>
      </c>
      <c r="G11" s="31" t="s">
        <v>172</v>
      </c>
      <c r="H11" s="32">
        <v>43709</v>
      </c>
      <c r="I11" s="32">
        <v>43889</v>
      </c>
      <c r="J11" s="33">
        <v>13</v>
      </c>
      <c r="K11" s="34">
        <v>1</v>
      </c>
      <c r="L11" s="35" t="s">
        <v>173</v>
      </c>
      <c r="M11" s="177"/>
      <c r="N11" s="15" t="s">
        <v>225</v>
      </c>
      <c r="O11" s="55" t="s">
        <v>39</v>
      </c>
      <c r="P11" s="15" t="s">
        <v>201</v>
      </c>
      <c r="Q11" s="15" t="s">
        <v>225</v>
      </c>
      <c r="R11" s="14" t="s">
        <v>290</v>
      </c>
      <c r="S11" s="91"/>
      <c r="T11" s="98"/>
      <c r="U11" s="182"/>
    </row>
    <row r="12" spans="1:23" ht="60" x14ac:dyDescent="0.3">
      <c r="A12" s="61"/>
      <c r="B12" s="152"/>
      <c r="C12" s="98"/>
      <c r="D12" s="176"/>
      <c r="E12" s="98"/>
      <c r="F12" s="12" t="s">
        <v>44</v>
      </c>
      <c r="G12" s="31" t="s">
        <v>98</v>
      </c>
      <c r="H12" s="32">
        <v>43709</v>
      </c>
      <c r="I12" s="32">
        <v>43889</v>
      </c>
      <c r="J12" s="33">
        <f>(I12-H12)/7</f>
        <v>25.714285714285715</v>
      </c>
      <c r="K12" s="34">
        <v>1</v>
      </c>
      <c r="L12" s="35" t="s">
        <v>47</v>
      </c>
      <c r="M12" s="177"/>
      <c r="N12" s="15" t="s">
        <v>208</v>
      </c>
      <c r="O12" s="55" t="s">
        <v>39</v>
      </c>
      <c r="P12" s="22" t="s">
        <v>202</v>
      </c>
      <c r="Q12" s="15" t="s">
        <v>208</v>
      </c>
      <c r="R12" s="14" t="s">
        <v>290</v>
      </c>
      <c r="S12" s="91"/>
      <c r="T12" s="98"/>
      <c r="U12" s="182"/>
    </row>
    <row r="13" spans="1:23" ht="129" customHeight="1" x14ac:dyDescent="0.3">
      <c r="A13" s="61"/>
      <c r="B13" s="45">
        <v>2</v>
      </c>
      <c r="C13" s="55" t="s">
        <v>190</v>
      </c>
      <c r="D13" s="46" t="s">
        <v>45</v>
      </c>
      <c r="E13" s="55" t="s">
        <v>37</v>
      </c>
      <c r="F13" s="12" t="s">
        <v>36</v>
      </c>
      <c r="G13" s="31" t="s">
        <v>97</v>
      </c>
      <c r="H13" s="32">
        <v>43906</v>
      </c>
      <c r="I13" s="32">
        <v>44196</v>
      </c>
      <c r="J13" s="33">
        <f t="shared" ref="J13:J18" si="0">(I13-H13)/7</f>
        <v>41.428571428571431</v>
      </c>
      <c r="K13" s="34">
        <v>1</v>
      </c>
      <c r="L13" s="35" t="s">
        <v>38</v>
      </c>
      <c r="M13" s="177"/>
      <c r="N13" s="15" t="s">
        <v>224</v>
      </c>
      <c r="O13" s="55" t="s">
        <v>39</v>
      </c>
      <c r="P13" s="48" t="s">
        <v>218</v>
      </c>
      <c r="Q13" s="15" t="s">
        <v>224</v>
      </c>
      <c r="R13" s="14" t="s">
        <v>290</v>
      </c>
      <c r="S13" s="91"/>
      <c r="T13" s="98"/>
      <c r="U13" s="182"/>
    </row>
    <row r="14" spans="1:23" ht="75" customHeight="1" x14ac:dyDescent="0.3">
      <c r="A14" s="61"/>
      <c r="B14" s="146">
        <v>3</v>
      </c>
      <c r="C14" s="179" t="s">
        <v>63</v>
      </c>
      <c r="D14" s="147" t="s">
        <v>54</v>
      </c>
      <c r="E14" s="179" t="s">
        <v>62</v>
      </c>
      <c r="F14" s="12" t="s">
        <v>36</v>
      </c>
      <c r="G14" s="31" t="s">
        <v>99</v>
      </c>
      <c r="H14" s="32">
        <v>43906</v>
      </c>
      <c r="I14" s="32">
        <v>43981</v>
      </c>
      <c r="J14" s="33">
        <f t="shared" si="0"/>
        <v>10.714285714285714</v>
      </c>
      <c r="K14" s="34">
        <v>1</v>
      </c>
      <c r="L14" s="35" t="s">
        <v>42</v>
      </c>
      <c r="M14" s="177"/>
      <c r="N14" s="15" t="s">
        <v>225</v>
      </c>
      <c r="O14" s="55" t="s">
        <v>41</v>
      </c>
      <c r="P14" s="44" t="s">
        <v>209</v>
      </c>
      <c r="Q14" s="15" t="s">
        <v>225</v>
      </c>
      <c r="R14" s="14" t="s">
        <v>290</v>
      </c>
      <c r="S14" s="91"/>
      <c r="T14" s="98"/>
      <c r="U14" s="182"/>
    </row>
    <row r="15" spans="1:23" ht="83.25" customHeight="1" x14ac:dyDescent="0.3">
      <c r="A15" s="61"/>
      <c r="B15" s="146"/>
      <c r="C15" s="179"/>
      <c r="D15" s="147"/>
      <c r="E15" s="179"/>
      <c r="F15" s="12" t="s">
        <v>40</v>
      </c>
      <c r="G15" s="31" t="s">
        <v>100</v>
      </c>
      <c r="H15" s="41">
        <v>43983</v>
      </c>
      <c r="I15" s="41">
        <v>44926</v>
      </c>
      <c r="J15" s="33">
        <f t="shared" si="0"/>
        <v>134.71428571428572</v>
      </c>
      <c r="K15" s="34">
        <v>1</v>
      </c>
      <c r="L15" s="35" t="s">
        <v>43</v>
      </c>
      <c r="M15" s="177"/>
      <c r="N15" s="19" t="s">
        <v>252</v>
      </c>
      <c r="O15" s="55" t="s">
        <v>41</v>
      </c>
      <c r="P15" s="44" t="s">
        <v>243</v>
      </c>
      <c r="Q15" s="19" t="s">
        <v>252</v>
      </c>
      <c r="R15" s="14" t="s">
        <v>290</v>
      </c>
      <c r="S15" s="92"/>
      <c r="T15" s="98"/>
      <c r="U15" s="182"/>
    </row>
    <row r="16" spans="1:23" ht="75" customHeight="1" x14ac:dyDescent="0.3">
      <c r="A16" s="61"/>
      <c r="B16" s="93">
        <v>4</v>
      </c>
      <c r="C16" s="180" t="s">
        <v>191</v>
      </c>
      <c r="D16" s="181" t="s">
        <v>56</v>
      </c>
      <c r="E16" s="94" t="s">
        <v>53</v>
      </c>
      <c r="F16" s="23" t="s">
        <v>36</v>
      </c>
      <c r="G16" s="36" t="s">
        <v>118</v>
      </c>
      <c r="H16" s="37">
        <v>43691</v>
      </c>
      <c r="I16" s="37">
        <v>43829</v>
      </c>
      <c r="J16" s="38">
        <f t="shared" si="0"/>
        <v>19.714285714285715</v>
      </c>
      <c r="K16" s="39">
        <v>1</v>
      </c>
      <c r="L16" s="40" t="s">
        <v>48</v>
      </c>
      <c r="M16" s="178">
        <f>AVERAGE(K16:K20)</f>
        <v>1</v>
      </c>
      <c r="N16" s="15" t="s">
        <v>208</v>
      </c>
      <c r="O16" s="20" t="s">
        <v>39</v>
      </c>
      <c r="P16" s="86" t="s">
        <v>279</v>
      </c>
      <c r="Q16" s="15" t="s">
        <v>208</v>
      </c>
      <c r="R16" s="14" t="s">
        <v>290</v>
      </c>
      <c r="S16" s="101" t="s">
        <v>222</v>
      </c>
      <c r="T16" s="91" t="s">
        <v>217</v>
      </c>
      <c r="U16" s="112" t="s">
        <v>271</v>
      </c>
    </row>
    <row r="17" spans="1:21" ht="60" x14ac:dyDescent="0.3">
      <c r="A17" s="61"/>
      <c r="B17" s="93"/>
      <c r="C17" s="98"/>
      <c r="D17" s="147"/>
      <c r="E17" s="94"/>
      <c r="F17" s="12" t="s">
        <v>40</v>
      </c>
      <c r="G17" s="31" t="s">
        <v>119</v>
      </c>
      <c r="H17" s="32">
        <v>43691</v>
      </c>
      <c r="I17" s="32">
        <v>43830</v>
      </c>
      <c r="J17" s="33">
        <f t="shared" si="0"/>
        <v>19.857142857142858</v>
      </c>
      <c r="K17" s="34">
        <v>1</v>
      </c>
      <c r="L17" s="35" t="s">
        <v>49</v>
      </c>
      <c r="M17" s="177"/>
      <c r="N17" s="15" t="s">
        <v>208</v>
      </c>
      <c r="O17" s="13" t="s">
        <v>39</v>
      </c>
      <c r="P17" s="13" t="s">
        <v>204</v>
      </c>
      <c r="Q17" s="15" t="s">
        <v>208</v>
      </c>
      <c r="R17" s="14" t="s">
        <v>290</v>
      </c>
      <c r="S17" s="102"/>
      <c r="T17" s="91"/>
      <c r="U17" s="112"/>
    </row>
    <row r="18" spans="1:21" ht="92.25" customHeight="1" x14ac:dyDescent="0.3">
      <c r="A18" s="61"/>
      <c r="B18" s="93"/>
      <c r="C18" s="98"/>
      <c r="D18" s="147"/>
      <c r="E18" s="94"/>
      <c r="F18" s="12" t="s">
        <v>44</v>
      </c>
      <c r="G18" s="31" t="s">
        <v>120</v>
      </c>
      <c r="H18" s="32">
        <v>43832</v>
      </c>
      <c r="I18" s="32">
        <v>43889</v>
      </c>
      <c r="J18" s="33">
        <f t="shared" si="0"/>
        <v>8.1428571428571423</v>
      </c>
      <c r="K18" s="34">
        <v>1</v>
      </c>
      <c r="L18" s="35" t="s">
        <v>79</v>
      </c>
      <c r="M18" s="177"/>
      <c r="N18" s="15" t="s">
        <v>208</v>
      </c>
      <c r="O18" s="55" t="s">
        <v>39</v>
      </c>
      <c r="P18" s="55" t="s">
        <v>80</v>
      </c>
      <c r="Q18" s="15" t="s">
        <v>208</v>
      </c>
      <c r="R18" s="14" t="s">
        <v>290</v>
      </c>
      <c r="S18" s="102"/>
      <c r="T18" s="91"/>
      <c r="U18" s="112"/>
    </row>
    <row r="19" spans="1:21" ht="75.75" customHeight="1" x14ac:dyDescent="0.3">
      <c r="A19" s="61"/>
      <c r="B19" s="93"/>
      <c r="C19" s="98"/>
      <c r="D19" s="147"/>
      <c r="E19" s="94"/>
      <c r="F19" s="12" t="s">
        <v>46</v>
      </c>
      <c r="G19" s="31" t="s">
        <v>101</v>
      </c>
      <c r="H19" s="32">
        <v>43889</v>
      </c>
      <c r="I19" s="32">
        <v>44196</v>
      </c>
      <c r="J19" s="33">
        <f t="shared" ref="J19:J65" si="1">(I19-H19)/7</f>
        <v>43.857142857142854</v>
      </c>
      <c r="K19" s="34">
        <v>1</v>
      </c>
      <c r="L19" s="35" t="s">
        <v>50</v>
      </c>
      <c r="M19" s="177"/>
      <c r="N19" s="15" t="s">
        <v>208</v>
      </c>
      <c r="O19" s="55" t="s">
        <v>39</v>
      </c>
      <c r="P19" s="15" t="s">
        <v>203</v>
      </c>
      <c r="Q19" s="15" t="s">
        <v>208</v>
      </c>
      <c r="R19" s="14" t="s">
        <v>290</v>
      </c>
      <c r="S19" s="102"/>
      <c r="T19" s="91"/>
      <c r="U19" s="112"/>
    </row>
    <row r="20" spans="1:21" ht="152.25" customHeight="1" x14ac:dyDescent="0.3">
      <c r="A20" s="61"/>
      <c r="B20" s="93"/>
      <c r="C20" s="98"/>
      <c r="D20" s="147"/>
      <c r="E20" s="94"/>
      <c r="F20" s="12" t="s">
        <v>52</v>
      </c>
      <c r="G20" s="69" t="s">
        <v>121</v>
      </c>
      <c r="H20" s="32">
        <v>43889</v>
      </c>
      <c r="I20" s="32">
        <v>44196</v>
      </c>
      <c r="J20" s="33">
        <f t="shared" si="1"/>
        <v>43.857142857142854</v>
      </c>
      <c r="K20" s="34">
        <v>1</v>
      </c>
      <c r="L20" s="35" t="s">
        <v>51</v>
      </c>
      <c r="M20" s="177"/>
      <c r="N20" s="15" t="s">
        <v>219</v>
      </c>
      <c r="O20" s="55" t="s">
        <v>39</v>
      </c>
      <c r="P20" s="15" t="s">
        <v>215</v>
      </c>
      <c r="Q20" s="15" t="s">
        <v>219</v>
      </c>
      <c r="R20" s="14" t="s">
        <v>290</v>
      </c>
      <c r="S20" s="103"/>
      <c r="T20" s="92"/>
      <c r="U20" s="113"/>
    </row>
    <row r="21" spans="1:21" ht="190.5" customHeight="1" x14ac:dyDescent="0.3">
      <c r="A21" s="61"/>
      <c r="B21" s="93">
        <v>5</v>
      </c>
      <c r="C21" s="98" t="s">
        <v>192</v>
      </c>
      <c r="D21" s="97" t="s">
        <v>61</v>
      </c>
      <c r="E21" s="98" t="s">
        <v>55</v>
      </c>
      <c r="F21" s="12" t="s">
        <v>36</v>
      </c>
      <c r="G21" s="31" t="s">
        <v>102</v>
      </c>
      <c r="H21" s="70">
        <v>43691</v>
      </c>
      <c r="I21" s="41">
        <v>44012</v>
      </c>
      <c r="J21" s="33">
        <f t="shared" si="1"/>
        <v>45.857142857142854</v>
      </c>
      <c r="K21" s="34">
        <v>1</v>
      </c>
      <c r="L21" s="35" t="s">
        <v>57</v>
      </c>
      <c r="M21" s="99">
        <f>AVERAGE(K21:K26)</f>
        <v>0.94499999999999995</v>
      </c>
      <c r="N21" s="15" t="s">
        <v>219</v>
      </c>
      <c r="O21" s="55" t="s">
        <v>39</v>
      </c>
      <c r="P21" s="44" t="s">
        <v>211</v>
      </c>
      <c r="Q21" s="15" t="s">
        <v>219</v>
      </c>
      <c r="R21" s="14" t="s">
        <v>290</v>
      </c>
      <c r="S21" s="90" t="s">
        <v>227</v>
      </c>
      <c r="T21" s="98" t="s">
        <v>298</v>
      </c>
      <c r="U21" s="111" t="s">
        <v>291</v>
      </c>
    </row>
    <row r="22" spans="1:21" ht="88.5" customHeight="1" x14ac:dyDescent="0.3">
      <c r="A22" s="61"/>
      <c r="B22" s="93"/>
      <c r="C22" s="98"/>
      <c r="D22" s="97"/>
      <c r="E22" s="98"/>
      <c r="F22" s="12" t="s">
        <v>40</v>
      </c>
      <c r="G22" s="31" t="s">
        <v>103</v>
      </c>
      <c r="H22" s="41">
        <v>44012</v>
      </c>
      <c r="I22" s="41">
        <v>44073</v>
      </c>
      <c r="J22" s="33">
        <f t="shared" si="1"/>
        <v>8.7142857142857135</v>
      </c>
      <c r="K22" s="34">
        <v>1</v>
      </c>
      <c r="L22" s="35" t="s">
        <v>60</v>
      </c>
      <c r="M22" s="99"/>
      <c r="N22" s="15" t="s">
        <v>219</v>
      </c>
      <c r="O22" s="55" t="s">
        <v>39</v>
      </c>
      <c r="P22" s="44" t="s">
        <v>212</v>
      </c>
      <c r="Q22" s="15" t="s">
        <v>219</v>
      </c>
      <c r="R22" s="14" t="s">
        <v>290</v>
      </c>
      <c r="S22" s="91"/>
      <c r="T22" s="98"/>
      <c r="U22" s="114"/>
    </row>
    <row r="23" spans="1:21" ht="96" customHeight="1" x14ac:dyDescent="0.3">
      <c r="A23" s="61"/>
      <c r="B23" s="93"/>
      <c r="C23" s="98"/>
      <c r="D23" s="97"/>
      <c r="E23" s="98"/>
      <c r="F23" s="12" t="s">
        <v>44</v>
      </c>
      <c r="G23" s="31" t="s">
        <v>104</v>
      </c>
      <c r="H23" s="41">
        <v>44075</v>
      </c>
      <c r="I23" s="41">
        <v>44926</v>
      </c>
      <c r="J23" s="33">
        <f>(I23-H23)/7</f>
        <v>121.57142857142857</v>
      </c>
      <c r="K23" s="34">
        <v>1</v>
      </c>
      <c r="L23" s="35" t="s">
        <v>64</v>
      </c>
      <c r="M23" s="99"/>
      <c r="N23" s="15" t="s">
        <v>252</v>
      </c>
      <c r="O23" s="55" t="s">
        <v>39</v>
      </c>
      <c r="P23" s="15" t="s">
        <v>236</v>
      </c>
      <c r="Q23" s="74" t="s">
        <v>252</v>
      </c>
      <c r="R23" s="14" t="s">
        <v>290</v>
      </c>
      <c r="S23" s="91"/>
      <c r="T23" s="98"/>
      <c r="U23" s="114"/>
    </row>
    <row r="24" spans="1:21" ht="369" customHeight="1" x14ac:dyDescent="0.3">
      <c r="A24" s="61"/>
      <c r="B24" s="93"/>
      <c r="C24" s="98"/>
      <c r="D24" s="97"/>
      <c r="E24" s="98"/>
      <c r="F24" s="12" t="s">
        <v>46</v>
      </c>
      <c r="G24" s="26" t="s">
        <v>167</v>
      </c>
      <c r="H24" s="30">
        <v>44105</v>
      </c>
      <c r="I24" s="30">
        <v>44926</v>
      </c>
      <c r="J24" s="28">
        <f t="shared" si="1"/>
        <v>117.28571428571429</v>
      </c>
      <c r="K24" s="29">
        <v>0.67</v>
      </c>
      <c r="L24" s="25" t="s">
        <v>59</v>
      </c>
      <c r="M24" s="99"/>
      <c r="N24" s="15" t="s">
        <v>288</v>
      </c>
      <c r="O24" s="55" t="s">
        <v>58</v>
      </c>
      <c r="P24" s="19" t="s">
        <v>229</v>
      </c>
      <c r="Q24" s="15" t="s">
        <v>299</v>
      </c>
      <c r="R24" s="14" t="s">
        <v>290</v>
      </c>
      <c r="S24" s="91"/>
      <c r="T24" s="98"/>
      <c r="U24" s="114"/>
    </row>
    <row r="25" spans="1:21" ht="162" customHeight="1" x14ac:dyDescent="0.3">
      <c r="A25" s="61"/>
      <c r="B25" s="93"/>
      <c r="C25" s="98"/>
      <c r="D25" s="97"/>
      <c r="E25" s="98"/>
      <c r="F25" s="12" t="s">
        <v>52</v>
      </c>
      <c r="G25" s="31" t="s">
        <v>105</v>
      </c>
      <c r="H25" s="41">
        <v>43691</v>
      </c>
      <c r="I25" s="41">
        <v>44012</v>
      </c>
      <c r="J25" s="33">
        <f t="shared" si="1"/>
        <v>45.857142857142854</v>
      </c>
      <c r="K25" s="34">
        <v>1</v>
      </c>
      <c r="L25" s="35" t="s">
        <v>59</v>
      </c>
      <c r="M25" s="99"/>
      <c r="N25" s="15" t="s">
        <v>249</v>
      </c>
      <c r="O25" s="55" t="s">
        <v>39</v>
      </c>
      <c r="P25" s="15" t="s">
        <v>210</v>
      </c>
      <c r="Q25" s="19" t="s">
        <v>253</v>
      </c>
      <c r="R25" s="14" t="s">
        <v>290</v>
      </c>
      <c r="S25" s="91"/>
      <c r="T25" s="98"/>
      <c r="U25" s="114"/>
    </row>
    <row r="26" spans="1:21" ht="229.5" customHeight="1" x14ac:dyDescent="0.3">
      <c r="A26" s="61"/>
      <c r="B26" s="93"/>
      <c r="C26" s="98"/>
      <c r="D26" s="97"/>
      <c r="E26" s="98"/>
      <c r="F26" s="12" t="s">
        <v>83</v>
      </c>
      <c r="G26" s="31" t="s">
        <v>106</v>
      </c>
      <c r="H26" s="41">
        <v>43952</v>
      </c>
      <c r="I26" s="41">
        <v>44317</v>
      </c>
      <c r="J26" s="33">
        <f t="shared" si="1"/>
        <v>52.142857142857146</v>
      </c>
      <c r="K26" s="34">
        <v>1</v>
      </c>
      <c r="L26" s="35" t="s">
        <v>85</v>
      </c>
      <c r="M26" s="99"/>
      <c r="N26" s="50" t="s">
        <v>269</v>
      </c>
      <c r="O26" s="13" t="s">
        <v>84</v>
      </c>
      <c r="P26" s="17" t="s">
        <v>267</v>
      </c>
      <c r="Q26" s="50" t="s">
        <v>269</v>
      </c>
      <c r="R26" s="14" t="s">
        <v>290</v>
      </c>
      <c r="S26" s="92"/>
      <c r="T26" s="98"/>
      <c r="U26" s="115"/>
    </row>
    <row r="27" spans="1:21" ht="75" customHeight="1" x14ac:dyDescent="0.3">
      <c r="A27" s="61"/>
      <c r="B27" s="93">
        <v>6</v>
      </c>
      <c r="C27" s="94" t="s">
        <v>193</v>
      </c>
      <c r="D27" s="97" t="s">
        <v>71</v>
      </c>
      <c r="E27" s="94" t="s">
        <v>185</v>
      </c>
      <c r="F27" s="12" t="s">
        <v>36</v>
      </c>
      <c r="G27" s="31" t="s">
        <v>107</v>
      </c>
      <c r="H27" s="41">
        <v>44012</v>
      </c>
      <c r="I27" s="41">
        <v>44073</v>
      </c>
      <c r="J27" s="33">
        <f t="shared" si="1"/>
        <v>8.7142857142857135</v>
      </c>
      <c r="K27" s="34">
        <v>1</v>
      </c>
      <c r="L27" s="35" t="s">
        <v>60</v>
      </c>
      <c r="M27" s="95">
        <f>AVERAGE(K27:K34)</f>
        <v>0.82858571428571426</v>
      </c>
      <c r="N27" s="15" t="s">
        <v>219</v>
      </c>
      <c r="O27" s="55" t="s">
        <v>39</v>
      </c>
      <c r="P27" s="44" t="s">
        <v>213</v>
      </c>
      <c r="Q27" s="15" t="s">
        <v>219</v>
      </c>
      <c r="R27" s="14" t="s">
        <v>290</v>
      </c>
      <c r="S27" s="90" t="s">
        <v>227</v>
      </c>
      <c r="T27" s="90" t="s">
        <v>282</v>
      </c>
      <c r="U27" s="111" t="s">
        <v>292</v>
      </c>
    </row>
    <row r="28" spans="1:21" ht="146.25" customHeight="1" x14ac:dyDescent="0.3">
      <c r="A28" s="61"/>
      <c r="B28" s="93"/>
      <c r="C28" s="94"/>
      <c r="D28" s="97"/>
      <c r="E28" s="94"/>
      <c r="F28" s="12" t="s">
        <v>40</v>
      </c>
      <c r="G28" s="31" t="s">
        <v>122</v>
      </c>
      <c r="H28" s="41">
        <v>44075</v>
      </c>
      <c r="I28" s="41">
        <v>44926</v>
      </c>
      <c r="J28" s="33">
        <f t="shared" si="1"/>
        <v>121.57142857142857</v>
      </c>
      <c r="K28" s="34">
        <v>1</v>
      </c>
      <c r="L28" s="35" t="s">
        <v>64</v>
      </c>
      <c r="M28" s="96"/>
      <c r="N28" s="15" t="s">
        <v>252</v>
      </c>
      <c r="O28" s="55" t="s">
        <v>39</v>
      </c>
      <c r="P28" s="15" t="s">
        <v>230</v>
      </c>
      <c r="Q28" s="74" t="s">
        <v>237</v>
      </c>
      <c r="R28" s="14" t="s">
        <v>290</v>
      </c>
      <c r="S28" s="91"/>
      <c r="T28" s="91"/>
      <c r="U28" s="112"/>
    </row>
    <row r="29" spans="1:21" ht="138.75" customHeight="1" x14ac:dyDescent="0.3">
      <c r="A29" s="61"/>
      <c r="B29" s="93"/>
      <c r="C29" s="94"/>
      <c r="D29" s="97"/>
      <c r="E29" s="94"/>
      <c r="F29" s="12" t="s">
        <v>44</v>
      </c>
      <c r="G29" s="31" t="s">
        <v>123</v>
      </c>
      <c r="H29" s="41">
        <v>44044</v>
      </c>
      <c r="I29" s="41">
        <v>44926</v>
      </c>
      <c r="J29" s="33">
        <f t="shared" si="1"/>
        <v>126</v>
      </c>
      <c r="K29" s="34">
        <v>1</v>
      </c>
      <c r="L29" s="35" t="s">
        <v>66</v>
      </c>
      <c r="M29" s="96"/>
      <c r="N29" s="19" t="s">
        <v>269</v>
      </c>
      <c r="O29" s="55" t="s">
        <v>65</v>
      </c>
      <c r="P29" s="44" t="s">
        <v>250</v>
      </c>
      <c r="Q29" s="44" t="s">
        <v>269</v>
      </c>
      <c r="R29" s="14" t="s">
        <v>290</v>
      </c>
      <c r="S29" s="91"/>
      <c r="T29" s="91"/>
      <c r="U29" s="112"/>
    </row>
    <row r="30" spans="1:21" ht="409.2" customHeight="1" x14ac:dyDescent="0.3">
      <c r="A30" s="61"/>
      <c r="B30" s="93"/>
      <c r="C30" s="94"/>
      <c r="D30" s="97"/>
      <c r="E30" s="94"/>
      <c r="F30" s="12" t="s">
        <v>46</v>
      </c>
      <c r="G30" s="26" t="s">
        <v>136</v>
      </c>
      <c r="H30" s="30">
        <v>44105</v>
      </c>
      <c r="I30" s="30">
        <v>44926</v>
      </c>
      <c r="J30" s="28">
        <f>(I30-H30)/7</f>
        <v>117.28571428571429</v>
      </c>
      <c r="K30" s="29">
        <v>0.68149999999999999</v>
      </c>
      <c r="L30" s="25" t="s">
        <v>140</v>
      </c>
      <c r="M30" s="96"/>
      <c r="N30" s="50" t="s">
        <v>306</v>
      </c>
      <c r="O30" s="55" t="s">
        <v>58</v>
      </c>
      <c r="P30" s="44" t="s">
        <v>231</v>
      </c>
      <c r="Q30" s="15" t="s">
        <v>232</v>
      </c>
      <c r="R30" s="14" t="s">
        <v>290</v>
      </c>
      <c r="S30" s="91"/>
      <c r="T30" s="91"/>
      <c r="U30" s="112"/>
    </row>
    <row r="31" spans="1:21" ht="365.25" customHeight="1" x14ac:dyDescent="0.3">
      <c r="A31" s="61"/>
      <c r="B31" s="93"/>
      <c r="C31" s="94"/>
      <c r="D31" s="97"/>
      <c r="E31" s="94"/>
      <c r="F31" s="12" t="s">
        <v>52</v>
      </c>
      <c r="G31" s="26" t="s">
        <v>134</v>
      </c>
      <c r="H31" s="30">
        <v>44105</v>
      </c>
      <c r="I31" s="30">
        <v>44926</v>
      </c>
      <c r="J31" s="28">
        <f>(I31-H31)/7</f>
        <v>117.28571428571429</v>
      </c>
      <c r="K31" s="29">
        <v>0.70320000000000005</v>
      </c>
      <c r="L31" s="25" t="s">
        <v>140</v>
      </c>
      <c r="M31" s="96"/>
      <c r="N31" s="50" t="s">
        <v>306</v>
      </c>
      <c r="O31" s="55" t="s">
        <v>58</v>
      </c>
      <c r="P31" s="44" t="s">
        <v>231</v>
      </c>
      <c r="Q31" s="15" t="s">
        <v>289</v>
      </c>
      <c r="R31" s="14" t="s">
        <v>290</v>
      </c>
      <c r="S31" s="91"/>
      <c r="T31" s="91"/>
      <c r="U31" s="112"/>
    </row>
    <row r="32" spans="1:21" ht="346.5" customHeight="1" x14ac:dyDescent="0.3">
      <c r="A32" s="61"/>
      <c r="B32" s="93"/>
      <c r="C32" s="94"/>
      <c r="D32" s="97"/>
      <c r="E32" s="94"/>
      <c r="F32" s="12" t="s">
        <v>83</v>
      </c>
      <c r="G32" s="26" t="s">
        <v>137</v>
      </c>
      <c r="H32" s="30">
        <v>44105</v>
      </c>
      <c r="I32" s="30">
        <v>44926</v>
      </c>
      <c r="J32" s="28">
        <f>(I32-H32)/7</f>
        <v>117.28571428571429</v>
      </c>
      <c r="K32" s="29">
        <v>0.60419999999999996</v>
      </c>
      <c r="L32" s="25" t="s">
        <v>140</v>
      </c>
      <c r="M32" s="96"/>
      <c r="N32" s="50" t="s">
        <v>306</v>
      </c>
      <c r="O32" s="55" t="s">
        <v>58</v>
      </c>
      <c r="P32" s="44" t="s">
        <v>231</v>
      </c>
      <c r="Q32" s="15" t="s">
        <v>273</v>
      </c>
      <c r="R32" s="14" t="s">
        <v>290</v>
      </c>
      <c r="S32" s="91"/>
      <c r="T32" s="91"/>
      <c r="U32" s="112"/>
    </row>
    <row r="33" spans="1:21" ht="387.75" customHeight="1" x14ac:dyDescent="0.3">
      <c r="A33" s="61"/>
      <c r="B33" s="93"/>
      <c r="C33" s="94"/>
      <c r="D33" s="97"/>
      <c r="E33" s="94"/>
      <c r="F33" s="12" t="s">
        <v>92</v>
      </c>
      <c r="G33" s="26" t="s">
        <v>138</v>
      </c>
      <c r="H33" s="30">
        <v>44105</v>
      </c>
      <c r="I33" s="30">
        <v>44926</v>
      </c>
      <c r="J33" s="28">
        <f>(I33-H33)/7</f>
        <v>117.28571428571429</v>
      </c>
      <c r="K33" s="29" t="s">
        <v>287</v>
      </c>
      <c r="L33" s="25" t="s">
        <v>140</v>
      </c>
      <c r="M33" s="96"/>
      <c r="N33" s="50" t="s">
        <v>306</v>
      </c>
      <c r="O33" s="55" t="s">
        <v>58</v>
      </c>
      <c r="P33" s="44" t="s">
        <v>231</v>
      </c>
      <c r="Q33" s="15" t="s">
        <v>242</v>
      </c>
      <c r="R33" s="14" t="s">
        <v>290</v>
      </c>
      <c r="S33" s="91"/>
      <c r="T33" s="91"/>
      <c r="U33" s="112"/>
    </row>
    <row r="34" spans="1:21" ht="399.75" customHeight="1" x14ac:dyDescent="0.3">
      <c r="A34" s="61"/>
      <c r="B34" s="93"/>
      <c r="C34" s="94"/>
      <c r="D34" s="97"/>
      <c r="E34" s="94"/>
      <c r="F34" s="12" t="s">
        <v>93</v>
      </c>
      <c r="G34" s="26" t="s">
        <v>135</v>
      </c>
      <c r="H34" s="30">
        <v>44105</v>
      </c>
      <c r="I34" s="30">
        <v>44926</v>
      </c>
      <c r="J34" s="28">
        <f>(I34-H34)/7</f>
        <v>117.28571428571429</v>
      </c>
      <c r="K34" s="29">
        <v>0.81120000000000003</v>
      </c>
      <c r="L34" s="25" t="s">
        <v>140</v>
      </c>
      <c r="M34" s="96"/>
      <c r="N34" s="50" t="s">
        <v>306</v>
      </c>
      <c r="O34" s="55" t="s">
        <v>58</v>
      </c>
      <c r="P34" s="44" t="s">
        <v>231</v>
      </c>
      <c r="Q34" s="15" t="s">
        <v>233</v>
      </c>
      <c r="R34" s="14" t="s">
        <v>290</v>
      </c>
      <c r="S34" s="92"/>
      <c r="T34" s="92"/>
      <c r="U34" s="113"/>
    </row>
    <row r="35" spans="1:21" ht="155.25" customHeight="1" x14ac:dyDescent="0.3">
      <c r="A35" s="61"/>
      <c r="B35" s="93">
        <v>7</v>
      </c>
      <c r="C35" s="94" t="s">
        <v>194</v>
      </c>
      <c r="D35" s="97" t="s">
        <v>74</v>
      </c>
      <c r="E35" s="94" t="s">
        <v>67</v>
      </c>
      <c r="F35" s="12" t="s">
        <v>36</v>
      </c>
      <c r="G35" s="31" t="s">
        <v>96</v>
      </c>
      <c r="H35" s="41">
        <v>43832</v>
      </c>
      <c r="I35" s="41">
        <v>43862</v>
      </c>
      <c r="J35" s="33">
        <f t="shared" si="1"/>
        <v>4.2857142857142856</v>
      </c>
      <c r="K35" s="34">
        <v>1</v>
      </c>
      <c r="L35" s="35" t="s">
        <v>69</v>
      </c>
      <c r="M35" s="100">
        <f>AVERAGE(K35:K38)</f>
        <v>1</v>
      </c>
      <c r="N35" s="15" t="s">
        <v>208</v>
      </c>
      <c r="O35" s="55" t="s">
        <v>68</v>
      </c>
      <c r="P35" s="44" t="s">
        <v>124</v>
      </c>
      <c r="Q35" s="15" t="s">
        <v>208</v>
      </c>
      <c r="R35" s="14" t="s">
        <v>290</v>
      </c>
      <c r="S35" s="90" t="s">
        <v>266</v>
      </c>
      <c r="T35" s="90" t="s">
        <v>265</v>
      </c>
      <c r="U35" s="111" t="s">
        <v>293</v>
      </c>
    </row>
    <row r="36" spans="1:21" ht="138.75" customHeight="1" x14ac:dyDescent="0.3">
      <c r="A36" s="61"/>
      <c r="B36" s="93"/>
      <c r="C36" s="94"/>
      <c r="D36" s="97"/>
      <c r="E36" s="94"/>
      <c r="F36" s="12" t="s">
        <v>40</v>
      </c>
      <c r="G36" s="31" t="s">
        <v>186</v>
      </c>
      <c r="H36" s="41">
        <v>43906</v>
      </c>
      <c r="I36" s="41">
        <v>43951</v>
      </c>
      <c r="J36" s="33">
        <f t="shared" si="1"/>
        <v>6.4285714285714288</v>
      </c>
      <c r="K36" s="34">
        <v>1</v>
      </c>
      <c r="L36" s="35" t="s">
        <v>187</v>
      </c>
      <c r="M36" s="100"/>
      <c r="N36" s="19" t="s">
        <v>219</v>
      </c>
      <c r="O36" s="55" t="s">
        <v>68</v>
      </c>
      <c r="P36" s="44" t="s">
        <v>214</v>
      </c>
      <c r="Q36" s="19" t="s">
        <v>219</v>
      </c>
      <c r="R36" s="14" t="s">
        <v>290</v>
      </c>
      <c r="S36" s="91"/>
      <c r="T36" s="91"/>
      <c r="U36" s="114"/>
    </row>
    <row r="37" spans="1:21" ht="216" customHeight="1" x14ac:dyDescent="0.3">
      <c r="A37" s="61"/>
      <c r="B37" s="93"/>
      <c r="C37" s="94"/>
      <c r="D37" s="97"/>
      <c r="E37" s="94"/>
      <c r="F37" s="12" t="s">
        <v>44</v>
      </c>
      <c r="G37" s="31" t="s">
        <v>188</v>
      </c>
      <c r="H37" s="41">
        <v>43863</v>
      </c>
      <c r="I37" s="41">
        <v>43981</v>
      </c>
      <c r="J37" s="33">
        <f t="shared" si="1"/>
        <v>16.857142857142858</v>
      </c>
      <c r="K37" s="34">
        <v>1</v>
      </c>
      <c r="L37" s="35" t="s">
        <v>86</v>
      </c>
      <c r="M37" s="100"/>
      <c r="N37" s="15" t="s">
        <v>252</v>
      </c>
      <c r="O37" s="55" t="s">
        <v>68</v>
      </c>
      <c r="P37" s="19" t="s">
        <v>254</v>
      </c>
      <c r="Q37" s="15" t="s">
        <v>252</v>
      </c>
      <c r="R37" s="14" t="s">
        <v>290</v>
      </c>
      <c r="S37" s="91"/>
      <c r="T37" s="91"/>
      <c r="U37" s="114"/>
    </row>
    <row r="38" spans="1:21" ht="288.75" customHeight="1" x14ac:dyDescent="0.3">
      <c r="A38" s="61"/>
      <c r="B38" s="93"/>
      <c r="C38" s="94"/>
      <c r="D38" s="97"/>
      <c r="E38" s="94"/>
      <c r="F38" s="12" t="s">
        <v>46</v>
      </c>
      <c r="G38" s="31" t="s">
        <v>189</v>
      </c>
      <c r="H38" s="41">
        <v>43888</v>
      </c>
      <c r="I38" s="41">
        <v>44926</v>
      </c>
      <c r="J38" s="33">
        <f t="shared" si="1"/>
        <v>148.28571428571428</v>
      </c>
      <c r="K38" s="34">
        <v>1</v>
      </c>
      <c r="L38" s="35" t="s">
        <v>70</v>
      </c>
      <c r="M38" s="100"/>
      <c r="N38" s="50" t="s">
        <v>264</v>
      </c>
      <c r="O38" s="13" t="s">
        <v>58</v>
      </c>
      <c r="P38" s="50" t="s">
        <v>255</v>
      </c>
      <c r="Q38" s="50" t="s">
        <v>264</v>
      </c>
      <c r="R38" s="14" t="s">
        <v>290</v>
      </c>
      <c r="S38" s="92"/>
      <c r="T38" s="92"/>
      <c r="U38" s="115"/>
    </row>
    <row r="39" spans="1:21" ht="60" x14ac:dyDescent="0.3">
      <c r="A39" s="61"/>
      <c r="B39" s="93">
        <v>8</v>
      </c>
      <c r="C39" s="94" t="s">
        <v>195</v>
      </c>
      <c r="D39" s="97" t="s">
        <v>75</v>
      </c>
      <c r="E39" s="94" t="s">
        <v>72</v>
      </c>
      <c r="F39" s="12" t="s">
        <v>36</v>
      </c>
      <c r="G39" s="31" t="s">
        <v>108</v>
      </c>
      <c r="H39" s="32">
        <v>43691</v>
      </c>
      <c r="I39" s="32">
        <v>43829</v>
      </c>
      <c r="J39" s="33">
        <f t="shared" si="1"/>
        <v>19.714285714285715</v>
      </c>
      <c r="K39" s="34">
        <v>1</v>
      </c>
      <c r="L39" s="35" t="s">
        <v>48</v>
      </c>
      <c r="M39" s="100">
        <f>AVERAGE(K39:K43)</f>
        <v>1</v>
      </c>
      <c r="N39" s="15" t="s">
        <v>208</v>
      </c>
      <c r="O39" s="55" t="s">
        <v>39</v>
      </c>
      <c r="P39" s="85" t="s">
        <v>279</v>
      </c>
      <c r="Q39" s="15" t="s">
        <v>208</v>
      </c>
      <c r="R39" s="14" t="s">
        <v>290</v>
      </c>
      <c r="S39" s="101" t="s">
        <v>222</v>
      </c>
      <c r="T39" s="90" t="s">
        <v>217</v>
      </c>
      <c r="U39" s="116" t="s">
        <v>294</v>
      </c>
    </row>
    <row r="40" spans="1:21" ht="60" x14ac:dyDescent="0.3">
      <c r="A40" s="61"/>
      <c r="B40" s="93"/>
      <c r="C40" s="94"/>
      <c r="D40" s="97"/>
      <c r="E40" s="94"/>
      <c r="F40" s="12" t="s">
        <v>40</v>
      </c>
      <c r="G40" s="31" t="s">
        <v>109</v>
      </c>
      <c r="H40" s="32">
        <v>43691</v>
      </c>
      <c r="I40" s="32">
        <v>43830</v>
      </c>
      <c r="J40" s="33">
        <f t="shared" si="1"/>
        <v>19.857142857142858</v>
      </c>
      <c r="K40" s="34">
        <v>1</v>
      </c>
      <c r="L40" s="35" t="s">
        <v>73</v>
      </c>
      <c r="M40" s="100"/>
      <c r="N40" s="15" t="s">
        <v>208</v>
      </c>
      <c r="O40" s="13" t="s">
        <v>39</v>
      </c>
      <c r="P40" s="13" t="s">
        <v>204</v>
      </c>
      <c r="Q40" s="15" t="s">
        <v>208</v>
      </c>
      <c r="R40" s="14" t="s">
        <v>290</v>
      </c>
      <c r="S40" s="102"/>
      <c r="T40" s="91"/>
      <c r="U40" s="117"/>
    </row>
    <row r="41" spans="1:21" ht="97.5" customHeight="1" x14ac:dyDescent="0.3">
      <c r="A41" s="61"/>
      <c r="B41" s="93"/>
      <c r="C41" s="94"/>
      <c r="D41" s="97"/>
      <c r="E41" s="94"/>
      <c r="F41" s="12" t="s">
        <v>44</v>
      </c>
      <c r="G41" s="31" t="s">
        <v>125</v>
      </c>
      <c r="H41" s="32">
        <v>43832</v>
      </c>
      <c r="I41" s="32">
        <v>43889</v>
      </c>
      <c r="J41" s="33">
        <f t="shared" si="1"/>
        <v>8.1428571428571423</v>
      </c>
      <c r="K41" s="34">
        <v>1</v>
      </c>
      <c r="L41" s="35" t="s">
        <v>82</v>
      </c>
      <c r="M41" s="100"/>
      <c r="N41" s="15" t="s">
        <v>208</v>
      </c>
      <c r="O41" s="55" t="s">
        <v>39</v>
      </c>
      <c r="P41" s="55" t="s">
        <v>80</v>
      </c>
      <c r="Q41" s="15" t="s">
        <v>208</v>
      </c>
      <c r="R41" s="14" t="s">
        <v>290</v>
      </c>
      <c r="S41" s="102"/>
      <c r="T41" s="91"/>
      <c r="U41" s="117"/>
    </row>
    <row r="42" spans="1:21" ht="69.75" customHeight="1" x14ac:dyDescent="0.3">
      <c r="A42" s="61"/>
      <c r="B42" s="93"/>
      <c r="C42" s="94"/>
      <c r="D42" s="97"/>
      <c r="E42" s="94"/>
      <c r="F42" s="12" t="s">
        <v>46</v>
      </c>
      <c r="G42" s="31" t="s">
        <v>110</v>
      </c>
      <c r="H42" s="32">
        <v>43889</v>
      </c>
      <c r="I42" s="32">
        <v>44196</v>
      </c>
      <c r="J42" s="33">
        <f t="shared" si="1"/>
        <v>43.857142857142854</v>
      </c>
      <c r="K42" s="34">
        <v>1</v>
      </c>
      <c r="L42" s="35" t="s">
        <v>50</v>
      </c>
      <c r="M42" s="100"/>
      <c r="N42" s="15" t="s">
        <v>208</v>
      </c>
      <c r="O42" s="55" t="s">
        <v>39</v>
      </c>
      <c r="P42" s="15" t="s">
        <v>203</v>
      </c>
      <c r="Q42" s="15" t="s">
        <v>208</v>
      </c>
      <c r="R42" s="14" t="s">
        <v>290</v>
      </c>
      <c r="S42" s="102"/>
      <c r="T42" s="91"/>
      <c r="U42" s="117"/>
    </row>
    <row r="43" spans="1:21" ht="246.75" customHeight="1" x14ac:dyDescent="0.3">
      <c r="A43" s="61"/>
      <c r="B43" s="93"/>
      <c r="C43" s="94"/>
      <c r="D43" s="97"/>
      <c r="E43" s="94"/>
      <c r="F43" s="12" t="s">
        <v>52</v>
      </c>
      <c r="G43" s="69" t="s">
        <v>126</v>
      </c>
      <c r="H43" s="32">
        <v>43889</v>
      </c>
      <c r="I43" s="32">
        <v>44196</v>
      </c>
      <c r="J43" s="33">
        <f t="shared" si="1"/>
        <v>43.857142857142854</v>
      </c>
      <c r="K43" s="34">
        <v>1</v>
      </c>
      <c r="L43" s="35" t="s">
        <v>81</v>
      </c>
      <c r="M43" s="100"/>
      <c r="N43" s="19" t="s">
        <v>219</v>
      </c>
      <c r="O43" s="55" t="s">
        <v>39</v>
      </c>
      <c r="P43" s="15" t="s">
        <v>216</v>
      </c>
      <c r="Q43" s="19" t="s">
        <v>219</v>
      </c>
      <c r="R43" s="14" t="s">
        <v>290</v>
      </c>
      <c r="S43" s="103"/>
      <c r="T43" s="92"/>
      <c r="U43" s="118"/>
    </row>
    <row r="44" spans="1:21" ht="309" customHeight="1" x14ac:dyDescent="0.3">
      <c r="A44" s="61"/>
      <c r="B44" s="93">
        <v>9</v>
      </c>
      <c r="C44" s="94" t="s">
        <v>196</v>
      </c>
      <c r="D44" s="104" t="s">
        <v>77</v>
      </c>
      <c r="E44" s="94" t="s">
        <v>206</v>
      </c>
      <c r="F44" s="12" t="s">
        <v>36</v>
      </c>
      <c r="G44" s="31" t="s">
        <v>111</v>
      </c>
      <c r="H44" s="41">
        <v>43906</v>
      </c>
      <c r="I44" s="41">
        <v>44196</v>
      </c>
      <c r="J44" s="33">
        <f t="shared" si="1"/>
        <v>41.428571428571431</v>
      </c>
      <c r="K44" s="34">
        <v>1</v>
      </c>
      <c r="L44" s="35" t="s">
        <v>76</v>
      </c>
      <c r="M44" s="95">
        <f>AVERAGE(K44:K45)</f>
        <v>1</v>
      </c>
      <c r="N44" s="15" t="s">
        <v>224</v>
      </c>
      <c r="O44" s="55" t="s">
        <v>39</v>
      </c>
      <c r="P44" s="44" t="s">
        <v>220</v>
      </c>
      <c r="Q44" s="15" t="s">
        <v>224</v>
      </c>
      <c r="R44" s="14" t="s">
        <v>290</v>
      </c>
      <c r="S44" s="90" t="s">
        <v>276</v>
      </c>
      <c r="T44" s="90" t="s">
        <v>275</v>
      </c>
      <c r="U44" s="111" t="s">
        <v>295</v>
      </c>
    </row>
    <row r="45" spans="1:21" ht="346.5" customHeight="1" x14ac:dyDescent="0.3">
      <c r="A45" s="61"/>
      <c r="B45" s="93"/>
      <c r="C45" s="94"/>
      <c r="D45" s="104"/>
      <c r="E45" s="94"/>
      <c r="F45" s="12" t="s">
        <v>40</v>
      </c>
      <c r="G45" s="31" t="s">
        <v>207</v>
      </c>
      <c r="H45" s="70">
        <v>44105</v>
      </c>
      <c r="I45" s="70">
        <v>44926</v>
      </c>
      <c r="J45" s="33">
        <f t="shared" si="1"/>
        <v>117.28571428571429</v>
      </c>
      <c r="K45" s="34">
        <v>1</v>
      </c>
      <c r="L45" s="35" t="s">
        <v>127</v>
      </c>
      <c r="M45" s="96"/>
      <c r="N45" s="19" t="s">
        <v>272</v>
      </c>
      <c r="O45" s="13" t="s">
        <v>39</v>
      </c>
      <c r="P45" s="74" t="s">
        <v>285</v>
      </c>
      <c r="Q45" s="19" t="s">
        <v>270</v>
      </c>
      <c r="R45" s="14" t="s">
        <v>290</v>
      </c>
      <c r="S45" s="92"/>
      <c r="T45" s="92"/>
      <c r="U45" s="115"/>
    </row>
    <row r="46" spans="1:21" ht="286.2" x14ac:dyDescent="0.3">
      <c r="A46" s="61"/>
      <c r="B46" s="47">
        <v>10</v>
      </c>
      <c r="C46" s="15" t="s">
        <v>197</v>
      </c>
      <c r="D46" s="51" t="s">
        <v>78</v>
      </c>
      <c r="E46" s="44" t="s">
        <v>205</v>
      </c>
      <c r="F46" s="12" t="s">
        <v>36</v>
      </c>
      <c r="G46" s="31" t="s">
        <v>128</v>
      </c>
      <c r="H46" s="41">
        <v>43906</v>
      </c>
      <c r="I46" s="41">
        <v>44926</v>
      </c>
      <c r="J46" s="33">
        <f t="shared" si="1"/>
        <v>145.71428571428572</v>
      </c>
      <c r="K46" s="34">
        <v>1</v>
      </c>
      <c r="L46" s="35" t="s">
        <v>129</v>
      </c>
      <c r="M46" s="52">
        <f>K46</f>
        <v>1</v>
      </c>
      <c r="N46" s="19" t="s">
        <v>223</v>
      </c>
      <c r="O46" s="55" t="s">
        <v>65</v>
      </c>
      <c r="P46" s="44" t="s">
        <v>221</v>
      </c>
      <c r="Q46" s="19" t="s">
        <v>223</v>
      </c>
      <c r="R46" s="14" t="s">
        <v>290</v>
      </c>
      <c r="S46" s="71" t="s">
        <v>222</v>
      </c>
      <c r="T46" s="44" t="s">
        <v>217</v>
      </c>
      <c r="U46" s="56" t="s">
        <v>296</v>
      </c>
    </row>
    <row r="47" spans="1:21" ht="103.5" customHeight="1" x14ac:dyDescent="0.3">
      <c r="A47" s="61"/>
      <c r="B47" s="93">
        <v>11</v>
      </c>
      <c r="C47" s="94" t="s">
        <v>198</v>
      </c>
      <c r="D47" s="97" t="s">
        <v>94</v>
      </c>
      <c r="E47" s="94" t="s">
        <v>87</v>
      </c>
      <c r="F47" s="12" t="s">
        <v>36</v>
      </c>
      <c r="G47" s="31" t="s">
        <v>112</v>
      </c>
      <c r="H47" s="41">
        <v>43906</v>
      </c>
      <c r="I47" s="41">
        <v>44012</v>
      </c>
      <c r="J47" s="33">
        <f>(I47-H47)/7</f>
        <v>15.142857142857142</v>
      </c>
      <c r="K47" s="34">
        <v>1</v>
      </c>
      <c r="L47" s="42" t="s">
        <v>178</v>
      </c>
      <c r="M47" s="95">
        <f>AVERAGE(K47:K59)</f>
        <v>0.84666666666666668</v>
      </c>
      <c r="N47" s="15" t="s">
        <v>224</v>
      </c>
      <c r="O47" s="55" t="s">
        <v>39</v>
      </c>
      <c r="P47" s="44" t="s">
        <v>226</v>
      </c>
      <c r="Q47" s="15" t="s">
        <v>224</v>
      </c>
      <c r="R47" s="14" t="s">
        <v>290</v>
      </c>
      <c r="S47" s="90" t="s">
        <v>227</v>
      </c>
      <c r="T47" s="90" t="s">
        <v>298</v>
      </c>
      <c r="U47" s="111" t="s">
        <v>300</v>
      </c>
    </row>
    <row r="48" spans="1:21" ht="76.5" customHeight="1" x14ac:dyDescent="0.3">
      <c r="A48" s="61"/>
      <c r="B48" s="93"/>
      <c r="C48" s="94"/>
      <c r="D48" s="97"/>
      <c r="E48" s="94"/>
      <c r="F48" s="12" t="s">
        <v>40</v>
      </c>
      <c r="G48" s="43" t="s">
        <v>113</v>
      </c>
      <c r="H48" s="41">
        <v>43906</v>
      </c>
      <c r="I48" s="41">
        <v>44012</v>
      </c>
      <c r="J48" s="33">
        <f>(I48-H48)/7</f>
        <v>15.142857142857142</v>
      </c>
      <c r="K48" s="34">
        <v>1</v>
      </c>
      <c r="L48" s="42" t="s">
        <v>168</v>
      </c>
      <c r="M48" s="95"/>
      <c r="N48" s="15" t="s">
        <v>208</v>
      </c>
      <c r="O48" s="55" t="s">
        <v>39</v>
      </c>
      <c r="P48" s="84" t="s">
        <v>278</v>
      </c>
      <c r="Q48" s="15" t="s">
        <v>208</v>
      </c>
      <c r="R48" s="14" t="s">
        <v>290</v>
      </c>
      <c r="S48" s="91"/>
      <c r="T48" s="91"/>
      <c r="U48" s="112"/>
    </row>
    <row r="49" spans="1:21" ht="315" customHeight="1" x14ac:dyDescent="0.3">
      <c r="A49" s="61"/>
      <c r="B49" s="93"/>
      <c r="C49" s="94"/>
      <c r="D49" s="97"/>
      <c r="E49" s="94"/>
      <c r="F49" s="12" t="s">
        <v>44</v>
      </c>
      <c r="G49" s="43" t="s">
        <v>130</v>
      </c>
      <c r="H49" s="41">
        <v>43906</v>
      </c>
      <c r="I49" s="41">
        <v>44926</v>
      </c>
      <c r="J49" s="33">
        <f>(I49-H49)/7</f>
        <v>145.71428571428572</v>
      </c>
      <c r="K49" s="34">
        <v>1</v>
      </c>
      <c r="L49" s="42" t="s">
        <v>169</v>
      </c>
      <c r="M49" s="95"/>
      <c r="N49" s="19" t="s">
        <v>277</v>
      </c>
      <c r="O49" s="55" t="s">
        <v>39</v>
      </c>
      <c r="P49" s="44" t="s">
        <v>274</v>
      </c>
      <c r="Q49" s="15" t="s">
        <v>277</v>
      </c>
      <c r="R49" s="14" t="s">
        <v>290</v>
      </c>
      <c r="S49" s="91"/>
      <c r="T49" s="91"/>
      <c r="U49" s="112"/>
    </row>
    <row r="50" spans="1:21" ht="298.5" customHeight="1" x14ac:dyDescent="0.3">
      <c r="A50" s="61"/>
      <c r="B50" s="93"/>
      <c r="C50" s="94"/>
      <c r="D50" s="97"/>
      <c r="E50" s="94"/>
      <c r="F50" s="12" t="s">
        <v>46</v>
      </c>
      <c r="G50" s="31" t="s">
        <v>114</v>
      </c>
      <c r="H50" s="41">
        <v>43983</v>
      </c>
      <c r="I50" s="41">
        <v>44926</v>
      </c>
      <c r="J50" s="33">
        <f t="shared" si="1"/>
        <v>134.71428571428572</v>
      </c>
      <c r="K50" s="34">
        <v>1</v>
      </c>
      <c r="L50" s="42" t="s">
        <v>179</v>
      </c>
      <c r="M50" s="95"/>
      <c r="N50" s="19" t="s">
        <v>269</v>
      </c>
      <c r="O50" s="55" t="s">
        <v>39</v>
      </c>
      <c r="P50" s="19" t="s">
        <v>257</v>
      </c>
      <c r="Q50" s="74" t="s">
        <v>269</v>
      </c>
      <c r="R50" s="14" t="s">
        <v>290</v>
      </c>
      <c r="S50" s="91"/>
      <c r="T50" s="91"/>
      <c r="U50" s="112"/>
    </row>
    <row r="51" spans="1:21" s="88" customFormat="1" ht="409.6" customHeight="1" x14ac:dyDescent="0.3">
      <c r="A51" s="87"/>
      <c r="B51" s="93"/>
      <c r="C51" s="94"/>
      <c r="D51" s="97"/>
      <c r="E51" s="94"/>
      <c r="F51" s="12" t="s">
        <v>52</v>
      </c>
      <c r="G51" s="26" t="s">
        <v>115</v>
      </c>
      <c r="H51" s="30">
        <v>43691</v>
      </c>
      <c r="I51" s="30">
        <v>44926</v>
      </c>
      <c r="J51" s="28">
        <f>(I51-H51)/7</f>
        <v>176.42857142857142</v>
      </c>
      <c r="K51" s="29">
        <v>0.76</v>
      </c>
      <c r="L51" s="72" t="s">
        <v>169</v>
      </c>
      <c r="M51" s="95"/>
      <c r="N51" s="50" t="s">
        <v>306</v>
      </c>
      <c r="O51" s="13" t="s">
        <v>58</v>
      </c>
      <c r="P51" s="17" t="s">
        <v>258</v>
      </c>
      <c r="Q51" s="74" t="s">
        <v>234</v>
      </c>
      <c r="R51" s="73" t="s">
        <v>290</v>
      </c>
      <c r="S51" s="91"/>
      <c r="T51" s="91"/>
      <c r="U51" s="112"/>
    </row>
    <row r="52" spans="1:21" s="88" customFormat="1" ht="396" customHeight="1" x14ac:dyDescent="0.3">
      <c r="A52" s="87"/>
      <c r="B52" s="93"/>
      <c r="C52" s="94"/>
      <c r="D52" s="97"/>
      <c r="E52" s="94"/>
      <c r="F52" s="12" t="s">
        <v>83</v>
      </c>
      <c r="G52" s="26" t="s">
        <v>139</v>
      </c>
      <c r="H52" s="30">
        <v>43691</v>
      </c>
      <c r="I52" s="30">
        <v>44926</v>
      </c>
      <c r="J52" s="28">
        <f>(I52-H52)/7</f>
        <v>176.42857142857142</v>
      </c>
      <c r="K52" s="29">
        <v>0.75</v>
      </c>
      <c r="L52" s="72" t="s">
        <v>142</v>
      </c>
      <c r="M52" s="95"/>
      <c r="N52" s="50" t="s">
        <v>306</v>
      </c>
      <c r="O52" s="13" t="s">
        <v>58</v>
      </c>
      <c r="P52" s="17" t="s">
        <v>231</v>
      </c>
      <c r="Q52" s="74" t="s">
        <v>235</v>
      </c>
      <c r="R52" s="73" t="s">
        <v>290</v>
      </c>
      <c r="S52" s="91"/>
      <c r="T52" s="91"/>
      <c r="U52" s="112"/>
    </row>
    <row r="53" spans="1:21" ht="159.75" customHeight="1" x14ac:dyDescent="0.3">
      <c r="A53" s="61"/>
      <c r="B53" s="93"/>
      <c r="C53" s="94"/>
      <c r="D53" s="97"/>
      <c r="E53" s="94"/>
      <c r="F53" s="12" t="s">
        <v>92</v>
      </c>
      <c r="G53" s="31" t="s">
        <v>131</v>
      </c>
      <c r="H53" s="32">
        <v>43723</v>
      </c>
      <c r="I53" s="32">
        <v>44561</v>
      </c>
      <c r="J53" s="33">
        <f t="shared" si="1"/>
        <v>119.71428571428571</v>
      </c>
      <c r="K53" s="34">
        <v>1</v>
      </c>
      <c r="L53" s="35" t="s">
        <v>89</v>
      </c>
      <c r="M53" s="95"/>
      <c r="N53" s="44" t="s">
        <v>263</v>
      </c>
      <c r="O53" s="55" t="s">
        <v>39</v>
      </c>
      <c r="P53" s="19" t="s">
        <v>251</v>
      </c>
      <c r="Q53" s="15" t="s">
        <v>263</v>
      </c>
      <c r="R53" s="14" t="s">
        <v>290</v>
      </c>
      <c r="S53" s="91"/>
      <c r="T53" s="91"/>
      <c r="U53" s="112"/>
    </row>
    <row r="54" spans="1:21" ht="237" customHeight="1" x14ac:dyDescent="0.3">
      <c r="A54" s="61"/>
      <c r="B54" s="93"/>
      <c r="C54" s="94"/>
      <c r="D54" s="97"/>
      <c r="E54" s="94"/>
      <c r="F54" s="12" t="s">
        <v>93</v>
      </c>
      <c r="G54" s="31" t="s">
        <v>116</v>
      </c>
      <c r="H54" s="32">
        <v>43723</v>
      </c>
      <c r="I54" s="32">
        <v>44926</v>
      </c>
      <c r="J54" s="33">
        <f t="shared" si="1"/>
        <v>171.85714285714286</v>
      </c>
      <c r="K54" s="34">
        <v>1</v>
      </c>
      <c r="L54" s="35" t="s">
        <v>90</v>
      </c>
      <c r="M54" s="95"/>
      <c r="N54" s="19" t="s">
        <v>269</v>
      </c>
      <c r="O54" s="55" t="s">
        <v>65</v>
      </c>
      <c r="P54" s="50" t="s">
        <v>259</v>
      </c>
      <c r="Q54" s="19" t="s">
        <v>269</v>
      </c>
      <c r="R54" s="14" t="s">
        <v>290</v>
      </c>
      <c r="S54" s="91"/>
      <c r="T54" s="91"/>
      <c r="U54" s="112"/>
    </row>
    <row r="55" spans="1:21" ht="202.5" customHeight="1" x14ac:dyDescent="0.3">
      <c r="A55" s="61"/>
      <c r="B55" s="93"/>
      <c r="C55" s="94"/>
      <c r="D55" s="97"/>
      <c r="E55" s="94"/>
      <c r="F55" s="12" t="s">
        <v>141</v>
      </c>
      <c r="G55" s="31" t="s">
        <v>117</v>
      </c>
      <c r="H55" s="32">
        <v>43723</v>
      </c>
      <c r="I55" s="32">
        <v>44926</v>
      </c>
      <c r="J55" s="33">
        <f t="shared" si="1"/>
        <v>171.85714285714286</v>
      </c>
      <c r="K55" s="34">
        <v>1</v>
      </c>
      <c r="L55" s="35" t="s">
        <v>91</v>
      </c>
      <c r="M55" s="95"/>
      <c r="N55" s="19" t="s">
        <v>269</v>
      </c>
      <c r="O55" s="55" t="s">
        <v>65</v>
      </c>
      <c r="P55" s="50" t="s">
        <v>260</v>
      </c>
      <c r="Q55" s="19" t="s">
        <v>269</v>
      </c>
      <c r="R55" s="14" t="s">
        <v>290</v>
      </c>
      <c r="S55" s="91"/>
      <c r="T55" s="91"/>
      <c r="U55" s="112"/>
    </row>
    <row r="56" spans="1:21" ht="189" customHeight="1" x14ac:dyDescent="0.3">
      <c r="A56" s="61"/>
      <c r="B56" s="93"/>
      <c r="C56" s="94"/>
      <c r="D56" s="97"/>
      <c r="E56" s="94"/>
      <c r="F56" s="12" t="s">
        <v>143</v>
      </c>
      <c r="G56" s="26" t="s">
        <v>146</v>
      </c>
      <c r="H56" s="27">
        <v>43723</v>
      </c>
      <c r="I56" s="27">
        <v>44926</v>
      </c>
      <c r="J56" s="28">
        <f t="shared" si="1"/>
        <v>171.85714285714286</v>
      </c>
      <c r="K56" s="29">
        <v>0.5</v>
      </c>
      <c r="L56" s="25" t="s">
        <v>149</v>
      </c>
      <c r="M56" s="95"/>
      <c r="N56" s="50" t="s">
        <v>307</v>
      </c>
      <c r="O56" s="55" t="s">
        <v>65</v>
      </c>
      <c r="P56" s="50" t="s">
        <v>303</v>
      </c>
      <c r="Q56" s="50" t="s">
        <v>304</v>
      </c>
      <c r="R56" s="14" t="s">
        <v>290</v>
      </c>
      <c r="S56" s="91"/>
      <c r="T56" s="91"/>
      <c r="U56" s="112"/>
    </row>
    <row r="57" spans="1:21" ht="199.5" customHeight="1" x14ac:dyDescent="0.3">
      <c r="A57" s="61"/>
      <c r="B57" s="93"/>
      <c r="C57" s="94"/>
      <c r="D57" s="97"/>
      <c r="E57" s="94"/>
      <c r="F57" s="12" t="s">
        <v>144</v>
      </c>
      <c r="G57" s="26" t="s">
        <v>147</v>
      </c>
      <c r="H57" s="27">
        <v>43723</v>
      </c>
      <c r="I57" s="27">
        <v>44926</v>
      </c>
      <c r="J57" s="28">
        <f>(I57-H57)/7</f>
        <v>171.85714285714286</v>
      </c>
      <c r="K57" s="29">
        <v>0.15</v>
      </c>
      <c r="L57" s="25" t="s">
        <v>150</v>
      </c>
      <c r="M57" s="95"/>
      <c r="N57" s="50" t="s">
        <v>302</v>
      </c>
      <c r="O57" s="55" t="s">
        <v>65</v>
      </c>
      <c r="P57" s="50" t="s">
        <v>302</v>
      </c>
      <c r="Q57" s="50" t="s">
        <v>302</v>
      </c>
      <c r="R57" s="14" t="s">
        <v>290</v>
      </c>
      <c r="S57" s="91"/>
      <c r="T57" s="91"/>
      <c r="U57" s="112"/>
    </row>
    <row r="58" spans="1:21" ht="85.5" customHeight="1" x14ac:dyDescent="0.3">
      <c r="A58" s="61"/>
      <c r="B58" s="93"/>
      <c r="C58" s="94"/>
      <c r="D58" s="97"/>
      <c r="E58" s="94"/>
      <c r="F58" s="134" t="s">
        <v>145</v>
      </c>
      <c r="G58" s="132" t="s">
        <v>148</v>
      </c>
      <c r="H58" s="130">
        <v>43723</v>
      </c>
      <c r="I58" s="130">
        <v>44926</v>
      </c>
      <c r="J58" s="128">
        <f>(I58-H58)/7</f>
        <v>171.85714285714286</v>
      </c>
      <c r="K58" s="126">
        <v>1</v>
      </c>
      <c r="L58" s="124" t="s">
        <v>180</v>
      </c>
      <c r="M58" s="95"/>
      <c r="N58" s="105" t="s">
        <v>269</v>
      </c>
      <c r="O58" s="107" t="s">
        <v>175</v>
      </c>
      <c r="P58" s="90" t="s">
        <v>268</v>
      </c>
      <c r="Q58" s="109" t="s">
        <v>269</v>
      </c>
      <c r="R58" s="90" t="s">
        <v>290</v>
      </c>
      <c r="S58" s="91"/>
      <c r="T58" s="91"/>
      <c r="U58" s="112"/>
    </row>
    <row r="59" spans="1:21" ht="284.25" customHeight="1" x14ac:dyDescent="0.3">
      <c r="A59" s="61"/>
      <c r="B59" s="93"/>
      <c r="C59" s="94"/>
      <c r="D59" s="97"/>
      <c r="E59" s="94"/>
      <c r="F59" s="135"/>
      <c r="G59" s="133"/>
      <c r="H59" s="131"/>
      <c r="I59" s="131"/>
      <c r="J59" s="129"/>
      <c r="K59" s="127"/>
      <c r="L59" s="125"/>
      <c r="M59" s="95"/>
      <c r="N59" s="106"/>
      <c r="O59" s="108"/>
      <c r="P59" s="92"/>
      <c r="Q59" s="110"/>
      <c r="R59" s="92"/>
      <c r="S59" s="92"/>
      <c r="T59" s="92"/>
      <c r="U59" s="113"/>
    </row>
    <row r="60" spans="1:21" ht="409.5" customHeight="1" x14ac:dyDescent="0.3">
      <c r="A60" s="61"/>
      <c r="B60" s="47">
        <v>12</v>
      </c>
      <c r="C60" s="16" t="s">
        <v>199</v>
      </c>
      <c r="D60" s="51" t="s">
        <v>164</v>
      </c>
      <c r="E60" s="44" t="s">
        <v>95</v>
      </c>
      <c r="F60" s="12" t="s">
        <v>36</v>
      </c>
      <c r="G60" s="31" t="s">
        <v>132</v>
      </c>
      <c r="H60" s="32">
        <v>43768</v>
      </c>
      <c r="I60" s="32">
        <v>44926</v>
      </c>
      <c r="J60" s="33">
        <f t="shared" si="1"/>
        <v>165.42857142857142</v>
      </c>
      <c r="K60" s="34">
        <v>1</v>
      </c>
      <c r="L60" s="35" t="s">
        <v>88</v>
      </c>
      <c r="M60" s="83">
        <f>AVERAGE(K60)</f>
        <v>1</v>
      </c>
      <c r="N60" s="89" t="s">
        <v>305</v>
      </c>
      <c r="O60" s="55" t="s">
        <v>133</v>
      </c>
      <c r="P60" s="50" t="s">
        <v>283</v>
      </c>
      <c r="Q60" s="50" t="s">
        <v>308</v>
      </c>
      <c r="R60" s="14" t="s">
        <v>290</v>
      </c>
      <c r="S60" s="44" t="s">
        <v>227</v>
      </c>
      <c r="T60" s="44" t="s">
        <v>298</v>
      </c>
      <c r="U60" s="44" t="s">
        <v>297</v>
      </c>
    </row>
    <row r="61" spans="1:21" ht="216.6" customHeight="1" x14ac:dyDescent="0.3">
      <c r="A61" s="61"/>
      <c r="B61" s="53">
        <v>13</v>
      </c>
      <c r="C61" s="54" t="s">
        <v>181</v>
      </c>
      <c r="D61" s="51" t="s">
        <v>165</v>
      </c>
      <c r="E61" s="54" t="s">
        <v>151</v>
      </c>
      <c r="F61" s="12" t="s">
        <v>36</v>
      </c>
      <c r="G61" s="26" t="s">
        <v>182</v>
      </c>
      <c r="H61" s="27">
        <v>43709</v>
      </c>
      <c r="I61" s="27">
        <v>44742</v>
      </c>
      <c r="J61" s="28">
        <f t="shared" si="1"/>
        <v>147.57142857142858</v>
      </c>
      <c r="K61" s="29">
        <v>0.75</v>
      </c>
      <c r="L61" s="25" t="s">
        <v>183</v>
      </c>
      <c r="M61" s="49">
        <f>AVERAGE(K61)</f>
        <v>0.75</v>
      </c>
      <c r="N61" s="19" t="s">
        <v>286</v>
      </c>
      <c r="O61" s="17" t="s">
        <v>152</v>
      </c>
      <c r="P61" s="50" t="s">
        <v>284</v>
      </c>
      <c r="Q61" s="50" t="s">
        <v>286</v>
      </c>
      <c r="R61" s="14" t="s">
        <v>290</v>
      </c>
      <c r="S61" s="44" t="s">
        <v>227</v>
      </c>
      <c r="T61" s="44" t="s">
        <v>298</v>
      </c>
      <c r="U61" s="44" t="s">
        <v>301</v>
      </c>
    </row>
    <row r="62" spans="1:21" ht="278.25" customHeight="1" x14ac:dyDescent="0.3">
      <c r="A62" s="61"/>
      <c r="B62" s="119">
        <v>14</v>
      </c>
      <c r="C62" s="121" t="s">
        <v>184</v>
      </c>
      <c r="D62" s="97" t="s">
        <v>166</v>
      </c>
      <c r="E62" s="121" t="s">
        <v>153</v>
      </c>
      <c r="F62" s="12" t="s">
        <v>36</v>
      </c>
      <c r="G62" s="31" t="s">
        <v>154</v>
      </c>
      <c r="H62" s="32">
        <v>43709</v>
      </c>
      <c r="I62" s="32">
        <v>44196</v>
      </c>
      <c r="J62" s="33">
        <f t="shared" si="1"/>
        <v>69.571428571428569</v>
      </c>
      <c r="K62" s="34">
        <v>1</v>
      </c>
      <c r="L62" s="35" t="s">
        <v>155</v>
      </c>
      <c r="M62" s="123">
        <f>AVERAGE(K62:K64)</f>
        <v>1</v>
      </c>
      <c r="N62" s="54" t="s">
        <v>238</v>
      </c>
      <c r="O62" s="17" t="s">
        <v>152</v>
      </c>
      <c r="P62" s="73" t="s">
        <v>256</v>
      </c>
      <c r="Q62" s="54" t="s">
        <v>238</v>
      </c>
      <c r="R62" s="14" t="s">
        <v>290</v>
      </c>
      <c r="S62" s="44" t="s">
        <v>247</v>
      </c>
      <c r="T62" s="71" t="s">
        <v>228</v>
      </c>
      <c r="U62" s="71" t="s">
        <v>228</v>
      </c>
    </row>
    <row r="63" spans="1:21" ht="141" customHeight="1" x14ac:dyDescent="0.3">
      <c r="A63" s="61"/>
      <c r="B63" s="119"/>
      <c r="C63" s="121"/>
      <c r="D63" s="97"/>
      <c r="E63" s="121"/>
      <c r="F63" s="12" t="s">
        <v>40</v>
      </c>
      <c r="G63" s="31" t="s">
        <v>156</v>
      </c>
      <c r="H63" s="32">
        <v>43709</v>
      </c>
      <c r="I63" s="32">
        <v>44926</v>
      </c>
      <c r="J63" s="33">
        <f t="shared" si="1"/>
        <v>173.85714285714286</v>
      </c>
      <c r="K63" s="34">
        <v>1</v>
      </c>
      <c r="L63" s="35" t="s">
        <v>157</v>
      </c>
      <c r="M63" s="123"/>
      <c r="N63" s="44" t="s">
        <v>252</v>
      </c>
      <c r="O63" s="17" t="s">
        <v>152</v>
      </c>
      <c r="P63" s="44" t="s">
        <v>239</v>
      </c>
      <c r="Q63" s="44" t="s">
        <v>252</v>
      </c>
      <c r="R63" s="14" t="s">
        <v>290</v>
      </c>
      <c r="S63" s="44" t="s">
        <v>248</v>
      </c>
      <c r="T63" s="71" t="s">
        <v>228</v>
      </c>
      <c r="U63" s="71" t="s">
        <v>228</v>
      </c>
    </row>
    <row r="64" spans="1:21" ht="174" customHeight="1" x14ac:dyDescent="0.3">
      <c r="A64" s="61"/>
      <c r="B64" s="120"/>
      <c r="C64" s="121"/>
      <c r="D64" s="97"/>
      <c r="E64" s="122"/>
      <c r="F64" s="12" t="s">
        <v>44</v>
      </c>
      <c r="G64" s="31" t="s">
        <v>158</v>
      </c>
      <c r="H64" s="32">
        <v>43709</v>
      </c>
      <c r="I64" s="32">
        <v>44926</v>
      </c>
      <c r="J64" s="33">
        <f t="shared" si="1"/>
        <v>173.85714285714286</v>
      </c>
      <c r="K64" s="34">
        <v>1</v>
      </c>
      <c r="L64" s="35" t="s">
        <v>159</v>
      </c>
      <c r="M64" s="123"/>
      <c r="N64" s="82" t="s">
        <v>269</v>
      </c>
      <c r="O64" s="17" t="s">
        <v>152</v>
      </c>
      <c r="P64" s="44" t="s">
        <v>262</v>
      </c>
      <c r="Q64" s="50" t="s">
        <v>269</v>
      </c>
      <c r="R64" s="14" t="s">
        <v>290</v>
      </c>
      <c r="S64" s="44" t="s">
        <v>281</v>
      </c>
      <c r="T64" s="71" t="s">
        <v>228</v>
      </c>
      <c r="U64" s="71" t="s">
        <v>228</v>
      </c>
    </row>
    <row r="65" spans="1:21" ht="103.5" customHeight="1" thickBot="1" x14ac:dyDescent="0.35">
      <c r="A65" s="62"/>
      <c r="B65" s="63">
        <v>15</v>
      </c>
      <c r="C65" s="18" t="s">
        <v>160</v>
      </c>
      <c r="D65" s="64" t="s">
        <v>174</v>
      </c>
      <c r="E65" s="65" t="s">
        <v>161</v>
      </c>
      <c r="F65" s="66" t="s">
        <v>36</v>
      </c>
      <c r="G65" s="77" t="s">
        <v>162</v>
      </c>
      <c r="H65" s="78">
        <v>43709</v>
      </c>
      <c r="I65" s="78">
        <v>44864</v>
      </c>
      <c r="J65" s="79">
        <f t="shared" si="1"/>
        <v>165</v>
      </c>
      <c r="K65" s="80">
        <v>1</v>
      </c>
      <c r="L65" s="81" t="s">
        <v>163</v>
      </c>
      <c r="M65" s="49">
        <f>AVERAGE(K65)</f>
        <v>1</v>
      </c>
      <c r="N65" s="54" t="s">
        <v>238</v>
      </c>
      <c r="O65" s="67" t="s">
        <v>152</v>
      </c>
      <c r="P65" s="68" t="s">
        <v>261</v>
      </c>
      <c r="Q65" s="54" t="s">
        <v>238</v>
      </c>
      <c r="R65" s="14" t="s">
        <v>290</v>
      </c>
      <c r="S65" s="44" t="s">
        <v>240</v>
      </c>
      <c r="T65" s="71" t="s">
        <v>228</v>
      </c>
      <c r="U65" s="71" t="s">
        <v>228</v>
      </c>
    </row>
    <row r="66" spans="1:21" ht="16.2" thickBot="1" x14ac:dyDescent="0.35">
      <c r="M66" s="57"/>
    </row>
    <row r="67" spans="1:21" ht="21.6" thickBot="1" x14ac:dyDescent="0.35">
      <c r="K67" s="24"/>
      <c r="L67" s="75" t="s">
        <v>241</v>
      </c>
      <c r="M67" s="76">
        <f>AVERAGE(M10:M65)</f>
        <v>0.9515578754578754</v>
      </c>
    </row>
  </sheetData>
  <sheetProtection algorithmName="SHA-512" hashValue="LIPQv7asmpaQM4yjbaxabLDSlT6uArgf48rFkURSsp4kugwRipvk1fSW1gcWOyckXQ0/C8jr0ZVlf8GfnPDcnQ==" saltValue="t1f0yizUi56hgGyO2wcYaw==" spinCount="100000" sheet="1" objects="1" scenarios="1" selectLockedCells="1" selectUnlockedCells="1"/>
  <mergeCells count="128">
    <mergeCell ref="J8:J9"/>
    <mergeCell ref="S10:S15"/>
    <mergeCell ref="S21:S26"/>
    <mergeCell ref="C10:C12"/>
    <mergeCell ref="C16:C20"/>
    <mergeCell ref="D16:D20"/>
    <mergeCell ref="E16:E20"/>
    <mergeCell ref="U10:U15"/>
    <mergeCell ref="U16:U20"/>
    <mergeCell ref="U21:U26"/>
    <mergeCell ref="D8:D9"/>
    <mergeCell ref="E8:E9"/>
    <mergeCell ref="F8:F9"/>
    <mergeCell ref="G8:G9"/>
    <mergeCell ref="U8:U9"/>
    <mergeCell ref="O8:O9"/>
    <mergeCell ref="P8:P9"/>
    <mergeCell ref="Q8:Q9"/>
    <mergeCell ref="R8:R9"/>
    <mergeCell ref="S8:S9"/>
    <mergeCell ref="T8:T9"/>
    <mergeCell ref="H8:I8"/>
    <mergeCell ref="S16:S20"/>
    <mergeCell ref="E10:E12"/>
    <mergeCell ref="D10:D12"/>
    <mergeCell ref="M10:M15"/>
    <mergeCell ref="T10:T15"/>
    <mergeCell ref="E44:E45"/>
    <mergeCell ref="D27:D34"/>
    <mergeCell ref="E27:E34"/>
    <mergeCell ref="B39:B43"/>
    <mergeCell ref="C39:C43"/>
    <mergeCell ref="D39:D43"/>
    <mergeCell ref="E39:E43"/>
    <mergeCell ref="T21:T26"/>
    <mergeCell ref="T16:T20"/>
    <mergeCell ref="M16:M20"/>
    <mergeCell ref="B16:B20"/>
    <mergeCell ref="E14:E15"/>
    <mergeCell ref="C14:C15"/>
    <mergeCell ref="M44:M45"/>
    <mergeCell ref="B35:B38"/>
    <mergeCell ref="S27:S34"/>
    <mergeCell ref="S35:S38"/>
    <mergeCell ref="S44:S45"/>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14:B15"/>
    <mergeCell ref="D14:D15"/>
    <mergeCell ref="K8:K9"/>
    <mergeCell ref="L8:L9"/>
    <mergeCell ref="B10:B12"/>
    <mergeCell ref="B5:C5"/>
    <mergeCell ref="D5:E5"/>
    <mergeCell ref="F5:H5"/>
    <mergeCell ref="R6:T6"/>
    <mergeCell ref="U6:W6"/>
    <mergeCell ref="B7:P7"/>
    <mergeCell ref="Q7:R7"/>
    <mergeCell ref="S7:U7"/>
    <mergeCell ref="M8:M9"/>
    <mergeCell ref="N8:N9"/>
    <mergeCell ref="B8:B9"/>
    <mergeCell ref="C8:C9"/>
    <mergeCell ref="B62:B64"/>
    <mergeCell ref="C62:C64"/>
    <mergeCell ref="D62:D64"/>
    <mergeCell ref="E62:E64"/>
    <mergeCell ref="M62:M64"/>
    <mergeCell ref="C47:C59"/>
    <mergeCell ref="B47:B59"/>
    <mergeCell ref="E47:E59"/>
    <mergeCell ref="D47:D59"/>
    <mergeCell ref="M47:M59"/>
    <mergeCell ref="L58:L59"/>
    <mergeCell ref="K58:K59"/>
    <mergeCell ref="J58:J59"/>
    <mergeCell ref="I58:I59"/>
    <mergeCell ref="H58:H59"/>
    <mergeCell ref="G58:G59"/>
    <mergeCell ref="F58:F59"/>
    <mergeCell ref="U47:U59"/>
    <mergeCell ref="T47:T59"/>
    <mergeCell ref="T27:T34"/>
    <mergeCell ref="U35:U38"/>
    <mergeCell ref="T35:T38"/>
    <mergeCell ref="U39:U43"/>
    <mergeCell ref="U44:U45"/>
    <mergeCell ref="T44:T45"/>
    <mergeCell ref="T39:T43"/>
    <mergeCell ref="U27:U34"/>
    <mergeCell ref="S47:S59"/>
    <mergeCell ref="B27:B34"/>
    <mergeCell ref="C27:C34"/>
    <mergeCell ref="M27:M34"/>
    <mergeCell ref="D21:D26"/>
    <mergeCell ref="E21:E26"/>
    <mergeCell ref="M21:M26"/>
    <mergeCell ref="M39:M43"/>
    <mergeCell ref="C35:C38"/>
    <mergeCell ref="D35:D38"/>
    <mergeCell ref="E35:E38"/>
    <mergeCell ref="M35:M38"/>
    <mergeCell ref="S39:S43"/>
    <mergeCell ref="B44:B45"/>
    <mergeCell ref="C44:C45"/>
    <mergeCell ref="D44:D45"/>
    <mergeCell ref="B21:B26"/>
    <mergeCell ref="C21:C26"/>
    <mergeCell ref="N58:N59"/>
    <mergeCell ref="O58:O59"/>
    <mergeCell ref="P58:P59"/>
    <mergeCell ref="Q58:Q59"/>
    <mergeCell ref="R58:R59"/>
  </mergeCells>
  <conditionalFormatting sqref="M61:M65">
    <cfRule type="cellIs" dxfId="1" priority="4" operator="greaterThan">
      <formula>1</formula>
    </cfRule>
  </conditionalFormatting>
  <conditionalFormatting sqref="M65">
    <cfRule type="cellIs" dxfId="0" priority="5" operator="greaterThan">
      <formula>100</formula>
    </cfRule>
  </conditionalFormatting>
  <dataValidations count="4">
    <dataValidation type="date" allowBlank="1" showInputMessage="1" showErrorMessage="1" promptTitle="Validación" prompt="formato DD/MM/AA" sqref="H16:H20 H10:H12 H39:H43 H53:H58 H60:H65" xr:uid="{00000000-0002-0000-0000-000000000000}">
      <formula1>36526</formula1>
      <formula2>44177</formula2>
    </dataValidation>
    <dataValidation type="date" allowBlank="1" showInputMessage="1" showErrorMessage="1" sqref="I16:I20 I53:I58 I60:I65 I10:I12 I39:I43" xr:uid="{00000000-0002-0000-0000-000001000000}">
      <formula1>43466</formula1>
      <formula2>45291</formula2>
    </dataValidation>
    <dataValidation operator="greaterThanOrEqual" allowBlank="1" showInputMessage="1" showErrorMessage="1" sqref="F30:F31 F10:F11 F61:F65" xr:uid="{00000000-0002-0000-0000-000002000000}"/>
    <dataValidation allowBlank="1" showInputMessage="1" showErrorMessage="1" promptTitle="Validación" prompt="El porcentaje no debe exceder el 100%" sqref="M61:M65" xr:uid="{00000000-0002-0000-0000-000003000000}"/>
  </dataValidations>
  <hyperlinks>
    <hyperlink ref="P16" r:id="rId1" xr:uid="{82582F3E-C527-46BC-AB75-8558D512650E}"/>
    <hyperlink ref="P39" r:id="rId2" xr:uid="{D4101431-7E9E-4DC8-B4A4-B51F74CD2628}"/>
    <hyperlink ref="P10" r:id="rId3" xr:uid="{A0706FB9-95F8-4290-BE8C-A97DCF5943D0}"/>
    <hyperlink ref="P48" r:id="rId4" xr:uid="{A98B2AAD-C031-416C-8317-0A5C5F9BC7C2}"/>
  </hyperlinks>
  <pageMargins left="0.7" right="0.7" top="0.75" bottom="0.75" header="0.3" footer="0.3"/>
  <pageSetup orientation="portrait" verticalDpi="300" r:id="rId5"/>
  <drawing r:id="rId6"/>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cp:lastPrinted>2024-07-15T20:59:15Z</cp:lastPrinted>
  <dcterms:created xsi:type="dcterms:W3CDTF">2020-03-16T15:45:21Z</dcterms:created>
  <dcterms:modified xsi:type="dcterms:W3CDTF">2024-07-15T20:59:33Z</dcterms:modified>
</cp:coreProperties>
</file>