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4/"/>
    </mc:Choice>
  </mc:AlternateContent>
  <xr:revisionPtr revIDLastSave="374" documentId="8_{12F1BF89-C836-4264-9B5B-FFE3AAE7A075}" xr6:coauthVersionLast="47" xr6:coauthVersionMax="47" xr10:uidLastSave="{D86C8D71-2E0C-4798-B936-55D41725D296}"/>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COMITE'!$G$1:$G$67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 i="3" l="1"/>
  <c r="M61" i="3" l="1"/>
  <c r="M47" i="3" l="1"/>
  <c r="M35" i="3"/>
  <c r="J51" i="3" l="1"/>
  <c r="J32" i="3" l="1"/>
  <c r="J23" i="3"/>
  <c r="M60" i="3" l="1"/>
  <c r="M65" i="3" l="1"/>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<sst xmlns="http://schemas.openxmlformats.org/spreadsheetml/2006/main" count="574" uniqueCount="312">
  <si>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</si>
  <si>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</si>
  <si>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</si>
  <si>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</si>
  <si>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</si>
  <si>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</si>
  <si>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</si>
  <si>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</si>
  <si>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</si>
  <si>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</si>
  <si>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</si>
  <si>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</si>
  <si>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</si>
  <si>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</si>
  <si>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</si>
  <si>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</si>
  <si>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</si>
  <si>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</si>
  <si>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</si>
  <si>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</si>
  <si>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</si>
  <si>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</si>
  <si>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</si>
  <si>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</si>
  <si>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</si>
  <si>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</si>
  <si>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</si>
  <si>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</si>
  <si>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</si>
  <si>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</si>
  <si>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</si>
  <si>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</si>
  <si>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</si>
  <si>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</si>
  <si>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</si>
  <si>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</si>
  <si>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</si>
  <si>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</si>
  <si>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</si>
  <si>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</si>
  <si>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</si>
  <si>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</si>
  <si>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</si>
  <si>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</si>
  <si>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</si>
  <si>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</si>
  <si>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</si>
  <si>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</si>
  <si>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</si>
  <si>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</si>
  <si>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</si>
  <si>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</si>
  <si>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</si>
  <si>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</si>
  <si>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</si>
  <si>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</si>
  <si>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</si>
  <si>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</si>
  <si>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</si>
  <si>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</si>
  <si>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</si>
  <si>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</si>
  <si>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</si>
  <si>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</si>
  <si>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</si>
  <si>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</si>
  <si>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</si>
  <si>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</si>
  <si>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</si>
  <si>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</si>
  <si>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</si>
  <si>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</si>
  <si>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</si>
  <si>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</si>
  <si>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</si>
  <si>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</si>
  <si>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</si>
  <si>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</si>
  <si>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</si>
  <si>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</si>
  <si>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</si>
  <si>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</si>
  <si>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</si>
  <si>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</si>
  <si>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</si>
  <si>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</si>
  <si>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</si>
  <si>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</si>
  <si>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</si>
  <si>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</si>
  <si>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</si>
  <si>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</si>
  <si>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</si>
  <si>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</si>
  <si>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</si>
  <si>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</si>
  <si>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</si>
  <si>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</si>
  <si>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</si>
  <si>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</si>
  <si>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</si>
  <si>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</si>
  <si>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</si>
  <si>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</si>
  <si>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</si>
  <si>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</si>
  <si>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</si>
  <si>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</si>
  <si>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</si>
  <si>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</si>
  <si>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</si>
  <si>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</si>
  <si>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</si>
  <si>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</si>
  <si>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</si>
  <si>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</si>
  <si>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</si>
  <si>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</si>
  <si>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</si>
  <si>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</si>
  <si>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</si>
  <si>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</si>
  <si>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</si>
  <si>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</si>
  <si>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</si>
  <si>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</si>
  <si>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</si>
  <si>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</si>
  <si>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</si>
  <si>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</si>
  <si>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</si>
  <si>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</si>
  <si>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</si>
  <si>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</si>
  <si>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</si>
  <si>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</si>
  <si>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</si>
  <si>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</si>
  <si>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</si>
  <si>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</si>
  <si>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</si>
  <si>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</si>
  <si>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</si>
  <si>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</si>
  <si>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</si>
  <si>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</si>
  <si>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</si>
  <si>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</si>
  <si>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</si>
  <si>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</si>
  <si>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</si>
  <si>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</si>
  <si>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</si>
  <si>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</si>
  <si>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</si>
  <si>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</si>
  <si>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</si>
  <si>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</si>
  <si>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</si>
  <si>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</si>
  <si>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</si>
  <si>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</si>
  <si>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</si>
  <si>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</si>
  <si>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</si>
  <si>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</si>
  <si>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</si>
  <si>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</si>
  <si>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</si>
  <si>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</si>
  <si>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</si>
  <si>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</si>
  <si>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</si>
  <si>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</si>
  <si>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</si>
  <si>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</si>
  <si>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</si>
  <si>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</si>
  <si>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</si>
  <si>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</si>
  <si>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</si>
  <si>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</si>
  <si>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</si>
  <si>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</si>
  <si>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</si>
  <si>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</si>
  <si>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</si>
  <si>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</si>
  <si>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</si>
  <si>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</si>
  <si>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</si>
  <si>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</si>
  <si>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</si>
  <si>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</si>
  <si>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</si>
  <si>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</si>
  <si>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</si>
  <si>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</si>
  <si>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</si>
  <si>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</si>
  <si>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</si>
  <si>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</si>
  <si>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</si>
  <si>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</si>
  <si>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</si>
  <si>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</si>
  <si>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</si>
  <si>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</si>
  <si>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</si>
  <si>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</si>
  <si>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</si>
  <si>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</si>
  <si>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</si>
  <si>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</si>
  <si>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</si>
  <si>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</si>
  <si>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</si>
  <si>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</si>
  <si>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</si>
  <si>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</si>
  <si>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</si>
  <si>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</si>
  <si>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</si>
  <si>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</si>
  <si>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</si>
  <si>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</si>
  <si>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</si>
  <si>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Este Hallazgo está pendiente de cierre.</t>
  </si>
  <si>
    <t>No aplica</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</si>
  <si>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</si>
  <si>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</si>
  <si>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</si>
  <si>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</si>
  <si>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</si>
  <si>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</si>
  <si>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</si>
  <si>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</si>
  <si>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</si>
  <si>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</si>
  <si>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</si>
  <si>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</si>
  <si>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</si>
  <si>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</si>
  <si>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</si>
  <si>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</si>
  <si>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</si>
  <si>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</si>
  <si>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</si>
  <si>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</si>
  <si>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</si>
  <si>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</si>
  <si>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</si>
  <si>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</si>
  <si>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</si>
  <si>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</si>
  <si>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</si>
  <si>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</si>
  <si>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</si>
  <si>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</si>
  <si>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</si>
  <si>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</si>
  <si>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</si>
  <si>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Actas y registro fotográfico de las estanterías instaladas.</t>
  </si>
  <si>
    <t>Esta meta y respectiva evidencia fue remitida al 100 % en el noveno informe de seguimiento al PMA, y validada a través del documento con Radicado No.  2-2022-1153 del 08 de febrero de 2022.</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</si>
  <si>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</si>
  <si>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</si>
  <si>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Esta meta y respectiva evidencia fue remitida al 100 % en el decimo informe de seguimiento al PMA, y validada a través del documento con Radicado No. 2-2022-3758 de fecha 20 de abril de 2022.</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</si>
  <si>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</si>
  <si>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Radicado No. 2-2022-3758</t>
  </si>
  <si>
    <t>20 de abril de 2022.</t>
  </si>
  <si>
    <t>Esta meta y respectiva evidencia fue remitida al 100 % en el segundo informe de seguimiento al PMA, y validada a través del documento con Radicado No. 2-2022-8911 de fecha 07 de septiembre de 2022.</t>
  </si>
  <si>
    <t>https://www.bolivar.gov.co/web/archivos/?p=Plan_de_gestion_documental%2FSistema_Integrado_de_Conservacion</t>
  </si>
  <si>
    <t>https://www.bolivar.gov.co/web/archivos/?p=Transparencia%2F7.1.+Instrumentos+de+gesti%C3%B3n+de+la+informaci%C3%B3n%2FTablas+de+Retenci%C3%B3n+Documental</t>
  </si>
  <si>
    <t>https://www.bolivar.gov.co/web/archivos/?p=Transparencia%2F7.1.+Instrumentos+de+gesti%C3%B3n+de+la+informaci%C3%B3n%2FPrograma+de+Gesti%C3%B3n+Documental%2F2019-2022</t>
  </si>
  <si>
    <t>08 de febrero de 2022.</t>
  </si>
  <si>
    <t>•	Respecto al hallazgo especifico de Requisitos de Documentos Electrónicos, donde señala que hemos reportado un avance del 95 %, y que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 Precisamos lo siguiente, frente al documento del Modelo, cabe resaltar que en el avance con corte a marzo 10 de 2022 decimo informe esta oficina remitió el documento en formato Word.
Así mismo, remitimos toda la trazabilidad que detalla como fue el proceso de verificación realizado entre la Dirección de Atención al Ciudadano y Gestión Documental, y la Dirección de las TIC, esto incluye la solicitud de revisión por parte de Dirección de Atención al Ciudadano y Gestión Documental que fue a través del GOBOL-21-010572 de fecha marzo 29 de 2021, y las respuestas remitidas por la Dirección de las TIC a través del GOBOL-21-013433 de fecha abril 16 de 2021, y el GOBOL-21-015916 de fecha mayo 3 de 2021. Posteriormente, después de tener listo el documento en borrador, se procedió a convocar el comité institucional de gestión y desempeño instancia asesora encargada de aprobar el referido documento. 
Respecto a todo lo descrito anteriormente, el AGN en su radicado No. 2-2022-3758 de fecha 20 de abril de 2022 en respuesta a nuestro decimo informe señala que,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Por todo lo anterior, remitimos para el undécimo informe con corte a septiembre 10 de 2022 el acta de la sesión del comité donde el documento de Modelo de Requisitos para la Gestión de Documentos Electrónicos de Archivo fue presentado y aprobado por el comité Institucional de Gestión y Desempeño, con un avance del 100 % y no del 95 % como lo señala el AGN en el radicado de la referencia.
Aclarado lo anterior, esta oficina ratifica en un 100 % el cumplimiento de la respectiva meta, para facilitar el proceso de verificación de este hallazgo facilitamos a continuación los enlaces de descargas de las evidencias remitidas en el décimo y undécimo informe de avances: 
Decimo informe: 
1.	AVANCE MARZO 10 DE 2022
Undécimo informe:
1.	AVANCE JUNIO 10 DE 2022</t>
  </si>
  <si>
    <t>Para la respectiva meta se trasladan las siguientes evidencias:
0. Inventario.
1. Constancia de publicación de pagina web.
2. Evidencias fotográficas del proceso de eliminación.
3. Video del proceso.
4. Acta de eliminación.</t>
  </si>
  <si>
    <r>
      <t xml:space="preserve">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t>
    </r>
    <r>
      <rPr>
        <b/>
        <sz val="12"/>
        <color theme="1"/>
        <rFont val="Arial"/>
        <family val="2"/>
      </rPr>
      <t xml:space="preserve">CONCLUSIÓN: se da por superado el hallazgo. </t>
    </r>
    <r>
      <rPr>
        <sz val="12"/>
        <color theme="1"/>
        <rFont val="Arial"/>
        <family val="2"/>
      </rPr>
      <t>La gobernación deberá garantizar a través de
las auditorías internas las transferencias primarias según cronograma. El Grupo de Inspección y
Vigilancia podrá solicitar en cualquier momento información acerca del cumplimiento de esta
actividad.</t>
    </r>
  </si>
  <si>
    <r>
      <t xml:space="preserve">Se le indica a la entidad continuar con el proceso de la aplicación del instrumento y se dé cumplimiento al plan de trabajo suscrito, garantizando la debida disposición final de los documentos. </t>
    </r>
    <r>
      <rPr>
        <b/>
        <sz val="12"/>
        <color theme="1"/>
        <rFont val="Arial"/>
        <family val="2"/>
      </rPr>
      <t>Conclusión: Se da por superado el hallazgo.</t>
    </r>
  </si>
  <si>
    <r>
      <t xml:space="preserve">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t>
    </r>
    <r>
      <rPr>
        <b/>
        <sz val="12"/>
        <color theme="1"/>
        <rFont val="Arial"/>
        <family val="2"/>
      </rPr>
      <t>Conclusión: hallazgo superado.</t>
    </r>
  </si>
  <si>
    <r>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t>
    </r>
    <r>
      <rPr>
        <b/>
        <sz val="12"/>
        <color theme="1"/>
        <rFont val="Arial"/>
        <family val="2"/>
      </rPr>
      <t>Conclusión: se da por superado el hallazgo.</t>
    </r>
  </si>
  <si>
    <t>Se remite respuesta entregada por la Dirección de Atención al Ciudadano y Gestión Documental a través del GOBOL-22-025023.
Se remite nuevamente el acta donde se deja constancia de la aprobación del referido instrumento archivístico, en sesión desarrollada el 30 de noviembre de 2021. Esta oficina precisa que, la referida acta fue traslada en el duodécimo informe de avance, y hasta la fecha el AGN todavía solicita la remisión de esta para dar por superado el hallazgo, por lo que remitimos nuevamente lo solicitado para lo de su competencia.</t>
  </si>
  <si>
    <t>Se remite nuevamente el acta donde se deja constancia de la aprobación del referido instrumento archivístico, en sesión desarrollada el 30 de noviembre de 2021. Esta oficina precisa que, la referida acta fue traslada en el undécimo informe de avance, y hasta la fecha el AGN todavía solicita la remisión de esta para dar por superado el hallazgo, por lo que remitimos nuevamente lo solicitado para lo de su competencia.</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</si>
  <si>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</si>
  <si>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</si>
  <si>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Conforme a la certificación y evidencias remitidas por la Dirección  Administrativa de Logística donde deja constancia de que todas las áreas de los archivos de gestión de la Gobernación de Bolívar se encuentran dotadas con extintores, se procede a dar por cumplida en un 100 % esta meta.</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</si>
  <si>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</si>
  <si>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
En el documento referenciado se entregan registro fotográfico de las evidencias.</t>
  </si>
  <si>
    <t>En el informe remitido por la Secretaría General se deja constancia de que todos las áreas de los archivos de gestión de la Gobernación de Bolívar  se encuentran dotadas de alarmas contra incendio, y se detalla el funcionamiento del referido sistema, por todo lo anterior se procede a dar por cumplida en un 100 % esta meta.</t>
  </si>
  <si>
    <t>Se remiten   los protocolos para la gestión, creación y consulta de expedientes electrónicos  de archivo en carpetas compartidas y en las herramientas SharePoint y One Drive.</t>
  </si>
  <si>
    <t>Radicado AGN 2-2023-008660</t>
  </si>
  <si>
    <t>Hallazgo 8. Sistema Integrado de Conservación - SIC.
La oficina de Control Interno no reporta porcentaje de avance y no remite evidencias.
Se reitera a la entidad presentar la evidencia como videos y fotografías de la implementación del SIC en
las bodegas y/o depósitos en las cuales se custodia documentación de la entidad.
Conclusión: Hallazgo no Superado.</t>
  </si>
  <si>
    <t>Radicado No AGN 2-2023-008660</t>
  </si>
  <si>
    <t>Hallazgo 9. Requisitos de Documentos Electrónicos.
La oficina de Control Interno no reporta porcentaje de avance. Y no remite evidencias, se reitera a
la gobernación la remisión del documento Modelo de Requisitos para la Gestión de Documentos
Electrónicos de Archivo – MOREQ y la comunicación mediante la cual se informa a la directora
administrativa de Gestión Institucional, que el documento fue revisado con el área de Tecnología.
Conclusión: Hallazgo no Superado.</t>
  </si>
  <si>
    <t>La oficina de Control Interno reporta un porcentaje de avance del 67% y no se remiten evidencias que
corroboren el porcentaje reportado.
La solicitud expresa de remitir la información de la volumetría se debe a que se requiere verificar el
levantamiento de inventarios para la totalidad de la información generada por la entidad, la entidad nos
remite la siguiente volumetría:
“De acuerdo con lo anterior, se remite la información facilitada por la Secretaría General y la
Dirección de Atención al Ciudadano y Gestión Documental, para lo correspondiente al Archivo Central
y al Archivo Histórico de la Gobernación de Bolívar, es menester precisar que estas dependencias se
encargan de la ordenación, organización, conformación, y custodia de los referidos archivos. De acuerdo con lo remitido, se reitera a la entidad que no esta teniendo en cuenta lo expresado en mesa
de trabajo realizada el pasado 22 de noviembre de 2022, en la cual, control interno nos indicó que
poseen tres (3) dependencias que son las que producen mayor volumen documental (secretaria de salud,
Secretaria de Educación y Secretaría de Hacienda), así las cosas esta subdirección evidencia que los
archivos de gestión a la fecha (casi un año después) no se encuentran debidamente ordenados e
inventariados. Según la entidad, esas tres (3) secretarías poseen aproximadamente 250 metros lineales
sin intervenir, de los cuales a la fecha no se remiten evidencias y mucho menos reporte volumétrico
solicitado para corroborar el avance, así las cosas, la gobernación aún no sabe la totalidad de sus acervos
de acuerdo con lo remitido.
Ahora bien, para poder realizar un seguimiento puntual al avance de las dependencias que reportan sus
actividades, se solicitó a la entidad remitir el reporte, teniendo en cuanta lo dicho en la mesa de trabajo;
al verificar la información la entidad no diligencia la matriz solicitada reiteradamente con todos los
campos solicitados, esta información es necesaria en su totalidad, pues la entidad en ningún informe de
avance anterior reporta el total de información que posee y mucho menos que se ha intervenido y que
hace falta por hacerlo.
En concordancia con lo anterior, la entidad debe remitir informe de volumetría del total de la
producción documental en todas sus fases de archivo (gestión, central e histórico, incluyendo los
posibles fondos de entidades que hayan sido liquidadas y/o fusionadas.
De igual forma, se reitera el envió de las evidencias que sustenten la aplicación de la hoja de
control para las series complejas de la entidad.
Se reitera a la entidad que para dar por superado el hallazgo al 100% es necesario que la
entidad presente a esta subdirección: Inventarios documentales completamente diligenciados en los archivos de gestión, central e
histórico, para el total de series documentales registradas en las TRD.
• Inventario documental actualizado del archivo central.
• Para el documento en formato Excel denominado: “Procedimiento de trámite para entrega
de cargo”, se debe contemplar el total de los colaboradores de la Gobernación, esto implica la
contratación por Prestación de Servicios.
• Videos que muestren la aplicación de los procesos técnicos: preparación física e identificación,
tales como: retiro de material abrasivo, depuración, foliación, e identificación de las unidades
de las demás dependencias.
• Hoja de control, para las series complejas de la entidad, por ejemplo: Historias Laborales,
Contratos, Procesos Judiciales, Investigaciones, Licencias Urbanísticas, entre otras. (muestra
fotográfica de al menos 20 Hojas de control diligenciadas de todas las dependencias).
Se exhorta a la entidad a realizar los procesos descritos anteriormente en las oficinas y expedientes que
faltan por intervenir con el fin de dar cumplimiento del 100% a este hallazgo.
Conclusión: Hallazgo no Superado.</t>
  </si>
  <si>
    <t>Teniendo en cuenta que en el documento denominado Modelo de Requisitos de Gestión para Documentos Electrónicos, se contemplan los protocolos para la gestión, creación y consulta de expedientes electrónicos  de archivo en carpetas compartidas y en las herramientas SharePoint y One Drive, se informa que este documento fue aprobado por el Comité Institucional de Gestión y Desempeño de la Gobernación de Bolívar en sesión desarrollada el 30 de noviembre 2021;los cuales fueron remitidos  en el décimo informe de seguimiento al cumplimiento del PMA  enviado mediante Oficio GOBOL-22-014115 de fecha 1 de abril de 2022. Teniendo en cuenta lo manifestado respeto a: "Se reitera a la entidad que para dar por superado el hallazgo al 100% es necesario que presente a esta subdirección:  Protocolo para la gestión, creación y consulta de expedientes electrónicos de archivo en carpetas compartidas y en las herramientas SharePoint.  Protocolo para la gestión, creación y consulta de expedientes electrónicos de archivo en carpetas compartidas y en la herramienta One Drive". Se hace entrega de lo solicitado con lo que se certifica esta acción de mejora en un 100 % para el presente corte.</t>
  </si>
  <si>
    <t>Hallazgo 10. Creación y conformación de expedientes electrónicos. La oficina de Control Interno reporta un porcentaje de avance de 75%, no remite evidencias,
que corroboren el porcentaje reportado y aclara lo siguiente:
“Respecto del hallazgo de creación y conformación de expedientes electrónicos se señala que, “La
oficina de Control Interno reporta un avance del 100%”. Es menester precisar que, esta oficina para
dicho corte NO ha certificado el referido hallazgo en un 100 %, en nuestros undécimo, duodécimo, y
decimotercer informes de avance esta oficina siempre ha reportado el referido hallazgo en un 75 %,
toda vez que, en la actualidad se les requiere y realiza seguimiento a las dependencias responsables del
cumplimiento de este, para que se atiendan las observaciones que ha remitido el AGN respecto a los
protocolos para la gestión, creación, y consulta de los expedientes electrónicos en SharePoint y
OneDrive”.
En cuanto a lo anterior; y remitiéndonos a las evidencias anexas en los anteriores reportes, solo se remite
información de dos hallazgos, como se evidencia en las siguientes imágenes:
Se reitera a la entidad que para dar por superado el hallazgo al 100% es necesario que
presente a esta subdirección:
 Protocolo para la gestión, creación y consulta de expedientes electrónicos de archivo en
carpetas compartidas y en las herramientas SharePoint.
 Protocolo para la gestión, creación y consulta de expedientes electrónicos de archivo en
carpetas compartidas y en la herramienta One Drive.</t>
  </si>
  <si>
    <t>76.31%</t>
  </si>
  <si>
    <t>Para el decimo sexto informe de avance se remiten las evidencias de las siguientes dependencias:</t>
  </si>
  <si>
    <t>Para este corte (decimo sexto informe) se trasladan las siguientes evidencias:</t>
  </si>
  <si>
    <t>Decimo sexto (16) informe de seguimiento - marzo  10 de 2024.</t>
  </si>
  <si>
    <t>Se remiten los avances descritos por las dependencias que se relacionan a través del formato único de reporte de avances del PMA para los Archivos de Gestión. Se entregan evidencias para series de Historias Laborales,  Expedientes Pensionales, Expedientes Contractuales.</t>
  </si>
  <si>
    <t xml:space="preserve">Para este corte (decimo sexto informe) se trasladan las siguientes evidencias:
1. GOBOL-24-012040 de fecha marzo 20 de 2024 emanado de esta oficina donde se requieren las evidencias de esta meta.
 2. GOBOL-24-012773 proveniente de la Dirección Administrativa de Logística con su anexo informe de avance donde se entregan las evidencias de las labores realizadas frente a la subsanación de las necesidades de mantenimiento en los archivos de gestión de las dependencias. </t>
  </si>
  <si>
    <t xml:space="preserve">1. GOBOL-24-012040 de fecha marzo 20 de 2024 emanado de esta oficina donde se requieren las evidencias de esta meta.
 2. GOBOL-24-012773 proveniente de la Dirección Administrativa de Logística con su anexo informe de avance donde se entregan las evidencias de las labores realizadas frente a la subsanación de las necesidades de mantenimiento en los archivos de gestión de las dependencias. </t>
  </si>
  <si>
    <t xml:space="preserve">Se entrega reporte de volumetría actualizado y evidencias de las dependencias que se relacionan a continuación: 
1. Matriz de Volumetría para el corte de marzo 10 de 2024, la cual se consolidó con la información remitida por la secretaría General a través del GOBOL-24-015116 y la información que las diferentes dependencias remitieron a esta oficina. 
2: Evidencias de las dependencias, así:
3. Se remite el GOBOL-24-012131 de fecha marzo 20 de 2024 donde se solicita la información de la volumetría archivística a la Secretaría General y la Dirección de ATC y Gestión Documental.
4. GOBOL-24-015116 de fecha abril 10 de 2024 donde la secretaría general remite la información de la volumetría archivística. </t>
  </si>
  <si>
    <t xml:space="preserve">Se entrega reporte de volumetría actualizado y evidencias de las dependencias que se relacionan a continuación: 
1. Matriz de Volumetría para el corte de marzo 10 de 2024, la cual se consolidó con la información remitida por la secretaría General a través del GOBOL-24-015116 y la información que las diferentes dependencias remitieron a esta oficina. 
2: Evidencias de las dependencias, así:
3. Se remite el GOBOL-24-012131 de fecha marzo 20 de 2024 donde se solicita la información de la volumetría archivística a la Secretaría General y la Dirección de ATC y Gestión Documental.
4. GOBOL-24-015116 de fecha abril 10 de 2024 donde la secretaría general remite la información de la volumetría archivística. </t>
  </si>
  <si>
    <t>Se anexa matriz de volumetría de archivo donde se entrega la relación de todas las dependencias de la Gobernación que han rendido la información solicitada . Cabe resaltar que, el analisis de la  volumétria archivistica de esta entidad compila los reportes realizados en el undécimo, decimo cuarto, decimo quinto, y este ultimo decimo sexto informe de avances. Esta oficina solicitará a la Secretaría General, y la Dirección de ATC y Gestión Documental realizar actividades de seguimiento en aquellas depedencias que, conforme con lo reportado deben avanzar en el levantamiento del inventario de los metros lineales que se producen en sus archivos de gestión estas son la Secretaría de Educación, Secretaría de Salud, Secretaría de Agricultura, Direccion de Ingresos, y Direccion de Tesorería de la Gobernación de Bolívar.</t>
  </si>
  <si>
    <t xml:space="preserve">Para este corte se remiten los informes de avance del PMA de las dependencias que relacionan a continuación, en respuesta a la solicitud realizada por esta oficina a través del GOBOL-24-012353 de fecha marzo 21 de 2024, y reiterada a través del 24-013155 de fecha abril 01 de 2024:
Conforme con el análisis de las evidencias remitidas, existen dependencias que avanzan en las actividades de preparación física de los expedientes, organización cronológica, y la eliminación de material abrasivo estas son la Secretaría de Educación, Secretaría de Salud, la Dirección de Ingresos, y la Dirección de Tesorería de la Gobernación de Bolívar. Es menester precisar que, se requerirá a la Secretaría General y Dirección de ATC y Gestión Documental, la realización de asistencias técnicas que permitan generar en estas dependencias resultados satisfactorios con mayor celeridad, como se ha reflejado satisfactoriamente en la secretaría Jurídica, Privada, Dirección de Logística, y el Fondo de Pensiones. Igualmente, esta oficina ha incluido en su plan anual de auditorías visitas de verificación con la finalidad de generar acciones de mejora complementarías para el cumplimiento de los compromisos establecidos en el plan de mejoramiento archivístico. </t>
  </si>
  <si>
    <t xml:space="preserve">Para este corte se remiten los informes de avance del PMA de las dependencias que relacionan a continuación, en respuesta a la solicitud realizada por esta oficina a través del GOBOL-24-012353 de fecha marzo 21 de 2024, y reiterada a través del 24-013155 de fecha abril 01 de 2024:
Conforme con el análisis de las evidencias remitidas, existen dependencias que avanzan en las actividades de rotulación estas son la Secretaría de Educación, Secretaría de Salud, la Dirección de Ingresos, y la Dirección de Tesorería de la Gobernación de Bolívar. Es menester precisar que, se requerirá a la Secretaría General y Dirección de ATC y Gestión Documental, la realización de asistencias técnicas que permitan generar en estas dependencias resultados satisfactorios con mayor celeridad, como se ha reflejado satisfactoriamente en la secretaría Jurídica, Privada, Dirección de Logística, y el Fondo de Pensiones. Igualmente, esta oficina ha incluido en su plan anual de auditorías visitas de verificación con la finalidad de generar acciones de mejora complementarías para el cumplimiento de los compromisos establecidos en el plan de mejoramiento archivístico. </t>
  </si>
  <si>
    <t xml:space="preserve">Para este corte se remiten los informes de avance del PMA de las dependencias que relacionan a continuación, en respuesta a la solicitud realizada por esta oficina a través del GOBOL-24-012353 de fecha marzo 21 de 2024, y reiterada a través del 24-013155 de fecha abril 01 de 2024:
Conforme con el análisis de las evidencias remitidas, existen dependencias que avanzan en las actividades de rotulación de cajas estas son la Secretaría de Educación, Secretaría de Salud, la Dirección de Ingresos, y la Dirección de Tesorería de la Gobernación de Bolívar. Es menester precisar que, se requerirá a la Secretaría General y Dirección de ATC y Gestión Documental, la realización de asistencias técnicas que permitan generar en estas dependencias resultados satisfactorios con mayor celeridad, como se ha reflejado satisfactoriamente en la secretaría Jurídica, Privada, Dirección de Logística, y el Fondo de Pensiones. Igualmente, esta oficina ha incluido en su plan anual de auditorías visitas de verificación con la finalidad de generar acciones de mejora complementarías para el cumplimiento de los compromisos establecidos en el plan de mejoramiento archivístico. </t>
  </si>
  <si>
    <t>Se remiten los avances descritos por las dependencias que se relacionan a través del formato único de reporte de avances del PMA para los Archivos de Gestión. Se entregan evidencias de aquellas depedencias que han informado la aplicación o no aplicación del formato de prestamo de documentos.</t>
  </si>
  <si>
    <t>En el informe remitido a través del GOBOL-24-012773 de fecha marzo 26  de 2024  por la Dirección Administrativa de Logística se evidencia que la referida depedencia, continua desarrollando las actividades para la subsanación de las necesidades de mantenimiento en los espacios de los archivos de gestión, conforme con ello esta oficina dará por superada la accion de mejora, cuando se remitan las evidencias de subsanación de las necesidades de mantenimiento en los archivos de gestión de las siguientes depedencias: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</si>
</sst>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sz val="16"/>
      <color theme="1"/>
      <name val="Calibri"/>
      <family val="2"/>
      <scheme val="minor"/>
    </font>
    <font>
      <sz val="10"/>
      <color rgb="FF000000"/>
      <name val="Times New Roman"/>
      <family val="1"/>
    </font>
    <font>
      <sz val="10"/>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9" fontId="5" fillId="0" borderId="0" applyFont="0" applyFill="0" applyBorder="0" applyAlignment="0" applyProtection="0"/>
    <xf numFmtId="0" fontId="14" fillId="0" borderId="0"/>
    <xf numFmtId="0" fontId="15" fillId="0" borderId="0"/>
  </cellStyleXfs>
  <cellXfs count="196">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3" fillId="3" borderId="35" xfId="0" applyFont="1" applyFill="1" applyBorder="1" applyAlignment="1">
      <alignment horizontal="center" vertical="center"/>
    </xf>
    <xf numFmtId="9" fontId="13"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4" fillId="0" borderId="4" xfId="1" applyBorder="1" applyAlignment="1">
      <alignment horizontal="center" vertical="center" wrapText="1"/>
    </xf>
    <xf numFmtId="0" fontId="4" fillId="0" borderId="4" xfId="1" applyBorder="1" applyAlignment="1">
      <alignment vertical="center" wrapText="1"/>
    </xf>
    <xf numFmtId="0" fontId="4" fillId="0" borderId="23" xfId="1" applyBorder="1" applyAlignment="1">
      <alignment horizontal="center" vertical="center" wrapText="1"/>
    </xf>
    <xf numFmtId="0" fontId="6" fillId="2" borderId="32" xfId="0" applyFont="1" applyFill="1" applyBorder="1"/>
    <xf numFmtId="0" fontId="6" fillId="2" borderId="0" xfId="0" applyFont="1" applyFill="1"/>
    <xf numFmtId="0" fontId="12" fillId="0" borderId="4" xfId="0" applyFont="1" applyBorder="1" applyAlignment="1">
      <alignment horizontal="left" vertical="top" wrapText="1"/>
    </xf>
    <xf numFmtId="0" fontId="12" fillId="0" borderId="4" xfId="0" applyFont="1" applyBorder="1" applyAlignment="1">
      <alignment vertical="top" wrapText="1"/>
    </xf>
    <xf numFmtId="0" fontId="12" fillId="2" borderId="4" xfId="0" applyFont="1" applyFill="1" applyBorder="1" applyAlignment="1">
      <alignment horizontal="left" vertical="top" wrapText="1"/>
    </xf>
    <xf numFmtId="0" fontId="12" fillId="2" borderId="4" xfId="0" applyFont="1" applyFill="1" applyBorder="1" applyAlignment="1">
      <alignment vertical="top"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5">
    <cellStyle name="Hipervínculo" xfId="1" builtinId="8"/>
    <cellStyle name="Normal" xfId="0" builtinId="0"/>
    <cellStyle name="Normal 2" xfId="3" xr:uid="{248AF873-BAD3-469F-9254-50559E7AA47D}"/>
    <cellStyle name="Normal 2 2" xfId="4" xr:uid="{3FBC38F5-65E3-435E-83B2-234ED204B9E7}"/>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979714</xdr:colOff>
      <xdr:row>59</xdr:row>
      <xdr:rowOff>359228</xdr:rowOff>
    </xdr:from>
    <xdr:to>
      <xdr:col>13</xdr:col>
      <xdr:colOff>10817987</xdr:colOff>
      <xdr:row>59</xdr:row>
      <xdr:rowOff>3719940</xdr:rowOff>
    </xdr:to>
    <xdr:pic>
      <xdr:nvPicPr>
        <xdr:cNvPr id="2" name="Imagen 1">
          <a:extLst>
            <a:ext uri="{FF2B5EF4-FFF2-40B4-BE49-F238E27FC236}">
              <a16:creationId xmlns:a16="http://schemas.microsoft.com/office/drawing/2014/main" id="{D2CC6BE0-922B-A41E-AAD2-10DCD0EDAF6F}"/>
            </a:ext>
          </a:extLst>
        </xdr:cNvPr>
        <xdr:cNvPicPr>
          <a:picLocks noChangeAspect="1"/>
        </xdr:cNvPicPr>
      </xdr:nvPicPr>
      <xdr:blipFill>
        <a:blip xmlns:r="http://schemas.openxmlformats.org/officeDocument/2006/relationships" r:embed="rId1"/>
        <a:stretch>
          <a:fillRect/>
        </a:stretch>
      </xdr:blipFill>
      <xdr:spPr>
        <a:xfrm>
          <a:off x="22566085" y="123933857"/>
          <a:ext cx="9838273" cy="3368332"/>
        </a:xfrm>
        <a:prstGeom prst="rect">
          <a:avLst/>
        </a:prstGeom>
      </xdr:spPr>
    </xdr:pic>
    <xdr:clientData/>
  </xdr:twoCellAnchor>
  <xdr:twoCellAnchor editAs="oneCell">
    <xdr:from>
      <xdr:col>13</xdr:col>
      <xdr:colOff>76199</xdr:colOff>
      <xdr:row>23</xdr:row>
      <xdr:rowOff>1079500</xdr:rowOff>
    </xdr:from>
    <xdr:to>
      <xdr:col>13</xdr:col>
      <xdr:colOff>3063936</xdr:colOff>
      <xdr:row>23</xdr:row>
      <xdr:rowOff>4601845</xdr:rowOff>
    </xdr:to>
    <xdr:pic>
      <xdr:nvPicPr>
        <xdr:cNvPr id="3" name="Imagen 2">
          <a:extLst>
            <a:ext uri="{FF2B5EF4-FFF2-40B4-BE49-F238E27FC236}">
              <a16:creationId xmlns:a16="http://schemas.microsoft.com/office/drawing/2014/main" id="{E8E188FA-1DBA-1D5F-53DC-0F43087B87A9}"/>
            </a:ext>
          </a:extLst>
        </xdr:cNvPr>
        <xdr:cNvPicPr>
          <a:picLocks noChangeAspect="1"/>
        </xdr:cNvPicPr>
      </xdr:nvPicPr>
      <xdr:blipFill rotWithShape="1">
        <a:blip xmlns:r="http://schemas.openxmlformats.org/officeDocument/2006/relationships" r:embed="rId2"/>
        <a:srcRect l="14573" t="16003" r="70714" b="51603"/>
        <a:stretch/>
      </xdr:blipFill>
      <xdr:spPr>
        <a:xfrm>
          <a:off x="21704299" y="20599400"/>
          <a:ext cx="2982022" cy="3530600"/>
        </a:xfrm>
        <a:prstGeom prst="rect">
          <a:avLst/>
        </a:prstGeom>
      </xdr:spPr>
    </xdr:pic>
    <xdr:clientData/>
  </xdr:twoCellAnchor>
  <xdr:oneCellAnchor>
    <xdr:from>
      <xdr:col>15</xdr:col>
      <xdr:colOff>200973</xdr:colOff>
      <xdr:row>23</xdr:row>
      <xdr:rowOff>990600</xdr:rowOff>
    </xdr:from>
    <xdr:ext cx="2831848" cy="3352800"/>
    <xdr:pic>
      <xdr:nvPicPr>
        <xdr:cNvPr id="4" name="Imagen 3">
          <a:extLst>
            <a:ext uri="{FF2B5EF4-FFF2-40B4-BE49-F238E27FC236}">
              <a16:creationId xmlns:a16="http://schemas.microsoft.com/office/drawing/2014/main" id="{A9A1C67B-CF0F-44EE-BD14-0CB3105F9E35}"/>
            </a:ext>
          </a:extLst>
        </xdr:cNvPr>
        <xdr:cNvPicPr>
          <a:picLocks noChangeAspect="1"/>
        </xdr:cNvPicPr>
      </xdr:nvPicPr>
      <xdr:blipFill rotWithShape="1">
        <a:blip xmlns:r="http://schemas.openxmlformats.org/officeDocument/2006/relationships" r:embed="rId2"/>
        <a:srcRect l="14573" t="16003" r="70714" b="51603"/>
        <a:stretch/>
      </xdr:blipFill>
      <xdr:spPr>
        <a:xfrm>
          <a:off x="42288773" y="19939000"/>
          <a:ext cx="2831848" cy="3352800"/>
        </a:xfrm>
        <a:prstGeom prst="rect">
          <a:avLst/>
        </a:prstGeom>
      </xdr:spPr>
    </xdr:pic>
    <xdr:clientData/>
  </xdr:oneCellAnchor>
  <xdr:twoCellAnchor editAs="oneCell">
    <xdr:from>
      <xdr:col>13</xdr:col>
      <xdr:colOff>114300</xdr:colOff>
      <xdr:row>30</xdr:row>
      <xdr:rowOff>241300</xdr:rowOff>
    </xdr:from>
    <xdr:to>
      <xdr:col>13</xdr:col>
      <xdr:colOff>2954019</xdr:colOff>
      <xdr:row>30</xdr:row>
      <xdr:rowOff>4548625</xdr:rowOff>
    </xdr:to>
    <xdr:pic>
      <xdr:nvPicPr>
        <xdr:cNvPr id="9" name="Imagen 8">
          <a:extLst>
            <a:ext uri="{FF2B5EF4-FFF2-40B4-BE49-F238E27FC236}">
              <a16:creationId xmlns:a16="http://schemas.microsoft.com/office/drawing/2014/main" id="{4237784E-9B3F-494E-C9A2-19C0729587CD}"/>
            </a:ext>
          </a:extLst>
        </xdr:cNvPr>
        <xdr:cNvPicPr>
          <a:picLocks noChangeAspect="1"/>
        </xdr:cNvPicPr>
      </xdr:nvPicPr>
      <xdr:blipFill rotWithShape="1">
        <a:blip xmlns:r="http://schemas.openxmlformats.org/officeDocument/2006/relationships" r:embed="rId3"/>
        <a:srcRect l="15060" t="16261" r="72657" b="49023"/>
        <a:stretch/>
      </xdr:blipFill>
      <xdr:spPr>
        <a:xfrm>
          <a:off x="21742400" y="39509700"/>
          <a:ext cx="2832099" cy="4304150"/>
        </a:xfrm>
        <a:prstGeom prst="rect">
          <a:avLst/>
        </a:prstGeom>
      </xdr:spPr>
    </xdr:pic>
    <xdr:clientData/>
  </xdr:twoCellAnchor>
  <xdr:twoCellAnchor editAs="oneCell">
    <xdr:from>
      <xdr:col>13</xdr:col>
      <xdr:colOff>165100</xdr:colOff>
      <xdr:row>29</xdr:row>
      <xdr:rowOff>355600</xdr:rowOff>
    </xdr:from>
    <xdr:to>
      <xdr:col>13</xdr:col>
      <xdr:colOff>2989579</xdr:colOff>
      <xdr:row>29</xdr:row>
      <xdr:rowOff>4662925</xdr:rowOff>
    </xdr:to>
    <xdr:pic>
      <xdr:nvPicPr>
        <xdr:cNvPr id="12" name="Imagen 11">
          <a:extLst>
            <a:ext uri="{FF2B5EF4-FFF2-40B4-BE49-F238E27FC236}">
              <a16:creationId xmlns:a16="http://schemas.microsoft.com/office/drawing/2014/main" id="{320F232E-6BE7-44E7-9984-4FB2136375DA}"/>
            </a:ext>
          </a:extLst>
        </xdr:cNvPr>
        <xdr:cNvPicPr>
          <a:picLocks noChangeAspect="1"/>
        </xdr:cNvPicPr>
      </xdr:nvPicPr>
      <xdr:blipFill rotWithShape="1">
        <a:blip xmlns:r="http://schemas.openxmlformats.org/officeDocument/2006/relationships" r:embed="rId3"/>
        <a:srcRect l="15060" t="16261" r="72657" b="49023"/>
        <a:stretch/>
      </xdr:blipFill>
      <xdr:spPr>
        <a:xfrm>
          <a:off x="21793200" y="34759900"/>
          <a:ext cx="2832099" cy="4304150"/>
        </a:xfrm>
        <a:prstGeom prst="rect">
          <a:avLst/>
        </a:prstGeom>
      </xdr:spPr>
    </xdr:pic>
    <xdr:clientData/>
  </xdr:twoCellAnchor>
  <xdr:twoCellAnchor editAs="oneCell">
    <xdr:from>
      <xdr:col>13</xdr:col>
      <xdr:colOff>38101</xdr:colOff>
      <xdr:row>31</xdr:row>
      <xdr:rowOff>279400</xdr:rowOff>
    </xdr:from>
    <xdr:to>
      <xdr:col>13</xdr:col>
      <xdr:colOff>2800351</xdr:colOff>
      <xdr:row>31</xdr:row>
      <xdr:rowOff>1576705</xdr:rowOff>
    </xdr:to>
    <xdr:pic>
      <xdr:nvPicPr>
        <xdr:cNvPr id="13" name="Imagen 12">
          <a:extLst>
            <a:ext uri="{FF2B5EF4-FFF2-40B4-BE49-F238E27FC236}">
              <a16:creationId xmlns:a16="http://schemas.microsoft.com/office/drawing/2014/main" id="{CFB70427-9822-78A8-CA88-17D24C66E742}"/>
            </a:ext>
          </a:extLst>
        </xdr:cNvPr>
        <xdr:cNvPicPr>
          <a:picLocks noChangeAspect="1"/>
        </xdr:cNvPicPr>
      </xdr:nvPicPr>
      <xdr:blipFill rotWithShape="1">
        <a:blip xmlns:r="http://schemas.openxmlformats.org/officeDocument/2006/relationships" r:embed="rId4"/>
        <a:srcRect l="14921" t="15874" r="75016" b="75350"/>
        <a:stretch/>
      </xdr:blipFill>
      <xdr:spPr>
        <a:xfrm>
          <a:off x="21666201" y="44183300"/>
          <a:ext cx="2762250" cy="1295400"/>
        </a:xfrm>
        <a:prstGeom prst="rect">
          <a:avLst/>
        </a:prstGeom>
      </xdr:spPr>
    </xdr:pic>
    <xdr:clientData/>
  </xdr:twoCellAnchor>
  <xdr:twoCellAnchor editAs="oneCell">
    <xdr:from>
      <xdr:col>13</xdr:col>
      <xdr:colOff>127000</xdr:colOff>
      <xdr:row>32</xdr:row>
      <xdr:rowOff>292100</xdr:rowOff>
    </xdr:from>
    <xdr:to>
      <xdr:col>13</xdr:col>
      <xdr:colOff>2951479</xdr:colOff>
      <xdr:row>32</xdr:row>
      <xdr:rowOff>4597520</xdr:rowOff>
    </xdr:to>
    <xdr:pic>
      <xdr:nvPicPr>
        <xdr:cNvPr id="14" name="Imagen 13">
          <a:extLst>
            <a:ext uri="{FF2B5EF4-FFF2-40B4-BE49-F238E27FC236}">
              <a16:creationId xmlns:a16="http://schemas.microsoft.com/office/drawing/2014/main" id="{C755AB20-5D00-4380-9FBD-865CDFEA376D}"/>
            </a:ext>
          </a:extLst>
        </xdr:cNvPr>
        <xdr:cNvPicPr>
          <a:picLocks noChangeAspect="1"/>
        </xdr:cNvPicPr>
      </xdr:nvPicPr>
      <xdr:blipFill rotWithShape="1">
        <a:blip xmlns:r="http://schemas.openxmlformats.org/officeDocument/2006/relationships" r:embed="rId3"/>
        <a:srcRect l="15060" t="16261" r="72657" b="49023"/>
        <a:stretch/>
      </xdr:blipFill>
      <xdr:spPr>
        <a:xfrm>
          <a:off x="21755100" y="45897800"/>
          <a:ext cx="2832099" cy="4304150"/>
        </a:xfrm>
        <a:prstGeom prst="rect">
          <a:avLst/>
        </a:prstGeom>
      </xdr:spPr>
    </xdr:pic>
    <xdr:clientData/>
  </xdr:twoCellAnchor>
  <xdr:twoCellAnchor editAs="oneCell">
    <xdr:from>
      <xdr:col>13</xdr:col>
      <xdr:colOff>12700</xdr:colOff>
      <xdr:row>33</xdr:row>
      <xdr:rowOff>203200</xdr:rowOff>
    </xdr:from>
    <xdr:to>
      <xdr:col>13</xdr:col>
      <xdr:colOff>2837179</xdr:colOff>
      <xdr:row>33</xdr:row>
      <xdr:rowOff>4510525</xdr:rowOff>
    </xdr:to>
    <xdr:pic>
      <xdr:nvPicPr>
        <xdr:cNvPr id="15" name="Imagen 14">
          <a:extLst>
            <a:ext uri="{FF2B5EF4-FFF2-40B4-BE49-F238E27FC236}">
              <a16:creationId xmlns:a16="http://schemas.microsoft.com/office/drawing/2014/main" id="{CA8725B6-29DB-4D87-BF36-CB6411C8BEE9}"/>
            </a:ext>
          </a:extLst>
        </xdr:cNvPr>
        <xdr:cNvPicPr>
          <a:picLocks noChangeAspect="1"/>
        </xdr:cNvPicPr>
      </xdr:nvPicPr>
      <xdr:blipFill rotWithShape="1">
        <a:blip xmlns:r="http://schemas.openxmlformats.org/officeDocument/2006/relationships" r:embed="rId3"/>
        <a:srcRect l="15060" t="16261" r="72657" b="49023"/>
        <a:stretch/>
      </xdr:blipFill>
      <xdr:spPr>
        <a:xfrm>
          <a:off x="21640800" y="50558700"/>
          <a:ext cx="2832099" cy="4304150"/>
        </a:xfrm>
        <a:prstGeom prst="rect">
          <a:avLst/>
        </a:prstGeom>
      </xdr:spPr>
    </xdr:pic>
    <xdr:clientData/>
  </xdr:twoCellAnchor>
  <xdr:twoCellAnchor editAs="oneCell">
    <xdr:from>
      <xdr:col>16</xdr:col>
      <xdr:colOff>88901</xdr:colOff>
      <xdr:row>50</xdr:row>
      <xdr:rowOff>622068</xdr:rowOff>
    </xdr:from>
    <xdr:to>
      <xdr:col>16</xdr:col>
      <xdr:colOff>8572500</xdr:colOff>
      <xdr:row>50</xdr:row>
      <xdr:rowOff>4324117</xdr:rowOff>
    </xdr:to>
    <xdr:pic>
      <xdr:nvPicPr>
        <xdr:cNvPr id="17" name="Imagen 16">
          <a:extLst>
            <a:ext uri="{FF2B5EF4-FFF2-40B4-BE49-F238E27FC236}">
              <a16:creationId xmlns:a16="http://schemas.microsoft.com/office/drawing/2014/main" id="{7FBF54BE-8B3F-109E-3EAB-F40EA68EB11F}"/>
            </a:ext>
          </a:extLst>
        </xdr:cNvPr>
        <xdr:cNvPicPr>
          <a:picLocks noChangeAspect="1"/>
        </xdr:cNvPicPr>
      </xdr:nvPicPr>
      <xdr:blipFill rotWithShape="1">
        <a:blip xmlns:r="http://schemas.openxmlformats.org/officeDocument/2006/relationships" r:embed="rId5"/>
        <a:srcRect l="29563" t="41322" r="28590" b="18279"/>
        <a:stretch/>
      </xdr:blipFill>
      <xdr:spPr>
        <a:xfrm>
          <a:off x="50355501" y="93713068"/>
          <a:ext cx="8483599" cy="3700144"/>
        </a:xfrm>
        <a:prstGeom prst="rect">
          <a:avLst/>
        </a:prstGeom>
      </xdr:spPr>
    </xdr:pic>
    <xdr:clientData/>
  </xdr:twoCellAnchor>
  <xdr:twoCellAnchor editAs="oneCell">
    <xdr:from>
      <xdr:col>16</xdr:col>
      <xdr:colOff>63499</xdr:colOff>
      <xdr:row>29</xdr:row>
      <xdr:rowOff>495299</xdr:rowOff>
    </xdr:from>
    <xdr:to>
      <xdr:col>16</xdr:col>
      <xdr:colOff>2077720</xdr:colOff>
      <xdr:row>29</xdr:row>
      <xdr:rowOff>3644296</xdr:rowOff>
    </xdr:to>
    <xdr:pic>
      <xdr:nvPicPr>
        <xdr:cNvPr id="5" name="Imagen 4">
          <a:extLst>
            <a:ext uri="{FF2B5EF4-FFF2-40B4-BE49-F238E27FC236}">
              <a16:creationId xmlns:a16="http://schemas.microsoft.com/office/drawing/2014/main" id="{1C9A2118-9EFE-4E79-8F94-2A78888054D5}"/>
            </a:ext>
          </a:extLst>
        </xdr:cNvPr>
        <xdr:cNvPicPr>
          <a:picLocks noChangeAspect="1"/>
        </xdr:cNvPicPr>
      </xdr:nvPicPr>
      <xdr:blipFill rotWithShape="1">
        <a:blip xmlns:r="http://schemas.openxmlformats.org/officeDocument/2006/relationships" r:embed="rId3"/>
        <a:srcRect l="15462" t="16261" r="72657" b="49023"/>
        <a:stretch/>
      </xdr:blipFill>
      <xdr:spPr>
        <a:xfrm>
          <a:off x="50330099" y="34328099"/>
          <a:ext cx="2006601" cy="3152807"/>
        </a:xfrm>
        <a:prstGeom prst="rect">
          <a:avLst/>
        </a:prstGeom>
      </xdr:spPr>
    </xdr:pic>
    <xdr:clientData/>
  </xdr:twoCellAnchor>
  <xdr:oneCellAnchor>
    <xdr:from>
      <xdr:col>16</xdr:col>
      <xdr:colOff>63499</xdr:colOff>
      <xdr:row>30</xdr:row>
      <xdr:rowOff>469900</xdr:rowOff>
    </xdr:from>
    <xdr:ext cx="1996477" cy="3136900"/>
    <xdr:pic>
      <xdr:nvPicPr>
        <xdr:cNvPr id="6" name="Imagen 5">
          <a:extLst>
            <a:ext uri="{FF2B5EF4-FFF2-40B4-BE49-F238E27FC236}">
              <a16:creationId xmlns:a16="http://schemas.microsoft.com/office/drawing/2014/main" id="{46F80199-1075-4035-A1F8-2D38BFF12EF0}"/>
            </a:ext>
          </a:extLst>
        </xdr:cNvPr>
        <xdr:cNvPicPr>
          <a:picLocks noChangeAspect="1"/>
        </xdr:cNvPicPr>
      </xdr:nvPicPr>
      <xdr:blipFill rotWithShape="1">
        <a:blip xmlns:r="http://schemas.openxmlformats.org/officeDocument/2006/relationships" r:embed="rId3"/>
        <a:srcRect l="15462" t="16261" r="72657" b="49023"/>
        <a:stretch/>
      </xdr:blipFill>
      <xdr:spPr>
        <a:xfrm>
          <a:off x="50330099" y="39166800"/>
          <a:ext cx="1996477" cy="3136900"/>
        </a:xfrm>
        <a:prstGeom prst="rect">
          <a:avLst/>
        </a:prstGeom>
      </xdr:spPr>
    </xdr:pic>
    <xdr:clientData/>
  </xdr:oneCellAnchor>
  <xdr:oneCellAnchor>
    <xdr:from>
      <xdr:col>16</xdr:col>
      <xdr:colOff>76199</xdr:colOff>
      <xdr:row>32</xdr:row>
      <xdr:rowOff>558800</xdr:rowOff>
    </xdr:from>
    <xdr:ext cx="1996477" cy="3136900"/>
    <xdr:pic>
      <xdr:nvPicPr>
        <xdr:cNvPr id="8" name="Imagen 7">
          <a:extLst>
            <a:ext uri="{FF2B5EF4-FFF2-40B4-BE49-F238E27FC236}">
              <a16:creationId xmlns:a16="http://schemas.microsoft.com/office/drawing/2014/main" id="{19FD0F6C-85B4-4062-913B-26CFBDF6AE89}"/>
            </a:ext>
          </a:extLst>
        </xdr:cNvPr>
        <xdr:cNvPicPr>
          <a:picLocks noChangeAspect="1"/>
        </xdr:cNvPicPr>
      </xdr:nvPicPr>
      <xdr:blipFill rotWithShape="1">
        <a:blip xmlns:r="http://schemas.openxmlformats.org/officeDocument/2006/relationships" r:embed="rId3"/>
        <a:srcRect l="15462" t="16261" r="72657" b="49023"/>
        <a:stretch/>
      </xdr:blipFill>
      <xdr:spPr>
        <a:xfrm>
          <a:off x="50342799" y="45593000"/>
          <a:ext cx="1996477" cy="3136900"/>
        </a:xfrm>
        <a:prstGeom prst="rect">
          <a:avLst/>
        </a:prstGeom>
      </xdr:spPr>
    </xdr:pic>
    <xdr:clientData/>
  </xdr:oneCellAnchor>
  <xdr:twoCellAnchor editAs="oneCell">
    <xdr:from>
      <xdr:col>13</xdr:col>
      <xdr:colOff>127000</xdr:colOff>
      <xdr:row>51</xdr:row>
      <xdr:rowOff>457200</xdr:rowOff>
    </xdr:from>
    <xdr:to>
      <xdr:col>13</xdr:col>
      <xdr:colOff>4132399</xdr:colOff>
      <xdr:row>51</xdr:row>
      <xdr:rowOff>4626610</xdr:rowOff>
    </xdr:to>
    <xdr:pic>
      <xdr:nvPicPr>
        <xdr:cNvPr id="7" name="Imagen 6">
          <a:extLst>
            <a:ext uri="{FF2B5EF4-FFF2-40B4-BE49-F238E27FC236}">
              <a16:creationId xmlns:a16="http://schemas.microsoft.com/office/drawing/2014/main" id="{E8D8CD97-D900-9BE4-C8AA-0332C48773FD}"/>
            </a:ext>
          </a:extLst>
        </xdr:cNvPr>
        <xdr:cNvPicPr>
          <a:picLocks noChangeAspect="1"/>
        </xdr:cNvPicPr>
      </xdr:nvPicPr>
      <xdr:blipFill rotWithShape="1">
        <a:blip xmlns:r="http://schemas.openxmlformats.org/officeDocument/2006/relationships" r:embed="rId6"/>
        <a:srcRect l="14990" t="16003" r="70020" b="55088"/>
        <a:stretch/>
      </xdr:blipFill>
      <xdr:spPr>
        <a:xfrm>
          <a:off x="21755100" y="97980500"/>
          <a:ext cx="4016829" cy="4165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bolivar.gov.co/web/archivos/?p=Transparencia%2F7.1.+Instrumentos+de+gesti%C3%B3n+de+la+informaci%C3%B3n%2FPrograma+de+Gesti%C3%B3n+Documental%2F2019-2022" TargetMode="External"/><Relationship Id="rId7" Type="http://schemas.openxmlformats.org/officeDocument/2006/relationships/vmlDrawing" Target="../drawings/vmlDrawing1.vml"/><Relationship Id="rId2" Type="http://schemas.openxmlformats.org/officeDocument/2006/relationships/hyperlink" Target="https://www.bolivar.gov.co/web/archivos/?p=Transparencia%2F7.1.+Instrumentos+de+gesti%C3%B3n+de+la+informaci%C3%B3n%2FTablas+de+Retenci%C3%B3n+Documental" TargetMode="External"/><Relationship Id="rId1" Type="http://schemas.openxmlformats.org/officeDocument/2006/relationships/hyperlink" Target="https://www.bolivar.gov.co/web/archivos/?p=Transparencia%2F7.1.+Instrumentos+de+gesti%C3%B3n+de+la+informaci%C3%B3n%2FTablas+de+Retenci%C3%B3n+Documenta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bolivar.gov.co/web/archivos/?p=Plan_de_gestion_documental%2FSistema_Integrado_de_Conserv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60" zoomScaleNormal="60" workbookViewId="0">
      <selection activeCell="N51" sqref="N51"/>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255.6640625" style="1" customWidth="1"/>
    <col min="15" max="15" width="42.5546875" style="1" customWidth="1"/>
    <col min="16" max="16" width="119.21875" style="1" customWidth="1"/>
    <col min="17" max="17" width="189.5546875" style="1" customWidth="1"/>
    <col min="18" max="18" width="22.109375" style="1" customWidth="1"/>
    <col min="19" max="19" width="28.44140625" style="1" customWidth="1"/>
    <col min="20" max="20" width="14.6640625" style="1" customWidth="1"/>
    <col min="21" max="21" width="103.88671875" style="1" customWidth="1"/>
    <col min="22" max="16384" width="11.44140625" style="1"/>
  </cols>
  <sheetData>
    <row r="1" spans="1:23" x14ac:dyDescent="0.3">
      <c r="H1" s="2"/>
      <c r="I1" s="2"/>
      <c r="J1" s="3"/>
      <c r="K1" s="3"/>
    </row>
    <row r="2" spans="1:23" x14ac:dyDescent="0.3">
      <c r="B2" s="176" t="s">
        <v>0</v>
      </c>
      <c r="C2" s="177"/>
      <c r="D2" s="176" t="s">
        <v>0</v>
      </c>
      <c r="E2" s="177"/>
      <c r="F2" s="171" t="s">
        <v>1</v>
      </c>
      <c r="G2" s="172"/>
      <c r="H2" s="172"/>
      <c r="I2" s="172"/>
      <c r="J2" s="172"/>
      <c r="K2" s="172"/>
      <c r="L2" s="173"/>
      <c r="M2" s="4" t="s">
        <v>2</v>
      </c>
      <c r="N2" s="168"/>
      <c r="O2" s="169"/>
      <c r="P2" s="169"/>
      <c r="Q2" s="169"/>
      <c r="R2" s="169"/>
      <c r="S2" s="169"/>
      <c r="T2" s="169"/>
      <c r="U2" s="169"/>
      <c r="V2" s="169"/>
      <c r="W2" s="170"/>
    </row>
    <row r="3" spans="1:23" x14ac:dyDescent="0.3">
      <c r="B3" s="138" t="s">
        <v>3</v>
      </c>
      <c r="C3" s="138"/>
      <c r="D3" s="138" t="s">
        <v>3</v>
      </c>
      <c r="E3" s="138"/>
      <c r="F3" s="171" t="s">
        <v>4</v>
      </c>
      <c r="G3" s="172"/>
      <c r="H3" s="172"/>
      <c r="I3" s="172"/>
      <c r="J3" s="172"/>
      <c r="K3" s="172"/>
      <c r="L3" s="173"/>
      <c r="M3" s="174" t="s">
        <v>5</v>
      </c>
      <c r="N3" s="175"/>
      <c r="O3" s="144">
        <v>43698</v>
      </c>
      <c r="P3" s="145"/>
      <c r="Q3" s="145"/>
      <c r="R3" s="145"/>
      <c r="S3" s="145"/>
      <c r="T3" s="145"/>
      <c r="U3" s="145"/>
      <c r="V3" s="145"/>
      <c r="W3" s="146"/>
    </row>
    <row r="4" spans="1:23" x14ac:dyDescent="0.3">
      <c r="B4" s="138" t="s">
        <v>6</v>
      </c>
      <c r="C4" s="138"/>
      <c r="D4" s="138" t="s">
        <v>6</v>
      </c>
      <c r="E4" s="138"/>
      <c r="F4" s="139" t="s">
        <v>1</v>
      </c>
      <c r="G4" s="140"/>
      <c r="H4" s="140"/>
      <c r="I4" s="140"/>
      <c r="J4" s="140"/>
      <c r="K4" s="140"/>
      <c r="L4" s="141"/>
      <c r="M4" s="142" t="s">
        <v>7</v>
      </c>
      <c r="N4" s="143"/>
      <c r="O4" s="144">
        <v>44926</v>
      </c>
      <c r="P4" s="145"/>
      <c r="Q4" s="145"/>
      <c r="R4" s="145"/>
      <c r="S4" s="145"/>
      <c r="T4" s="145"/>
      <c r="U4" s="145"/>
      <c r="V4" s="145"/>
      <c r="W4" s="146"/>
    </row>
    <row r="5" spans="1:23" x14ac:dyDescent="0.3">
      <c r="B5" s="138" t="s">
        <v>8</v>
      </c>
      <c r="C5" s="138"/>
      <c r="D5" s="138" t="s">
        <v>8</v>
      </c>
      <c r="E5" s="138"/>
      <c r="F5" s="155" t="s">
        <v>9</v>
      </c>
      <c r="G5" s="145"/>
      <c r="H5" s="145"/>
      <c r="I5" s="5"/>
      <c r="J5" s="6"/>
      <c r="K5" s="6"/>
      <c r="L5" s="7"/>
      <c r="M5" s="8"/>
      <c r="N5" s="9"/>
      <c r="O5" s="7"/>
      <c r="P5" s="7"/>
      <c r="Q5" s="7"/>
      <c r="R5" s="7"/>
      <c r="S5" s="7"/>
      <c r="T5" s="7"/>
      <c r="U5" s="7"/>
      <c r="V5" s="7"/>
      <c r="W5" s="10"/>
    </row>
    <row r="6" spans="1:23" ht="16.2" thickBot="1" x14ac:dyDescent="0.35">
      <c r="B6" s="147" t="s">
        <v>10</v>
      </c>
      <c r="C6" s="147"/>
      <c r="D6" s="147" t="s">
        <v>10</v>
      </c>
      <c r="E6" s="147"/>
      <c r="F6" s="57" t="s">
        <v>200</v>
      </c>
      <c r="G6" s="58"/>
      <c r="H6" s="58"/>
      <c r="I6" s="57"/>
      <c r="J6" s="58"/>
      <c r="K6" s="58"/>
      <c r="L6" s="57"/>
      <c r="M6" s="58"/>
      <c r="N6" s="58"/>
      <c r="O6" s="57"/>
      <c r="P6" s="58"/>
      <c r="Q6" s="58"/>
      <c r="R6" s="156"/>
      <c r="S6" s="157"/>
      <c r="T6" s="157"/>
      <c r="U6" s="156"/>
      <c r="V6" s="145"/>
      <c r="W6" s="145"/>
    </row>
    <row r="7" spans="1:23" x14ac:dyDescent="0.3">
      <c r="A7" s="59"/>
      <c r="B7" s="158" t="s">
        <v>11</v>
      </c>
      <c r="C7" s="159"/>
      <c r="D7" s="159"/>
      <c r="E7" s="159"/>
      <c r="F7" s="159"/>
      <c r="G7" s="159"/>
      <c r="H7" s="159"/>
      <c r="I7" s="159"/>
      <c r="J7" s="159"/>
      <c r="K7" s="159"/>
      <c r="L7" s="159"/>
      <c r="M7" s="159"/>
      <c r="N7" s="159"/>
      <c r="O7" s="159"/>
      <c r="P7" s="160"/>
      <c r="Q7" s="161" t="s">
        <v>12</v>
      </c>
      <c r="R7" s="162"/>
      <c r="S7" s="163" t="s">
        <v>13</v>
      </c>
      <c r="T7" s="164"/>
      <c r="U7" s="165"/>
    </row>
    <row r="8" spans="1:23" ht="29.25" customHeight="1" x14ac:dyDescent="0.3">
      <c r="A8" s="60"/>
      <c r="B8" s="166" t="s">
        <v>14</v>
      </c>
      <c r="C8" s="150" t="s">
        <v>15</v>
      </c>
      <c r="D8" s="150" t="s">
        <v>16</v>
      </c>
      <c r="E8" s="150" t="s">
        <v>17</v>
      </c>
      <c r="F8" s="150" t="s">
        <v>18</v>
      </c>
      <c r="G8" s="150" t="s">
        <v>19</v>
      </c>
      <c r="H8" s="150" t="s">
        <v>20</v>
      </c>
      <c r="I8" s="150"/>
      <c r="J8" s="150" t="s">
        <v>21</v>
      </c>
      <c r="K8" s="150" t="s">
        <v>22</v>
      </c>
      <c r="L8" s="150" t="s">
        <v>23</v>
      </c>
      <c r="M8" s="150" t="s">
        <v>24</v>
      </c>
      <c r="N8" s="150" t="s">
        <v>25</v>
      </c>
      <c r="O8" s="150" t="s">
        <v>26</v>
      </c>
      <c r="P8" s="187" t="s">
        <v>27</v>
      </c>
      <c r="Q8" s="189" t="s">
        <v>28</v>
      </c>
      <c r="R8" s="190" t="s">
        <v>29</v>
      </c>
      <c r="S8" s="192" t="s">
        <v>30</v>
      </c>
      <c r="T8" s="194" t="s">
        <v>31</v>
      </c>
      <c r="U8" s="185" t="s">
        <v>32</v>
      </c>
    </row>
    <row r="9" spans="1:23" ht="40.5" customHeight="1" thickBot="1" x14ac:dyDescent="0.35">
      <c r="A9" s="60"/>
      <c r="B9" s="167"/>
      <c r="C9" s="151"/>
      <c r="D9" s="151"/>
      <c r="E9" s="151"/>
      <c r="F9" s="151"/>
      <c r="G9" s="151"/>
      <c r="H9" s="11" t="s">
        <v>33</v>
      </c>
      <c r="I9" s="11" t="s">
        <v>34</v>
      </c>
      <c r="J9" s="151"/>
      <c r="K9" s="151"/>
      <c r="L9" s="151"/>
      <c r="M9" s="151"/>
      <c r="N9" s="151"/>
      <c r="O9" s="151"/>
      <c r="P9" s="188"/>
      <c r="Q9" s="190"/>
      <c r="R9" s="191"/>
      <c r="S9" s="193"/>
      <c r="T9" s="195"/>
      <c r="U9" s="186"/>
    </row>
    <row r="10" spans="1:23" ht="75" customHeight="1" x14ac:dyDescent="0.3">
      <c r="A10" s="60"/>
      <c r="B10" s="152">
        <v>1</v>
      </c>
      <c r="C10" s="100" t="s">
        <v>176</v>
      </c>
      <c r="D10" s="178" t="s">
        <v>35</v>
      </c>
      <c r="E10" s="100" t="s">
        <v>177</v>
      </c>
      <c r="F10" s="12" t="s">
        <v>36</v>
      </c>
      <c r="G10" s="30" t="s">
        <v>170</v>
      </c>
      <c r="H10" s="31">
        <v>43709</v>
      </c>
      <c r="I10" s="31">
        <v>43889</v>
      </c>
      <c r="J10" s="32">
        <f>(I10-H10)/7</f>
        <v>25.714285714285715</v>
      </c>
      <c r="K10" s="33">
        <v>1</v>
      </c>
      <c r="L10" s="34" t="s">
        <v>171</v>
      </c>
      <c r="M10" s="179">
        <f>AVERAGE(K10:K15)</f>
        <v>1</v>
      </c>
      <c r="N10" s="15" t="s">
        <v>225</v>
      </c>
      <c r="O10" s="54" t="s">
        <v>39</v>
      </c>
      <c r="P10" s="21" t="s">
        <v>273</v>
      </c>
      <c r="Q10" s="15" t="s">
        <v>225</v>
      </c>
      <c r="R10" s="14" t="s">
        <v>300</v>
      </c>
      <c r="S10" s="92" t="s">
        <v>241</v>
      </c>
      <c r="T10" s="100" t="s">
        <v>239</v>
      </c>
      <c r="U10" s="184" t="s">
        <v>240</v>
      </c>
    </row>
    <row r="11" spans="1:23" ht="60" x14ac:dyDescent="0.3">
      <c r="A11" s="60"/>
      <c r="B11" s="153"/>
      <c r="C11" s="100"/>
      <c r="D11" s="178"/>
      <c r="E11" s="100"/>
      <c r="F11" s="12" t="s">
        <v>40</v>
      </c>
      <c r="G11" s="30" t="s">
        <v>172</v>
      </c>
      <c r="H11" s="31">
        <v>43709</v>
      </c>
      <c r="I11" s="31">
        <v>43889</v>
      </c>
      <c r="J11" s="32">
        <v>13</v>
      </c>
      <c r="K11" s="33">
        <v>1</v>
      </c>
      <c r="L11" s="34" t="s">
        <v>173</v>
      </c>
      <c r="M11" s="179"/>
      <c r="N11" s="15" t="s">
        <v>225</v>
      </c>
      <c r="O11" s="54" t="s">
        <v>39</v>
      </c>
      <c r="P11" s="15" t="s">
        <v>201</v>
      </c>
      <c r="Q11" s="15" t="s">
        <v>225</v>
      </c>
      <c r="R11" s="14" t="s">
        <v>300</v>
      </c>
      <c r="S11" s="93"/>
      <c r="T11" s="100"/>
      <c r="U11" s="184"/>
    </row>
    <row r="12" spans="1:23" ht="60" x14ac:dyDescent="0.3">
      <c r="A12" s="60"/>
      <c r="B12" s="154"/>
      <c r="C12" s="100"/>
      <c r="D12" s="178"/>
      <c r="E12" s="100"/>
      <c r="F12" s="12" t="s">
        <v>44</v>
      </c>
      <c r="G12" s="30" t="s">
        <v>98</v>
      </c>
      <c r="H12" s="31">
        <v>43709</v>
      </c>
      <c r="I12" s="31">
        <v>43889</v>
      </c>
      <c r="J12" s="32">
        <f>(I12-H12)/7</f>
        <v>25.714285714285715</v>
      </c>
      <c r="K12" s="33">
        <v>1</v>
      </c>
      <c r="L12" s="34" t="s">
        <v>47</v>
      </c>
      <c r="M12" s="179"/>
      <c r="N12" s="15" t="s">
        <v>208</v>
      </c>
      <c r="O12" s="54" t="s">
        <v>39</v>
      </c>
      <c r="P12" s="22" t="s">
        <v>202</v>
      </c>
      <c r="Q12" s="15" t="s">
        <v>208</v>
      </c>
      <c r="R12" s="14" t="s">
        <v>300</v>
      </c>
      <c r="S12" s="93"/>
      <c r="T12" s="100"/>
      <c r="U12" s="184"/>
    </row>
    <row r="13" spans="1:23" ht="129" customHeight="1" x14ac:dyDescent="0.3">
      <c r="A13" s="60"/>
      <c r="B13" s="44">
        <v>2</v>
      </c>
      <c r="C13" s="54" t="s">
        <v>190</v>
      </c>
      <c r="D13" s="45" t="s">
        <v>45</v>
      </c>
      <c r="E13" s="54" t="s">
        <v>37</v>
      </c>
      <c r="F13" s="12" t="s">
        <v>36</v>
      </c>
      <c r="G13" s="30" t="s">
        <v>97</v>
      </c>
      <c r="H13" s="31">
        <v>43906</v>
      </c>
      <c r="I13" s="31">
        <v>44196</v>
      </c>
      <c r="J13" s="32">
        <f t="shared" ref="J13:J18" si="0">(I13-H13)/7</f>
        <v>41.428571428571431</v>
      </c>
      <c r="K13" s="33">
        <v>1</v>
      </c>
      <c r="L13" s="34" t="s">
        <v>38</v>
      </c>
      <c r="M13" s="179"/>
      <c r="N13" s="15" t="s">
        <v>224</v>
      </c>
      <c r="O13" s="54" t="s">
        <v>39</v>
      </c>
      <c r="P13" s="47" t="s">
        <v>218</v>
      </c>
      <c r="Q13" s="15" t="s">
        <v>224</v>
      </c>
      <c r="R13" s="14" t="s">
        <v>300</v>
      </c>
      <c r="S13" s="93"/>
      <c r="T13" s="100"/>
      <c r="U13" s="184"/>
    </row>
    <row r="14" spans="1:23" ht="75" customHeight="1" x14ac:dyDescent="0.3">
      <c r="A14" s="60"/>
      <c r="B14" s="148">
        <v>3</v>
      </c>
      <c r="C14" s="181" t="s">
        <v>63</v>
      </c>
      <c r="D14" s="149" t="s">
        <v>54</v>
      </c>
      <c r="E14" s="181" t="s">
        <v>62</v>
      </c>
      <c r="F14" s="12" t="s">
        <v>36</v>
      </c>
      <c r="G14" s="30" t="s">
        <v>99</v>
      </c>
      <c r="H14" s="31">
        <v>43906</v>
      </c>
      <c r="I14" s="31">
        <v>43981</v>
      </c>
      <c r="J14" s="32">
        <f t="shared" si="0"/>
        <v>10.714285714285714</v>
      </c>
      <c r="K14" s="33">
        <v>1</v>
      </c>
      <c r="L14" s="34" t="s">
        <v>42</v>
      </c>
      <c r="M14" s="179"/>
      <c r="N14" s="15" t="s">
        <v>225</v>
      </c>
      <c r="O14" s="54" t="s">
        <v>41</v>
      </c>
      <c r="P14" s="43" t="s">
        <v>209</v>
      </c>
      <c r="Q14" s="15" t="s">
        <v>225</v>
      </c>
      <c r="R14" s="14" t="s">
        <v>300</v>
      </c>
      <c r="S14" s="93"/>
      <c r="T14" s="100"/>
      <c r="U14" s="184"/>
    </row>
    <row r="15" spans="1:23" ht="83.25" customHeight="1" x14ac:dyDescent="0.3">
      <c r="A15" s="60"/>
      <c r="B15" s="148"/>
      <c r="C15" s="181"/>
      <c r="D15" s="149"/>
      <c r="E15" s="181"/>
      <c r="F15" s="12" t="s">
        <v>40</v>
      </c>
      <c r="G15" s="30" t="s">
        <v>100</v>
      </c>
      <c r="H15" s="40">
        <v>43983</v>
      </c>
      <c r="I15" s="40">
        <v>44926</v>
      </c>
      <c r="J15" s="32">
        <f t="shared" si="0"/>
        <v>134.71428571428572</v>
      </c>
      <c r="K15" s="33">
        <v>1</v>
      </c>
      <c r="L15" s="34" t="s">
        <v>43</v>
      </c>
      <c r="M15" s="179"/>
      <c r="N15" s="19" t="s">
        <v>247</v>
      </c>
      <c r="O15" s="54" t="s">
        <v>41</v>
      </c>
      <c r="P15" s="43" t="s">
        <v>238</v>
      </c>
      <c r="Q15" s="19" t="s">
        <v>247</v>
      </c>
      <c r="R15" s="14" t="s">
        <v>300</v>
      </c>
      <c r="S15" s="94"/>
      <c r="T15" s="100"/>
      <c r="U15" s="184"/>
    </row>
    <row r="16" spans="1:23" ht="75" customHeight="1" x14ac:dyDescent="0.3">
      <c r="A16" s="60"/>
      <c r="B16" s="95">
        <v>4</v>
      </c>
      <c r="C16" s="182" t="s">
        <v>191</v>
      </c>
      <c r="D16" s="183" t="s">
        <v>56</v>
      </c>
      <c r="E16" s="96" t="s">
        <v>53</v>
      </c>
      <c r="F16" s="23" t="s">
        <v>36</v>
      </c>
      <c r="G16" s="35" t="s">
        <v>118</v>
      </c>
      <c r="H16" s="36">
        <v>43691</v>
      </c>
      <c r="I16" s="36">
        <v>43829</v>
      </c>
      <c r="J16" s="37">
        <f t="shared" si="0"/>
        <v>19.714285714285715</v>
      </c>
      <c r="K16" s="38">
        <v>1</v>
      </c>
      <c r="L16" s="39" t="s">
        <v>48</v>
      </c>
      <c r="M16" s="180">
        <f>AVERAGE(K16:K20)</f>
        <v>1</v>
      </c>
      <c r="N16" s="15" t="s">
        <v>208</v>
      </c>
      <c r="O16" s="20" t="s">
        <v>39</v>
      </c>
      <c r="P16" s="85" t="s">
        <v>272</v>
      </c>
      <c r="Q16" s="15" t="s">
        <v>208</v>
      </c>
      <c r="R16" s="14" t="s">
        <v>300</v>
      </c>
      <c r="S16" s="103" t="s">
        <v>222</v>
      </c>
      <c r="T16" s="93" t="s">
        <v>217</v>
      </c>
      <c r="U16" s="114" t="s">
        <v>265</v>
      </c>
    </row>
    <row r="17" spans="1:21" ht="60" x14ac:dyDescent="0.3">
      <c r="A17" s="60"/>
      <c r="B17" s="95"/>
      <c r="C17" s="100"/>
      <c r="D17" s="149"/>
      <c r="E17" s="96"/>
      <c r="F17" s="12" t="s">
        <v>40</v>
      </c>
      <c r="G17" s="30" t="s">
        <v>119</v>
      </c>
      <c r="H17" s="31">
        <v>43691</v>
      </c>
      <c r="I17" s="31">
        <v>43830</v>
      </c>
      <c r="J17" s="32">
        <f t="shared" si="0"/>
        <v>19.857142857142858</v>
      </c>
      <c r="K17" s="33">
        <v>1</v>
      </c>
      <c r="L17" s="34" t="s">
        <v>49</v>
      </c>
      <c r="M17" s="179"/>
      <c r="N17" s="15" t="s">
        <v>208</v>
      </c>
      <c r="O17" s="13" t="s">
        <v>39</v>
      </c>
      <c r="P17" s="13" t="s">
        <v>204</v>
      </c>
      <c r="Q17" s="15" t="s">
        <v>208</v>
      </c>
      <c r="R17" s="14" t="s">
        <v>300</v>
      </c>
      <c r="S17" s="104"/>
      <c r="T17" s="93"/>
      <c r="U17" s="114"/>
    </row>
    <row r="18" spans="1:21" ht="92.25" customHeight="1" x14ac:dyDescent="0.3">
      <c r="A18" s="60"/>
      <c r="B18" s="95"/>
      <c r="C18" s="100"/>
      <c r="D18" s="149"/>
      <c r="E18" s="96"/>
      <c r="F18" s="12" t="s">
        <v>44</v>
      </c>
      <c r="G18" s="30" t="s">
        <v>120</v>
      </c>
      <c r="H18" s="31">
        <v>43832</v>
      </c>
      <c r="I18" s="31">
        <v>43889</v>
      </c>
      <c r="J18" s="32">
        <f t="shared" si="0"/>
        <v>8.1428571428571423</v>
      </c>
      <c r="K18" s="33">
        <v>1</v>
      </c>
      <c r="L18" s="34" t="s">
        <v>79</v>
      </c>
      <c r="M18" s="179"/>
      <c r="N18" s="15" t="s">
        <v>208</v>
      </c>
      <c r="O18" s="54" t="s">
        <v>39</v>
      </c>
      <c r="P18" s="54" t="s">
        <v>80</v>
      </c>
      <c r="Q18" s="15" t="s">
        <v>208</v>
      </c>
      <c r="R18" s="14" t="s">
        <v>300</v>
      </c>
      <c r="S18" s="104"/>
      <c r="T18" s="93"/>
      <c r="U18" s="114"/>
    </row>
    <row r="19" spans="1:21" ht="75.75" customHeight="1" x14ac:dyDescent="0.3">
      <c r="A19" s="60"/>
      <c r="B19" s="95"/>
      <c r="C19" s="100"/>
      <c r="D19" s="149"/>
      <c r="E19" s="96"/>
      <c r="F19" s="12" t="s">
        <v>46</v>
      </c>
      <c r="G19" s="30" t="s">
        <v>101</v>
      </c>
      <c r="H19" s="31">
        <v>43889</v>
      </c>
      <c r="I19" s="31">
        <v>44196</v>
      </c>
      <c r="J19" s="32">
        <f t="shared" ref="J19:J65" si="1">(I19-H19)/7</f>
        <v>43.857142857142854</v>
      </c>
      <c r="K19" s="33">
        <v>1</v>
      </c>
      <c r="L19" s="34" t="s">
        <v>50</v>
      </c>
      <c r="M19" s="179"/>
      <c r="N19" s="15" t="s">
        <v>208</v>
      </c>
      <c r="O19" s="54" t="s">
        <v>39</v>
      </c>
      <c r="P19" s="15" t="s">
        <v>203</v>
      </c>
      <c r="Q19" s="15" t="s">
        <v>208</v>
      </c>
      <c r="R19" s="14" t="s">
        <v>300</v>
      </c>
      <c r="S19" s="104"/>
      <c r="T19" s="93"/>
      <c r="U19" s="114"/>
    </row>
    <row r="20" spans="1:21" ht="152.25" customHeight="1" x14ac:dyDescent="0.3">
      <c r="A20" s="60"/>
      <c r="B20" s="95"/>
      <c r="C20" s="100"/>
      <c r="D20" s="149"/>
      <c r="E20" s="96"/>
      <c r="F20" s="12" t="s">
        <v>52</v>
      </c>
      <c r="G20" s="68" t="s">
        <v>121</v>
      </c>
      <c r="H20" s="31">
        <v>43889</v>
      </c>
      <c r="I20" s="31">
        <v>44196</v>
      </c>
      <c r="J20" s="32">
        <f t="shared" si="1"/>
        <v>43.857142857142854</v>
      </c>
      <c r="K20" s="33">
        <v>1</v>
      </c>
      <c r="L20" s="34" t="s">
        <v>51</v>
      </c>
      <c r="M20" s="179"/>
      <c r="N20" s="15" t="s">
        <v>219</v>
      </c>
      <c r="O20" s="54" t="s">
        <v>39</v>
      </c>
      <c r="P20" s="15" t="s">
        <v>215</v>
      </c>
      <c r="Q20" s="15" t="s">
        <v>219</v>
      </c>
      <c r="R20" s="14" t="s">
        <v>300</v>
      </c>
      <c r="S20" s="105"/>
      <c r="T20" s="94"/>
      <c r="U20" s="115"/>
    </row>
    <row r="21" spans="1:21" ht="190.5" customHeight="1" x14ac:dyDescent="0.3">
      <c r="A21" s="60"/>
      <c r="B21" s="95">
        <v>5</v>
      </c>
      <c r="C21" s="100" t="s">
        <v>192</v>
      </c>
      <c r="D21" s="99" t="s">
        <v>61</v>
      </c>
      <c r="E21" s="100" t="s">
        <v>55</v>
      </c>
      <c r="F21" s="12" t="s">
        <v>36</v>
      </c>
      <c r="G21" s="30" t="s">
        <v>102</v>
      </c>
      <c r="H21" s="69">
        <v>43691</v>
      </c>
      <c r="I21" s="40">
        <v>44012</v>
      </c>
      <c r="J21" s="32">
        <f t="shared" si="1"/>
        <v>45.857142857142854</v>
      </c>
      <c r="K21" s="33">
        <v>1</v>
      </c>
      <c r="L21" s="34" t="s">
        <v>57</v>
      </c>
      <c r="M21" s="101">
        <f>AVERAGE(K21:K26)</f>
        <v>0.96</v>
      </c>
      <c r="N21" s="15" t="s">
        <v>219</v>
      </c>
      <c r="O21" s="54" t="s">
        <v>39</v>
      </c>
      <c r="P21" s="43" t="s">
        <v>211</v>
      </c>
      <c r="Q21" s="15" t="s">
        <v>219</v>
      </c>
      <c r="R21" s="14" t="s">
        <v>300</v>
      </c>
      <c r="S21" s="92" t="s">
        <v>227</v>
      </c>
      <c r="T21" s="100" t="s">
        <v>290</v>
      </c>
      <c r="U21" s="113" t="s">
        <v>294</v>
      </c>
    </row>
    <row r="22" spans="1:21" ht="88.5" customHeight="1" x14ac:dyDescent="0.3">
      <c r="A22" s="60"/>
      <c r="B22" s="95"/>
      <c r="C22" s="100"/>
      <c r="D22" s="99"/>
      <c r="E22" s="100"/>
      <c r="F22" s="12" t="s">
        <v>40</v>
      </c>
      <c r="G22" s="30" t="s">
        <v>103</v>
      </c>
      <c r="H22" s="40">
        <v>44012</v>
      </c>
      <c r="I22" s="40">
        <v>44073</v>
      </c>
      <c r="J22" s="32">
        <f t="shared" si="1"/>
        <v>8.7142857142857135</v>
      </c>
      <c r="K22" s="33">
        <v>1</v>
      </c>
      <c r="L22" s="34" t="s">
        <v>60</v>
      </c>
      <c r="M22" s="101"/>
      <c r="N22" s="15" t="s">
        <v>219</v>
      </c>
      <c r="O22" s="54" t="s">
        <v>39</v>
      </c>
      <c r="P22" s="43" t="s">
        <v>212</v>
      </c>
      <c r="Q22" s="15" t="s">
        <v>219</v>
      </c>
      <c r="R22" s="14" t="s">
        <v>300</v>
      </c>
      <c r="S22" s="93"/>
      <c r="T22" s="100"/>
      <c r="U22" s="116"/>
    </row>
    <row r="23" spans="1:21" ht="96" customHeight="1" x14ac:dyDescent="0.3">
      <c r="A23" s="60"/>
      <c r="B23" s="95"/>
      <c r="C23" s="100"/>
      <c r="D23" s="99"/>
      <c r="E23" s="100"/>
      <c r="F23" s="12" t="s">
        <v>44</v>
      </c>
      <c r="G23" s="30" t="s">
        <v>104</v>
      </c>
      <c r="H23" s="40">
        <v>44075</v>
      </c>
      <c r="I23" s="40">
        <v>44926</v>
      </c>
      <c r="J23" s="32">
        <f>(I23-H23)/7</f>
        <v>121.57142857142857</v>
      </c>
      <c r="K23" s="33">
        <v>1</v>
      </c>
      <c r="L23" s="34" t="s">
        <v>64</v>
      </c>
      <c r="M23" s="101"/>
      <c r="N23" s="15" t="s">
        <v>247</v>
      </c>
      <c r="O23" s="54" t="s">
        <v>39</v>
      </c>
      <c r="P23" s="15" t="s">
        <v>232</v>
      </c>
      <c r="Q23" s="73" t="s">
        <v>247</v>
      </c>
      <c r="R23" s="14" t="s">
        <v>300</v>
      </c>
      <c r="S23" s="93"/>
      <c r="T23" s="100"/>
      <c r="U23" s="116"/>
    </row>
    <row r="24" spans="1:21" ht="409.2" customHeight="1" x14ac:dyDescent="0.3">
      <c r="A24" s="60"/>
      <c r="B24" s="95"/>
      <c r="C24" s="100"/>
      <c r="D24" s="99"/>
      <c r="E24" s="100"/>
      <c r="F24" s="12" t="s">
        <v>46</v>
      </c>
      <c r="G24" s="26" t="s">
        <v>167</v>
      </c>
      <c r="H24" s="29">
        <v>44105</v>
      </c>
      <c r="I24" s="29">
        <v>44926</v>
      </c>
      <c r="J24" s="27">
        <f t="shared" si="1"/>
        <v>117.28571428571429</v>
      </c>
      <c r="K24" s="28">
        <v>0.76</v>
      </c>
      <c r="L24" s="25" t="s">
        <v>59</v>
      </c>
      <c r="M24" s="101"/>
      <c r="N24" s="89" t="s">
        <v>304</v>
      </c>
      <c r="O24" s="54" t="s">
        <v>58</v>
      </c>
      <c r="P24" s="89" t="s">
        <v>305</v>
      </c>
      <c r="Q24" s="15" t="s">
        <v>306</v>
      </c>
      <c r="R24" s="14" t="s">
        <v>300</v>
      </c>
      <c r="S24" s="93"/>
      <c r="T24" s="100"/>
      <c r="U24" s="116"/>
    </row>
    <row r="25" spans="1:21" ht="162" customHeight="1" x14ac:dyDescent="0.3">
      <c r="A25" s="60"/>
      <c r="B25" s="95"/>
      <c r="C25" s="100"/>
      <c r="D25" s="99"/>
      <c r="E25" s="100"/>
      <c r="F25" s="12" t="s">
        <v>52</v>
      </c>
      <c r="G25" s="30" t="s">
        <v>105</v>
      </c>
      <c r="H25" s="40">
        <v>43691</v>
      </c>
      <c r="I25" s="40">
        <v>44012</v>
      </c>
      <c r="J25" s="32">
        <f t="shared" si="1"/>
        <v>45.857142857142854</v>
      </c>
      <c r="K25" s="33">
        <v>1</v>
      </c>
      <c r="L25" s="34" t="s">
        <v>59</v>
      </c>
      <c r="M25" s="101"/>
      <c r="N25" s="15" t="s">
        <v>244</v>
      </c>
      <c r="O25" s="54" t="s">
        <v>39</v>
      </c>
      <c r="P25" s="15" t="s">
        <v>210</v>
      </c>
      <c r="Q25" s="19" t="s">
        <v>248</v>
      </c>
      <c r="R25" s="14" t="s">
        <v>300</v>
      </c>
      <c r="S25" s="93"/>
      <c r="T25" s="100"/>
      <c r="U25" s="116"/>
    </row>
    <row r="26" spans="1:21" ht="229.5" customHeight="1" x14ac:dyDescent="0.3">
      <c r="A26" s="60"/>
      <c r="B26" s="95"/>
      <c r="C26" s="100"/>
      <c r="D26" s="99"/>
      <c r="E26" s="100"/>
      <c r="F26" s="12" t="s">
        <v>83</v>
      </c>
      <c r="G26" s="30" t="s">
        <v>106</v>
      </c>
      <c r="H26" s="40">
        <v>43952</v>
      </c>
      <c r="I26" s="40">
        <v>44317</v>
      </c>
      <c r="J26" s="32">
        <f t="shared" si="1"/>
        <v>52.142857142857146</v>
      </c>
      <c r="K26" s="33">
        <v>1</v>
      </c>
      <c r="L26" s="34" t="s">
        <v>85</v>
      </c>
      <c r="M26" s="101"/>
      <c r="N26" s="49" t="s">
        <v>263</v>
      </c>
      <c r="O26" s="13" t="s">
        <v>84</v>
      </c>
      <c r="P26" s="17" t="s">
        <v>261</v>
      </c>
      <c r="Q26" s="49" t="s">
        <v>263</v>
      </c>
      <c r="R26" s="14" t="s">
        <v>300</v>
      </c>
      <c r="S26" s="94"/>
      <c r="T26" s="100"/>
      <c r="U26" s="117"/>
    </row>
    <row r="27" spans="1:21" ht="87" customHeight="1" x14ac:dyDescent="0.3">
      <c r="A27" s="60"/>
      <c r="B27" s="95">
        <v>6</v>
      </c>
      <c r="C27" s="96" t="s">
        <v>193</v>
      </c>
      <c r="D27" s="99" t="s">
        <v>71</v>
      </c>
      <c r="E27" s="96" t="s">
        <v>185</v>
      </c>
      <c r="F27" s="12" t="s">
        <v>36</v>
      </c>
      <c r="G27" s="30" t="s">
        <v>107</v>
      </c>
      <c r="H27" s="40">
        <v>44012</v>
      </c>
      <c r="I27" s="40">
        <v>44073</v>
      </c>
      <c r="J27" s="32">
        <f t="shared" si="1"/>
        <v>8.7142857142857135</v>
      </c>
      <c r="K27" s="33">
        <v>1</v>
      </c>
      <c r="L27" s="34" t="s">
        <v>60</v>
      </c>
      <c r="M27" s="97">
        <f>AVERAGE(K27:K34)</f>
        <v>0.86187142857142862</v>
      </c>
      <c r="N27" s="15" t="s">
        <v>219</v>
      </c>
      <c r="O27" s="54" t="s">
        <v>39</v>
      </c>
      <c r="P27" s="43" t="s">
        <v>213</v>
      </c>
      <c r="Q27" s="15" t="s">
        <v>219</v>
      </c>
      <c r="R27" s="14" t="s">
        <v>300</v>
      </c>
      <c r="S27" s="92" t="s">
        <v>227</v>
      </c>
      <c r="T27" s="92" t="s">
        <v>290</v>
      </c>
      <c r="U27" s="113" t="s">
        <v>294</v>
      </c>
    </row>
    <row r="28" spans="1:21" ht="146.25" customHeight="1" x14ac:dyDescent="0.3">
      <c r="A28" s="60"/>
      <c r="B28" s="95"/>
      <c r="C28" s="96"/>
      <c r="D28" s="99"/>
      <c r="E28" s="96"/>
      <c r="F28" s="12" t="s">
        <v>40</v>
      </c>
      <c r="G28" s="30" t="s">
        <v>122</v>
      </c>
      <c r="H28" s="40">
        <v>44075</v>
      </c>
      <c r="I28" s="40">
        <v>44926</v>
      </c>
      <c r="J28" s="32">
        <f t="shared" si="1"/>
        <v>121.57142857142857</v>
      </c>
      <c r="K28" s="33">
        <v>1</v>
      </c>
      <c r="L28" s="34" t="s">
        <v>64</v>
      </c>
      <c r="M28" s="98"/>
      <c r="N28" s="15" t="s">
        <v>247</v>
      </c>
      <c r="O28" s="54" t="s">
        <v>39</v>
      </c>
      <c r="P28" s="15" t="s">
        <v>229</v>
      </c>
      <c r="Q28" s="73" t="s">
        <v>233</v>
      </c>
      <c r="R28" s="14" t="s">
        <v>300</v>
      </c>
      <c r="S28" s="93"/>
      <c r="T28" s="93"/>
      <c r="U28" s="114"/>
    </row>
    <row r="29" spans="1:21" ht="138.75" customHeight="1" x14ac:dyDescent="0.3">
      <c r="A29" s="60"/>
      <c r="B29" s="95"/>
      <c r="C29" s="96"/>
      <c r="D29" s="99"/>
      <c r="E29" s="96"/>
      <c r="F29" s="12" t="s">
        <v>44</v>
      </c>
      <c r="G29" s="30" t="s">
        <v>123</v>
      </c>
      <c r="H29" s="40">
        <v>44044</v>
      </c>
      <c r="I29" s="40">
        <v>44926</v>
      </c>
      <c r="J29" s="32">
        <f t="shared" si="1"/>
        <v>126</v>
      </c>
      <c r="K29" s="33">
        <v>1</v>
      </c>
      <c r="L29" s="34" t="s">
        <v>66</v>
      </c>
      <c r="M29" s="98"/>
      <c r="N29" s="19" t="s">
        <v>263</v>
      </c>
      <c r="O29" s="54" t="s">
        <v>65</v>
      </c>
      <c r="P29" s="43" t="s">
        <v>245</v>
      </c>
      <c r="Q29" s="43" t="s">
        <v>263</v>
      </c>
      <c r="R29" s="14" t="s">
        <v>300</v>
      </c>
      <c r="S29" s="93"/>
      <c r="T29" s="93"/>
      <c r="U29" s="114"/>
    </row>
    <row r="30" spans="1:21" ht="383.4" customHeight="1" x14ac:dyDescent="0.3">
      <c r="A30" s="60"/>
      <c r="B30" s="95"/>
      <c r="C30" s="96"/>
      <c r="D30" s="99"/>
      <c r="E30" s="96"/>
      <c r="F30" s="12" t="s">
        <v>46</v>
      </c>
      <c r="G30" s="26" t="s">
        <v>136</v>
      </c>
      <c r="H30" s="29">
        <v>44105</v>
      </c>
      <c r="I30" s="29">
        <v>44926</v>
      </c>
      <c r="J30" s="27">
        <f>(I30-H30)/7</f>
        <v>117.28571428571429</v>
      </c>
      <c r="K30" s="28">
        <v>0.7581</v>
      </c>
      <c r="L30" s="25" t="s">
        <v>140</v>
      </c>
      <c r="M30" s="98"/>
      <c r="N30" s="90" t="s">
        <v>298</v>
      </c>
      <c r="O30" s="54" t="s">
        <v>58</v>
      </c>
      <c r="P30" s="43" t="s">
        <v>230</v>
      </c>
      <c r="Q30" s="15" t="s">
        <v>307</v>
      </c>
      <c r="R30" s="14" t="s">
        <v>300</v>
      </c>
      <c r="S30" s="93"/>
      <c r="T30" s="93"/>
      <c r="U30" s="114"/>
    </row>
    <row r="31" spans="1:21" ht="365.25" customHeight="1" x14ac:dyDescent="0.3">
      <c r="A31" s="60"/>
      <c r="B31" s="95"/>
      <c r="C31" s="96"/>
      <c r="D31" s="99"/>
      <c r="E31" s="96"/>
      <c r="F31" s="12" t="s">
        <v>52</v>
      </c>
      <c r="G31" s="26" t="s">
        <v>134</v>
      </c>
      <c r="H31" s="29">
        <v>44105</v>
      </c>
      <c r="I31" s="29">
        <v>44926</v>
      </c>
      <c r="J31" s="27">
        <f>(I31-H31)/7</f>
        <v>117.28571428571429</v>
      </c>
      <c r="K31" s="28">
        <v>0.75729999999999997</v>
      </c>
      <c r="L31" s="25" t="s">
        <v>140</v>
      </c>
      <c r="M31" s="98"/>
      <c r="N31" s="90" t="s">
        <v>298</v>
      </c>
      <c r="O31" s="54" t="s">
        <v>58</v>
      </c>
      <c r="P31" s="43" t="s">
        <v>230</v>
      </c>
      <c r="Q31" s="15" t="s">
        <v>308</v>
      </c>
      <c r="R31" s="14" t="s">
        <v>300</v>
      </c>
      <c r="S31" s="93"/>
      <c r="T31" s="93"/>
      <c r="U31" s="114"/>
    </row>
    <row r="32" spans="1:21" ht="134.4" customHeight="1" x14ac:dyDescent="0.3">
      <c r="A32" s="60"/>
      <c r="B32" s="95"/>
      <c r="C32" s="96"/>
      <c r="D32" s="99"/>
      <c r="E32" s="96"/>
      <c r="F32" s="12" t="s">
        <v>83</v>
      </c>
      <c r="G32" s="26" t="s">
        <v>137</v>
      </c>
      <c r="H32" s="29">
        <v>44105</v>
      </c>
      <c r="I32" s="29">
        <v>44926</v>
      </c>
      <c r="J32" s="27">
        <f>(I32-H32)/7</f>
        <v>117.28571428571429</v>
      </c>
      <c r="K32" s="28">
        <v>0.68810000000000004</v>
      </c>
      <c r="L32" s="25" t="s">
        <v>140</v>
      </c>
      <c r="M32" s="98"/>
      <c r="N32" s="90" t="s">
        <v>298</v>
      </c>
      <c r="O32" s="54" t="s">
        <v>58</v>
      </c>
      <c r="P32" s="43" t="s">
        <v>230</v>
      </c>
      <c r="Q32" s="15" t="s">
        <v>301</v>
      </c>
      <c r="R32" s="14" t="s">
        <v>300</v>
      </c>
      <c r="S32" s="93"/>
      <c r="T32" s="93"/>
      <c r="U32" s="114"/>
    </row>
    <row r="33" spans="1:21" ht="373.8" customHeight="1" x14ac:dyDescent="0.3">
      <c r="A33" s="60"/>
      <c r="B33" s="95"/>
      <c r="C33" s="96"/>
      <c r="D33" s="99"/>
      <c r="E33" s="96"/>
      <c r="F33" s="12" t="s">
        <v>92</v>
      </c>
      <c r="G33" s="26" t="s">
        <v>138</v>
      </c>
      <c r="H33" s="29">
        <v>44105</v>
      </c>
      <c r="I33" s="29">
        <v>44926</v>
      </c>
      <c r="J33" s="27">
        <f>(I33-H33)/7</f>
        <v>117.28571428571429</v>
      </c>
      <c r="K33" s="28" t="s">
        <v>297</v>
      </c>
      <c r="L33" s="25" t="s">
        <v>140</v>
      </c>
      <c r="M33" s="98"/>
      <c r="N33" s="90" t="s">
        <v>298</v>
      </c>
      <c r="O33" s="54" t="s">
        <v>58</v>
      </c>
      <c r="P33" s="43" t="s">
        <v>230</v>
      </c>
      <c r="Q33" s="15" t="s">
        <v>309</v>
      </c>
      <c r="R33" s="14" t="s">
        <v>300</v>
      </c>
      <c r="S33" s="93"/>
      <c r="T33" s="93"/>
      <c r="U33" s="114"/>
    </row>
    <row r="34" spans="1:21" ht="359.4" customHeight="1" x14ac:dyDescent="0.3">
      <c r="A34" s="60"/>
      <c r="B34" s="95"/>
      <c r="C34" s="96"/>
      <c r="D34" s="99"/>
      <c r="E34" s="96"/>
      <c r="F34" s="12" t="s">
        <v>93</v>
      </c>
      <c r="G34" s="26" t="s">
        <v>135</v>
      </c>
      <c r="H34" s="29">
        <v>44105</v>
      </c>
      <c r="I34" s="29">
        <v>44926</v>
      </c>
      <c r="J34" s="27">
        <f>(I34-H34)/7</f>
        <v>117.28571428571429</v>
      </c>
      <c r="K34" s="28">
        <v>0.8296</v>
      </c>
      <c r="L34" s="25" t="s">
        <v>140</v>
      </c>
      <c r="M34" s="98"/>
      <c r="N34" s="90" t="s">
        <v>298</v>
      </c>
      <c r="O34" s="54" t="s">
        <v>58</v>
      </c>
      <c r="P34" s="43" t="s">
        <v>230</v>
      </c>
      <c r="Q34" s="15" t="s">
        <v>310</v>
      </c>
      <c r="R34" s="14" t="s">
        <v>300</v>
      </c>
      <c r="S34" s="94"/>
      <c r="T34" s="94"/>
      <c r="U34" s="115"/>
    </row>
    <row r="35" spans="1:21" ht="155.25" customHeight="1" x14ac:dyDescent="0.3">
      <c r="A35" s="60"/>
      <c r="B35" s="95">
        <v>7</v>
      </c>
      <c r="C35" s="96" t="s">
        <v>194</v>
      </c>
      <c r="D35" s="99" t="s">
        <v>74</v>
      </c>
      <c r="E35" s="96" t="s">
        <v>67</v>
      </c>
      <c r="F35" s="12" t="s">
        <v>36</v>
      </c>
      <c r="G35" s="30" t="s">
        <v>96</v>
      </c>
      <c r="H35" s="40">
        <v>43832</v>
      </c>
      <c r="I35" s="40">
        <v>43862</v>
      </c>
      <c r="J35" s="32">
        <f t="shared" si="1"/>
        <v>4.2857142857142856</v>
      </c>
      <c r="K35" s="33">
        <v>1</v>
      </c>
      <c r="L35" s="34" t="s">
        <v>69</v>
      </c>
      <c r="M35" s="102">
        <f>AVERAGE(K35:K38)</f>
        <v>1</v>
      </c>
      <c r="N35" s="15" t="s">
        <v>208</v>
      </c>
      <c r="O35" s="54" t="s">
        <v>68</v>
      </c>
      <c r="P35" s="43" t="s">
        <v>124</v>
      </c>
      <c r="Q35" s="15" t="s">
        <v>208</v>
      </c>
      <c r="R35" s="14" t="s">
        <v>300</v>
      </c>
      <c r="S35" s="92" t="s">
        <v>260</v>
      </c>
      <c r="T35" s="92" t="s">
        <v>259</v>
      </c>
      <c r="U35" s="113" t="s">
        <v>277</v>
      </c>
    </row>
    <row r="36" spans="1:21" ht="138.75" customHeight="1" x14ac:dyDescent="0.3">
      <c r="A36" s="60"/>
      <c r="B36" s="95"/>
      <c r="C36" s="96"/>
      <c r="D36" s="99"/>
      <c r="E36" s="96"/>
      <c r="F36" s="12" t="s">
        <v>40</v>
      </c>
      <c r="G36" s="30" t="s">
        <v>186</v>
      </c>
      <c r="H36" s="40">
        <v>43906</v>
      </c>
      <c r="I36" s="40">
        <v>43951</v>
      </c>
      <c r="J36" s="32">
        <f t="shared" si="1"/>
        <v>6.4285714285714288</v>
      </c>
      <c r="K36" s="33">
        <v>1</v>
      </c>
      <c r="L36" s="34" t="s">
        <v>187</v>
      </c>
      <c r="M36" s="102"/>
      <c r="N36" s="19" t="s">
        <v>219</v>
      </c>
      <c r="O36" s="54" t="s">
        <v>68</v>
      </c>
      <c r="P36" s="43" t="s">
        <v>214</v>
      </c>
      <c r="Q36" s="19" t="s">
        <v>219</v>
      </c>
      <c r="R36" s="14" t="s">
        <v>300</v>
      </c>
      <c r="S36" s="93"/>
      <c r="T36" s="93"/>
      <c r="U36" s="116"/>
    </row>
    <row r="37" spans="1:21" ht="216" customHeight="1" x14ac:dyDescent="0.3">
      <c r="A37" s="60"/>
      <c r="B37" s="95"/>
      <c r="C37" s="96"/>
      <c r="D37" s="99"/>
      <c r="E37" s="96"/>
      <c r="F37" s="12" t="s">
        <v>44</v>
      </c>
      <c r="G37" s="30" t="s">
        <v>188</v>
      </c>
      <c r="H37" s="40">
        <v>43863</v>
      </c>
      <c r="I37" s="40">
        <v>43981</v>
      </c>
      <c r="J37" s="32">
        <f t="shared" si="1"/>
        <v>16.857142857142858</v>
      </c>
      <c r="K37" s="33">
        <v>1</v>
      </c>
      <c r="L37" s="34" t="s">
        <v>86</v>
      </c>
      <c r="M37" s="102"/>
      <c r="N37" s="15" t="s">
        <v>247</v>
      </c>
      <c r="O37" s="54" t="s">
        <v>68</v>
      </c>
      <c r="P37" s="19" t="s">
        <v>249</v>
      </c>
      <c r="Q37" s="15" t="s">
        <v>247</v>
      </c>
      <c r="R37" s="14" t="s">
        <v>300</v>
      </c>
      <c r="S37" s="93"/>
      <c r="T37" s="93"/>
      <c r="U37" s="116"/>
    </row>
    <row r="38" spans="1:21" ht="288.75" customHeight="1" x14ac:dyDescent="0.3">
      <c r="A38" s="60"/>
      <c r="B38" s="95"/>
      <c r="C38" s="96"/>
      <c r="D38" s="99"/>
      <c r="E38" s="96"/>
      <c r="F38" s="12" t="s">
        <v>46</v>
      </c>
      <c r="G38" s="30" t="s">
        <v>189</v>
      </c>
      <c r="H38" s="40">
        <v>43888</v>
      </c>
      <c r="I38" s="40">
        <v>44926</v>
      </c>
      <c r="J38" s="32">
        <f t="shared" si="1"/>
        <v>148.28571428571428</v>
      </c>
      <c r="K38" s="33">
        <v>1</v>
      </c>
      <c r="L38" s="34" t="s">
        <v>70</v>
      </c>
      <c r="M38" s="102"/>
      <c r="N38" s="49" t="s">
        <v>258</v>
      </c>
      <c r="O38" s="13" t="s">
        <v>58</v>
      </c>
      <c r="P38" s="49" t="s">
        <v>250</v>
      </c>
      <c r="Q38" s="49" t="s">
        <v>258</v>
      </c>
      <c r="R38" s="14" t="s">
        <v>300</v>
      </c>
      <c r="S38" s="94"/>
      <c r="T38" s="94"/>
      <c r="U38" s="117"/>
    </row>
    <row r="39" spans="1:21" ht="60" x14ac:dyDescent="0.3">
      <c r="A39" s="60"/>
      <c r="B39" s="95">
        <v>8</v>
      </c>
      <c r="C39" s="96" t="s">
        <v>195</v>
      </c>
      <c r="D39" s="99" t="s">
        <v>75</v>
      </c>
      <c r="E39" s="96" t="s">
        <v>72</v>
      </c>
      <c r="F39" s="12" t="s">
        <v>36</v>
      </c>
      <c r="G39" s="30" t="s">
        <v>108</v>
      </c>
      <c r="H39" s="31">
        <v>43691</v>
      </c>
      <c r="I39" s="31">
        <v>43829</v>
      </c>
      <c r="J39" s="32">
        <f t="shared" si="1"/>
        <v>19.714285714285715</v>
      </c>
      <c r="K39" s="33">
        <v>1</v>
      </c>
      <c r="L39" s="34" t="s">
        <v>48</v>
      </c>
      <c r="M39" s="102">
        <f>AVERAGE(K39:K43)</f>
        <v>1</v>
      </c>
      <c r="N39" s="15" t="s">
        <v>208</v>
      </c>
      <c r="O39" s="54" t="s">
        <v>39</v>
      </c>
      <c r="P39" s="84" t="s">
        <v>272</v>
      </c>
      <c r="Q39" s="15" t="s">
        <v>208</v>
      </c>
      <c r="R39" s="14" t="s">
        <v>300</v>
      </c>
      <c r="S39" s="103" t="s">
        <v>222</v>
      </c>
      <c r="T39" s="92" t="s">
        <v>217</v>
      </c>
      <c r="U39" s="118" t="s">
        <v>278</v>
      </c>
    </row>
    <row r="40" spans="1:21" ht="60" x14ac:dyDescent="0.3">
      <c r="A40" s="60"/>
      <c r="B40" s="95"/>
      <c r="C40" s="96"/>
      <c r="D40" s="99"/>
      <c r="E40" s="96"/>
      <c r="F40" s="12" t="s">
        <v>40</v>
      </c>
      <c r="G40" s="30" t="s">
        <v>109</v>
      </c>
      <c r="H40" s="31">
        <v>43691</v>
      </c>
      <c r="I40" s="31">
        <v>43830</v>
      </c>
      <c r="J40" s="32">
        <f t="shared" si="1"/>
        <v>19.857142857142858</v>
      </c>
      <c r="K40" s="33">
        <v>1</v>
      </c>
      <c r="L40" s="34" t="s">
        <v>73</v>
      </c>
      <c r="M40" s="102"/>
      <c r="N40" s="15" t="s">
        <v>208</v>
      </c>
      <c r="O40" s="13" t="s">
        <v>39</v>
      </c>
      <c r="P40" s="13" t="s">
        <v>204</v>
      </c>
      <c r="Q40" s="15" t="s">
        <v>208</v>
      </c>
      <c r="R40" s="14" t="s">
        <v>300</v>
      </c>
      <c r="S40" s="104"/>
      <c r="T40" s="93"/>
      <c r="U40" s="119"/>
    </row>
    <row r="41" spans="1:21" ht="97.5" customHeight="1" x14ac:dyDescent="0.3">
      <c r="A41" s="60"/>
      <c r="B41" s="95"/>
      <c r="C41" s="96"/>
      <c r="D41" s="99"/>
      <c r="E41" s="96"/>
      <c r="F41" s="12" t="s">
        <v>44</v>
      </c>
      <c r="G41" s="30" t="s">
        <v>125</v>
      </c>
      <c r="H41" s="31">
        <v>43832</v>
      </c>
      <c r="I41" s="31">
        <v>43889</v>
      </c>
      <c r="J41" s="32">
        <f t="shared" si="1"/>
        <v>8.1428571428571423</v>
      </c>
      <c r="K41" s="33">
        <v>1</v>
      </c>
      <c r="L41" s="34" t="s">
        <v>82</v>
      </c>
      <c r="M41" s="102"/>
      <c r="N41" s="15" t="s">
        <v>208</v>
      </c>
      <c r="O41" s="54" t="s">
        <v>39</v>
      </c>
      <c r="P41" s="54" t="s">
        <v>80</v>
      </c>
      <c r="Q41" s="15" t="s">
        <v>208</v>
      </c>
      <c r="R41" s="14" t="s">
        <v>300</v>
      </c>
      <c r="S41" s="104"/>
      <c r="T41" s="93"/>
      <c r="U41" s="119"/>
    </row>
    <row r="42" spans="1:21" ht="69.75" customHeight="1" x14ac:dyDescent="0.3">
      <c r="A42" s="60"/>
      <c r="B42" s="95"/>
      <c r="C42" s="96"/>
      <c r="D42" s="99"/>
      <c r="E42" s="96"/>
      <c r="F42" s="12" t="s">
        <v>46</v>
      </c>
      <c r="G42" s="30" t="s">
        <v>110</v>
      </c>
      <c r="H42" s="31">
        <v>43889</v>
      </c>
      <c r="I42" s="31">
        <v>44196</v>
      </c>
      <c r="J42" s="32">
        <f t="shared" si="1"/>
        <v>43.857142857142854</v>
      </c>
      <c r="K42" s="33">
        <v>1</v>
      </c>
      <c r="L42" s="34" t="s">
        <v>50</v>
      </c>
      <c r="M42" s="102"/>
      <c r="N42" s="15" t="s">
        <v>208</v>
      </c>
      <c r="O42" s="54" t="s">
        <v>39</v>
      </c>
      <c r="P42" s="15" t="s">
        <v>203</v>
      </c>
      <c r="Q42" s="15" t="s">
        <v>208</v>
      </c>
      <c r="R42" s="14" t="s">
        <v>300</v>
      </c>
      <c r="S42" s="104"/>
      <c r="T42" s="93"/>
      <c r="U42" s="119"/>
    </row>
    <row r="43" spans="1:21" ht="246.75" customHeight="1" x14ac:dyDescent="0.3">
      <c r="A43" s="60"/>
      <c r="B43" s="95"/>
      <c r="C43" s="96"/>
      <c r="D43" s="99"/>
      <c r="E43" s="96"/>
      <c r="F43" s="12" t="s">
        <v>52</v>
      </c>
      <c r="G43" s="68" t="s">
        <v>126</v>
      </c>
      <c r="H43" s="31">
        <v>43889</v>
      </c>
      <c r="I43" s="31">
        <v>44196</v>
      </c>
      <c r="J43" s="32">
        <f t="shared" si="1"/>
        <v>43.857142857142854</v>
      </c>
      <c r="K43" s="33">
        <v>1</v>
      </c>
      <c r="L43" s="34" t="s">
        <v>81</v>
      </c>
      <c r="M43" s="102"/>
      <c r="N43" s="19" t="s">
        <v>219</v>
      </c>
      <c r="O43" s="54" t="s">
        <v>39</v>
      </c>
      <c r="P43" s="15" t="s">
        <v>216</v>
      </c>
      <c r="Q43" s="19" t="s">
        <v>219</v>
      </c>
      <c r="R43" s="14" t="s">
        <v>300</v>
      </c>
      <c r="S43" s="105"/>
      <c r="T43" s="94"/>
      <c r="U43" s="120"/>
    </row>
    <row r="44" spans="1:21" ht="309" customHeight="1" x14ac:dyDescent="0.3">
      <c r="A44" s="60"/>
      <c r="B44" s="95">
        <v>9</v>
      </c>
      <c r="C44" s="96" t="s">
        <v>196</v>
      </c>
      <c r="D44" s="106" t="s">
        <v>77</v>
      </c>
      <c r="E44" s="96" t="s">
        <v>206</v>
      </c>
      <c r="F44" s="12" t="s">
        <v>36</v>
      </c>
      <c r="G44" s="30" t="s">
        <v>111</v>
      </c>
      <c r="H44" s="40">
        <v>43906</v>
      </c>
      <c r="I44" s="40">
        <v>44196</v>
      </c>
      <c r="J44" s="32">
        <f t="shared" si="1"/>
        <v>41.428571428571431</v>
      </c>
      <c r="K44" s="33">
        <v>1</v>
      </c>
      <c r="L44" s="34" t="s">
        <v>76</v>
      </c>
      <c r="M44" s="97">
        <f>AVERAGE(K44:K45)</f>
        <v>1</v>
      </c>
      <c r="N44" s="15" t="s">
        <v>224</v>
      </c>
      <c r="O44" s="54" t="s">
        <v>39</v>
      </c>
      <c r="P44" s="43" t="s">
        <v>220</v>
      </c>
      <c r="Q44" s="15" t="s">
        <v>224</v>
      </c>
      <c r="R44" s="14" t="s">
        <v>300</v>
      </c>
      <c r="S44" s="92" t="s">
        <v>269</v>
      </c>
      <c r="T44" s="92" t="s">
        <v>268</v>
      </c>
      <c r="U44" s="113" t="s">
        <v>279</v>
      </c>
    </row>
    <row r="45" spans="1:21" ht="346.5" customHeight="1" x14ac:dyDescent="0.3">
      <c r="A45" s="60"/>
      <c r="B45" s="95"/>
      <c r="C45" s="96"/>
      <c r="D45" s="106"/>
      <c r="E45" s="96"/>
      <c r="F45" s="12" t="s">
        <v>40</v>
      </c>
      <c r="G45" s="30" t="s">
        <v>207</v>
      </c>
      <c r="H45" s="69">
        <v>44105</v>
      </c>
      <c r="I45" s="69">
        <v>44926</v>
      </c>
      <c r="J45" s="32">
        <f t="shared" si="1"/>
        <v>117.28571428571429</v>
      </c>
      <c r="K45" s="33">
        <v>1</v>
      </c>
      <c r="L45" s="34" t="s">
        <v>127</v>
      </c>
      <c r="M45" s="98"/>
      <c r="N45" s="19" t="s">
        <v>266</v>
      </c>
      <c r="O45" s="13" t="s">
        <v>39</v>
      </c>
      <c r="P45" s="73" t="s">
        <v>276</v>
      </c>
      <c r="Q45" s="19" t="s">
        <v>264</v>
      </c>
      <c r="R45" s="14" t="s">
        <v>300</v>
      </c>
      <c r="S45" s="94"/>
      <c r="T45" s="94"/>
      <c r="U45" s="117"/>
    </row>
    <row r="46" spans="1:21" ht="286.2" x14ac:dyDescent="0.3">
      <c r="A46" s="60"/>
      <c r="B46" s="46">
        <v>10</v>
      </c>
      <c r="C46" s="15" t="s">
        <v>197</v>
      </c>
      <c r="D46" s="50" t="s">
        <v>78</v>
      </c>
      <c r="E46" s="43" t="s">
        <v>205</v>
      </c>
      <c r="F46" s="12" t="s">
        <v>36</v>
      </c>
      <c r="G46" s="30" t="s">
        <v>128</v>
      </c>
      <c r="H46" s="40">
        <v>43906</v>
      </c>
      <c r="I46" s="40">
        <v>44926</v>
      </c>
      <c r="J46" s="32">
        <f t="shared" si="1"/>
        <v>145.71428571428572</v>
      </c>
      <c r="K46" s="33">
        <v>1</v>
      </c>
      <c r="L46" s="34" t="s">
        <v>129</v>
      </c>
      <c r="M46" s="51">
        <f>K46</f>
        <v>1</v>
      </c>
      <c r="N46" s="19" t="s">
        <v>223</v>
      </c>
      <c r="O46" s="54" t="s">
        <v>65</v>
      </c>
      <c r="P46" s="43" t="s">
        <v>221</v>
      </c>
      <c r="Q46" s="19" t="s">
        <v>223</v>
      </c>
      <c r="R46" s="14" t="s">
        <v>300</v>
      </c>
      <c r="S46" s="70" t="s">
        <v>222</v>
      </c>
      <c r="T46" s="43" t="s">
        <v>217</v>
      </c>
      <c r="U46" s="55" t="s">
        <v>280</v>
      </c>
    </row>
    <row r="47" spans="1:21" ht="103.5" customHeight="1" x14ac:dyDescent="0.3">
      <c r="A47" s="60"/>
      <c r="B47" s="95">
        <v>11</v>
      </c>
      <c r="C47" s="96" t="s">
        <v>198</v>
      </c>
      <c r="D47" s="99" t="s">
        <v>94</v>
      </c>
      <c r="E47" s="96" t="s">
        <v>87</v>
      </c>
      <c r="F47" s="12" t="s">
        <v>36</v>
      </c>
      <c r="G47" s="30" t="s">
        <v>112</v>
      </c>
      <c r="H47" s="40">
        <v>43906</v>
      </c>
      <c r="I47" s="40">
        <v>44012</v>
      </c>
      <c r="J47" s="32">
        <f>(I47-H47)/7</f>
        <v>15.142857142857142</v>
      </c>
      <c r="K47" s="33">
        <v>1</v>
      </c>
      <c r="L47" s="41" t="s">
        <v>178</v>
      </c>
      <c r="M47" s="97">
        <f>AVERAGE(K47:K59)</f>
        <v>0.97243333333333337</v>
      </c>
      <c r="N47" s="15" t="s">
        <v>224</v>
      </c>
      <c r="O47" s="54" t="s">
        <v>39</v>
      </c>
      <c r="P47" s="43" t="s">
        <v>226</v>
      </c>
      <c r="Q47" s="15" t="s">
        <v>224</v>
      </c>
      <c r="R47" s="14" t="s">
        <v>300</v>
      </c>
      <c r="S47" s="92" t="s">
        <v>227</v>
      </c>
      <c r="T47" s="92" t="s">
        <v>292</v>
      </c>
      <c r="U47" s="113" t="s">
        <v>291</v>
      </c>
    </row>
    <row r="48" spans="1:21" ht="76.5" customHeight="1" x14ac:dyDescent="0.3">
      <c r="A48" s="60"/>
      <c r="B48" s="95"/>
      <c r="C48" s="96"/>
      <c r="D48" s="99"/>
      <c r="E48" s="96"/>
      <c r="F48" s="12" t="s">
        <v>40</v>
      </c>
      <c r="G48" s="42" t="s">
        <v>113</v>
      </c>
      <c r="H48" s="40">
        <v>43906</v>
      </c>
      <c r="I48" s="40">
        <v>44012</v>
      </c>
      <c r="J48" s="32">
        <f>(I48-H48)/7</f>
        <v>15.142857142857142</v>
      </c>
      <c r="K48" s="33">
        <v>1</v>
      </c>
      <c r="L48" s="41" t="s">
        <v>168</v>
      </c>
      <c r="M48" s="97"/>
      <c r="N48" s="15" t="s">
        <v>208</v>
      </c>
      <c r="O48" s="54" t="s">
        <v>39</v>
      </c>
      <c r="P48" s="83" t="s">
        <v>271</v>
      </c>
      <c r="Q48" s="15" t="s">
        <v>208</v>
      </c>
      <c r="R48" s="14" t="s">
        <v>300</v>
      </c>
      <c r="S48" s="93"/>
      <c r="T48" s="93"/>
      <c r="U48" s="114"/>
    </row>
    <row r="49" spans="1:21" ht="315" customHeight="1" x14ac:dyDescent="0.3">
      <c r="A49" s="60"/>
      <c r="B49" s="95"/>
      <c r="C49" s="96"/>
      <c r="D49" s="99"/>
      <c r="E49" s="96"/>
      <c r="F49" s="12" t="s">
        <v>44</v>
      </c>
      <c r="G49" s="42" t="s">
        <v>130</v>
      </c>
      <c r="H49" s="40">
        <v>43906</v>
      </c>
      <c r="I49" s="40">
        <v>44926</v>
      </c>
      <c r="J49" s="32">
        <f>(I49-H49)/7</f>
        <v>145.71428571428572</v>
      </c>
      <c r="K49" s="33">
        <v>1</v>
      </c>
      <c r="L49" s="41" t="s">
        <v>169</v>
      </c>
      <c r="M49" s="97"/>
      <c r="N49" s="19" t="s">
        <v>270</v>
      </c>
      <c r="O49" s="54" t="s">
        <v>39</v>
      </c>
      <c r="P49" s="43" t="s">
        <v>267</v>
      </c>
      <c r="Q49" s="15" t="s">
        <v>270</v>
      </c>
      <c r="R49" s="14" t="s">
        <v>300</v>
      </c>
      <c r="S49" s="93"/>
      <c r="T49" s="93"/>
      <c r="U49" s="114"/>
    </row>
    <row r="50" spans="1:21" ht="298.5" customHeight="1" x14ac:dyDescent="0.3">
      <c r="A50" s="60"/>
      <c r="B50" s="95"/>
      <c r="C50" s="96"/>
      <c r="D50" s="99"/>
      <c r="E50" s="96"/>
      <c r="F50" s="12" t="s">
        <v>46</v>
      </c>
      <c r="G50" s="30" t="s">
        <v>114</v>
      </c>
      <c r="H50" s="40">
        <v>43983</v>
      </c>
      <c r="I50" s="40">
        <v>44926</v>
      </c>
      <c r="J50" s="32">
        <f t="shared" si="1"/>
        <v>134.71428571428572</v>
      </c>
      <c r="K50" s="33">
        <v>1</v>
      </c>
      <c r="L50" s="41" t="s">
        <v>179</v>
      </c>
      <c r="M50" s="97"/>
      <c r="N50" s="19" t="s">
        <v>263</v>
      </c>
      <c r="O50" s="54" t="s">
        <v>39</v>
      </c>
      <c r="P50" s="19" t="s">
        <v>252</v>
      </c>
      <c r="Q50" s="73" t="s">
        <v>263</v>
      </c>
      <c r="R50" s="14" t="s">
        <v>300</v>
      </c>
      <c r="S50" s="93"/>
      <c r="T50" s="93"/>
      <c r="U50" s="114"/>
    </row>
    <row r="51" spans="1:21" s="87" customFormat="1" ht="349.2" customHeight="1" x14ac:dyDescent="0.3">
      <c r="A51" s="86"/>
      <c r="B51" s="95"/>
      <c r="C51" s="96"/>
      <c r="D51" s="99"/>
      <c r="E51" s="96"/>
      <c r="F51" s="12" t="s">
        <v>52</v>
      </c>
      <c r="G51" s="26" t="s">
        <v>115</v>
      </c>
      <c r="H51" s="29">
        <v>43691</v>
      </c>
      <c r="I51" s="29">
        <v>44926</v>
      </c>
      <c r="J51" s="27">
        <f>(I51-H51)/7</f>
        <v>176.42857142857142</v>
      </c>
      <c r="K51" s="28">
        <v>0.85</v>
      </c>
      <c r="L51" s="71" t="s">
        <v>169</v>
      </c>
      <c r="M51" s="97"/>
      <c r="N51" s="49" t="s">
        <v>302</v>
      </c>
      <c r="O51" s="13" t="s">
        <v>58</v>
      </c>
      <c r="P51" s="49" t="s">
        <v>303</v>
      </c>
      <c r="Q51" s="91" t="s">
        <v>311</v>
      </c>
      <c r="R51" s="14" t="s">
        <v>300</v>
      </c>
      <c r="S51" s="93"/>
      <c r="T51" s="93"/>
      <c r="U51" s="114"/>
    </row>
    <row r="52" spans="1:21" s="87" customFormat="1" ht="396" customHeight="1" x14ac:dyDescent="0.3">
      <c r="A52" s="86"/>
      <c r="B52" s="95"/>
      <c r="C52" s="96"/>
      <c r="D52" s="99"/>
      <c r="E52" s="96"/>
      <c r="F52" s="12" t="s">
        <v>83</v>
      </c>
      <c r="G52" s="26" t="s">
        <v>139</v>
      </c>
      <c r="H52" s="29">
        <v>43691</v>
      </c>
      <c r="I52" s="29">
        <v>44926</v>
      </c>
      <c r="J52" s="27">
        <f>(I52-H52)/7</f>
        <v>176.42857142857142</v>
      </c>
      <c r="K52" s="28">
        <v>0.81920000000000004</v>
      </c>
      <c r="L52" s="71" t="s">
        <v>142</v>
      </c>
      <c r="M52" s="97"/>
      <c r="N52" s="90" t="s">
        <v>299</v>
      </c>
      <c r="O52" s="13" t="s">
        <v>58</v>
      </c>
      <c r="P52" s="17" t="s">
        <v>230</v>
      </c>
      <c r="Q52" s="73" t="s">
        <v>231</v>
      </c>
      <c r="R52" s="14" t="s">
        <v>300</v>
      </c>
      <c r="S52" s="93"/>
      <c r="T52" s="93"/>
      <c r="U52" s="114"/>
    </row>
    <row r="53" spans="1:21" ht="159.75" customHeight="1" x14ac:dyDescent="0.3">
      <c r="A53" s="60"/>
      <c r="B53" s="95"/>
      <c r="C53" s="96"/>
      <c r="D53" s="99"/>
      <c r="E53" s="96"/>
      <c r="F53" s="12" t="s">
        <v>92</v>
      </c>
      <c r="G53" s="30" t="s">
        <v>131</v>
      </c>
      <c r="H53" s="31">
        <v>43723</v>
      </c>
      <c r="I53" s="31">
        <v>44561</v>
      </c>
      <c r="J53" s="32">
        <f t="shared" si="1"/>
        <v>119.71428571428571</v>
      </c>
      <c r="K53" s="33">
        <v>1</v>
      </c>
      <c r="L53" s="34" t="s">
        <v>89</v>
      </c>
      <c r="M53" s="97"/>
      <c r="N53" s="43" t="s">
        <v>257</v>
      </c>
      <c r="O53" s="54" t="s">
        <v>39</v>
      </c>
      <c r="P53" s="19" t="s">
        <v>246</v>
      </c>
      <c r="Q53" s="15" t="s">
        <v>257</v>
      </c>
      <c r="R53" s="14" t="s">
        <v>300</v>
      </c>
      <c r="S53" s="93"/>
      <c r="T53" s="93"/>
      <c r="U53" s="114"/>
    </row>
    <row r="54" spans="1:21" ht="237" customHeight="1" x14ac:dyDescent="0.3">
      <c r="A54" s="60"/>
      <c r="B54" s="95"/>
      <c r="C54" s="96"/>
      <c r="D54" s="99"/>
      <c r="E54" s="96"/>
      <c r="F54" s="12" t="s">
        <v>93</v>
      </c>
      <c r="G54" s="30" t="s">
        <v>116</v>
      </c>
      <c r="H54" s="31">
        <v>43723</v>
      </c>
      <c r="I54" s="31">
        <v>44926</v>
      </c>
      <c r="J54" s="32">
        <f t="shared" si="1"/>
        <v>171.85714285714286</v>
      </c>
      <c r="K54" s="33">
        <v>1</v>
      </c>
      <c r="L54" s="34" t="s">
        <v>90</v>
      </c>
      <c r="M54" s="97"/>
      <c r="N54" s="19" t="s">
        <v>263</v>
      </c>
      <c r="O54" s="54" t="s">
        <v>65</v>
      </c>
      <c r="P54" s="49" t="s">
        <v>253</v>
      </c>
      <c r="Q54" s="19" t="s">
        <v>263</v>
      </c>
      <c r="R54" s="14" t="s">
        <v>300</v>
      </c>
      <c r="S54" s="93"/>
      <c r="T54" s="93"/>
      <c r="U54" s="114"/>
    </row>
    <row r="55" spans="1:21" ht="202.5" customHeight="1" x14ac:dyDescent="0.3">
      <c r="A55" s="60"/>
      <c r="B55" s="95"/>
      <c r="C55" s="96"/>
      <c r="D55" s="99"/>
      <c r="E55" s="96"/>
      <c r="F55" s="12" t="s">
        <v>141</v>
      </c>
      <c r="G55" s="30" t="s">
        <v>117</v>
      </c>
      <c r="H55" s="31">
        <v>43723</v>
      </c>
      <c r="I55" s="31">
        <v>44926</v>
      </c>
      <c r="J55" s="32">
        <f t="shared" si="1"/>
        <v>171.85714285714286</v>
      </c>
      <c r="K55" s="33">
        <v>1</v>
      </c>
      <c r="L55" s="34" t="s">
        <v>91</v>
      </c>
      <c r="M55" s="97"/>
      <c r="N55" s="19" t="s">
        <v>263</v>
      </c>
      <c r="O55" s="54" t="s">
        <v>65</v>
      </c>
      <c r="P55" s="49" t="s">
        <v>254</v>
      </c>
      <c r="Q55" s="19" t="s">
        <v>263</v>
      </c>
      <c r="R55" s="14" t="s">
        <v>300</v>
      </c>
      <c r="S55" s="93"/>
      <c r="T55" s="93"/>
      <c r="U55" s="114"/>
    </row>
    <row r="56" spans="1:21" ht="189" customHeight="1" x14ac:dyDescent="0.3">
      <c r="A56" s="60"/>
      <c r="B56" s="95"/>
      <c r="C56" s="96"/>
      <c r="D56" s="99"/>
      <c r="E56" s="96"/>
      <c r="F56" s="12" t="s">
        <v>143</v>
      </c>
      <c r="G56" s="30" t="s">
        <v>146</v>
      </c>
      <c r="H56" s="31">
        <v>43723</v>
      </c>
      <c r="I56" s="31">
        <v>44926</v>
      </c>
      <c r="J56" s="32">
        <f t="shared" si="1"/>
        <v>171.85714285714286</v>
      </c>
      <c r="K56" s="33">
        <v>1</v>
      </c>
      <c r="L56" s="34" t="s">
        <v>149</v>
      </c>
      <c r="M56" s="97"/>
      <c r="N56" s="49" t="s">
        <v>283</v>
      </c>
      <c r="O56" s="54" t="s">
        <v>65</v>
      </c>
      <c r="P56" s="49" t="s">
        <v>284</v>
      </c>
      <c r="Q56" s="49" t="s">
        <v>285</v>
      </c>
      <c r="R56" s="14" t="s">
        <v>300</v>
      </c>
      <c r="S56" s="93"/>
      <c r="T56" s="93"/>
      <c r="U56" s="114"/>
    </row>
    <row r="57" spans="1:21" ht="199.5" customHeight="1" x14ac:dyDescent="0.3">
      <c r="A57" s="60"/>
      <c r="B57" s="95"/>
      <c r="C57" s="96"/>
      <c r="D57" s="99"/>
      <c r="E57" s="96"/>
      <c r="F57" s="12" t="s">
        <v>144</v>
      </c>
      <c r="G57" s="30" t="s">
        <v>147</v>
      </c>
      <c r="H57" s="31">
        <v>43723</v>
      </c>
      <c r="I57" s="31">
        <v>44926</v>
      </c>
      <c r="J57" s="32">
        <f>(I57-H57)/7</f>
        <v>171.85714285714286</v>
      </c>
      <c r="K57" s="33">
        <v>1</v>
      </c>
      <c r="L57" s="34" t="s">
        <v>150</v>
      </c>
      <c r="M57" s="97"/>
      <c r="N57" s="49" t="s">
        <v>286</v>
      </c>
      <c r="O57" s="54" t="s">
        <v>65</v>
      </c>
      <c r="P57" s="49" t="s">
        <v>287</v>
      </c>
      <c r="Q57" s="49" t="s">
        <v>288</v>
      </c>
      <c r="R57" s="14" t="s">
        <v>300</v>
      </c>
      <c r="S57" s="93"/>
      <c r="T57" s="93"/>
      <c r="U57" s="114"/>
    </row>
    <row r="58" spans="1:21" ht="85.5" customHeight="1" x14ac:dyDescent="0.3">
      <c r="A58" s="60"/>
      <c r="B58" s="95"/>
      <c r="C58" s="96"/>
      <c r="D58" s="99"/>
      <c r="E58" s="96"/>
      <c r="F58" s="136" t="s">
        <v>145</v>
      </c>
      <c r="G58" s="134" t="s">
        <v>148</v>
      </c>
      <c r="H58" s="132">
        <v>43723</v>
      </c>
      <c r="I58" s="132">
        <v>44926</v>
      </c>
      <c r="J58" s="130">
        <f>(I58-H58)/7</f>
        <v>171.85714285714286</v>
      </c>
      <c r="K58" s="128">
        <v>1</v>
      </c>
      <c r="L58" s="126" t="s">
        <v>180</v>
      </c>
      <c r="M58" s="97"/>
      <c r="N58" s="107" t="s">
        <v>263</v>
      </c>
      <c r="O58" s="109" t="s">
        <v>175</v>
      </c>
      <c r="P58" s="92" t="s">
        <v>262</v>
      </c>
      <c r="Q58" s="111" t="s">
        <v>263</v>
      </c>
      <c r="R58" s="92" t="s">
        <v>300</v>
      </c>
      <c r="S58" s="93"/>
      <c r="T58" s="93"/>
      <c r="U58" s="114"/>
    </row>
    <row r="59" spans="1:21" ht="284.25" customHeight="1" x14ac:dyDescent="0.3">
      <c r="A59" s="60"/>
      <c r="B59" s="95"/>
      <c r="C59" s="96"/>
      <c r="D59" s="99"/>
      <c r="E59" s="96"/>
      <c r="F59" s="137"/>
      <c r="G59" s="135"/>
      <c r="H59" s="133"/>
      <c r="I59" s="133"/>
      <c r="J59" s="131"/>
      <c r="K59" s="129"/>
      <c r="L59" s="127"/>
      <c r="M59" s="97"/>
      <c r="N59" s="108"/>
      <c r="O59" s="110"/>
      <c r="P59" s="94"/>
      <c r="Q59" s="112"/>
      <c r="R59" s="94"/>
      <c r="S59" s="94"/>
      <c r="T59" s="94"/>
      <c r="U59" s="115"/>
    </row>
    <row r="60" spans="1:21" ht="409.5" customHeight="1" x14ac:dyDescent="0.3">
      <c r="A60" s="60"/>
      <c r="B60" s="46">
        <v>12</v>
      </c>
      <c r="C60" s="16" t="s">
        <v>199</v>
      </c>
      <c r="D60" s="50" t="s">
        <v>164</v>
      </c>
      <c r="E60" s="43" t="s">
        <v>95</v>
      </c>
      <c r="F60" s="12" t="s">
        <v>36</v>
      </c>
      <c r="G60" s="30" t="s">
        <v>132</v>
      </c>
      <c r="H60" s="31">
        <v>43768</v>
      </c>
      <c r="I60" s="31">
        <v>44926</v>
      </c>
      <c r="J60" s="32">
        <f t="shared" si="1"/>
        <v>165.42857142857142</v>
      </c>
      <c r="K60" s="33">
        <v>1</v>
      </c>
      <c r="L60" s="34" t="s">
        <v>88</v>
      </c>
      <c r="M60" s="82">
        <f>AVERAGE(K60)</f>
        <v>1</v>
      </c>
      <c r="N60" s="88" t="s">
        <v>281</v>
      </c>
      <c r="O60" s="54" t="s">
        <v>133</v>
      </c>
      <c r="P60" s="49" t="s">
        <v>275</v>
      </c>
      <c r="Q60" s="49" t="s">
        <v>282</v>
      </c>
      <c r="R60" s="14" t="s">
        <v>300</v>
      </c>
      <c r="S60" s="43" t="s">
        <v>227</v>
      </c>
      <c r="T60" s="43" t="s">
        <v>292</v>
      </c>
      <c r="U60" s="43" t="s">
        <v>293</v>
      </c>
    </row>
    <row r="61" spans="1:21" ht="387" customHeight="1" x14ac:dyDescent="0.3">
      <c r="A61" s="60"/>
      <c r="B61" s="52">
        <v>13</v>
      </c>
      <c r="C61" s="53" t="s">
        <v>181</v>
      </c>
      <c r="D61" s="50" t="s">
        <v>165</v>
      </c>
      <c r="E61" s="53" t="s">
        <v>151</v>
      </c>
      <c r="F61" s="12" t="s">
        <v>36</v>
      </c>
      <c r="G61" s="30" t="s">
        <v>182</v>
      </c>
      <c r="H61" s="31">
        <v>43709</v>
      </c>
      <c r="I61" s="31">
        <v>44742</v>
      </c>
      <c r="J61" s="32">
        <f t="shared" si="1"/>
        <v>147.57142857142858</v>
      </c>
      <c r="K61" s="33">
        <v>1</v>
      </c>
      <c r="L61" s="34" t="s">
        <v>183</v>
      </c>
      <c r="M61" s="48">
        <f>AVERAGE(K61)</f>
        <v>1</v>
      </c>
      <c r="N61" s="19" t="s">
        <v>289</v>
      </c>
      <c r="O61" s="17" t="s">
        <v>152</v>
      </c>
      <c r="P61" s="49" t="s">
        <v>289</v>
      </c>
      <c r="Q61" s="49" t="s">
        <v>295</v>
      </c>
      <c r="R61" s="14" t="s">
        <v>300</v>
      </c>
      <c r="S61" s="43" t="s">
        <v>227</v>
      </c>
      <c r="T61" s="43" t="s">
        <v>292</v>
      </c>
      <c r="U61" s="43" t="s">
        <v>296</v>
      </c>
    </row>
    <row r="62" spans="1:21" ht="278.25" customHeight="1" x14ac:dyDescent="0.3">
      <c r="A62" s="60"/>
      <c r="B62" s="121">
        <v>14</v>
      </c>
      <c r="C62" s="123" t="s">
        <v>184</v>
      </c>
      <c r="D62" s="99" t="s">
        <v>166</v>
      </c>
      <c r="E62" s="123" t="s">
        <v>153</v>
      </c>
      <c r="F62" s="12" t="s">
        <v>36</v>
      </c>
      <c r="G62" s="30" t="s">
        <v>154</v>
      </c>
      <c r="H62" s="31">
        <v>43709</v>
      </c>
      <c r="I62" s="31">
        <v>44196</v>
      </c>
      <c r="J62" s="32">
        <f t="shared" si="1"/>
        <v>69.571428571428569</v>
      </c>
      <c r="K62" s="33">
        <v>1</v>
      </c>
      <c r="L62" s="34" t="s">
        <v>155</v>
      </c>
      <c r="M62" s="125">
        <f>AVERAGE(K62:K64)</f>
        <v>1</v>
      </c>
      <c r="N62" s="53" t="s">
        <v>234</v>
      </c>
      <c r="O62" s="17" t="s">
        <v>152</v>
      </c>
      <c r="P62" s="72" t="s">
        <v>251</v>
      </c>
      <c r="Q62" s="53" t="s">
        <v>234</v>
      </c>
      <c r="R62" s="14" t="s">
        <v>300</v>
      </c>
      <c r="S62" s="43" t="s">
        <v>242</v>
      </c>
      <c r="T62" s="70" t="s">
        <v>228</v>
      </c>
      <c r="U62" s="70" t="s">
        <v>228</v>
      </c>
    </row>
    <row r="63" spans="1:21" ht="141" customHeight="1" x14ac:dyDescent="0.3">
      <c r="A63" s="60"/>
      <c r="B63" s="121"/>
      <c r="C63" s="123"/>
      <c r="D63" s="99"/>
      <c r="E63" s="123"/>
      <c r="F63" s="12" t="s">
        <v>40</v>
      </c>
      <c r="G63" s="30" t="s">
        <v>156</v>
      </c>
      <c r="H63" s="31">
        <v>43709</v>
      </c>
      <c r="I63" s="31">
        <v>44926</v>
      </c>
      <c r="J63" s="32">
        <f t="shared" si="1"/>
        <v>173.85714285714286</v>
      </c>
      <c r="K63" s="33">
        <v>1</v>
      </c>
      <c r="L63" s="34" t="s">
        <v>157</v>
      </c>
      <c r="M63" s="125"/>
      <c r="N63" s="43" t="s">
        <v>247</v>
      </c>
      <c r="O63" s="17" t="s">
        <v>152</v>
      </c>
      <c r="P63" s="43" t="s">
        <v>235</v>
      </c>
      <c r="Q63" s="43" t="s">
        <v>247</v>
      </c>
      <c r="R63" s="14" t="s">
        <v>300</v>
      </c>
      <c r="S63" s="43" t="s">
        <v>243</v>
      </c>
      <c r="T63" s="70" t="s">
        <v>228</v>
      </c>
      <c r="U63" s="70" t="s">
        <v>228</v>
      </c>
    </row>
    <row r="64" spans="1:21" ht="174" customHeight="1" x14ac:dyDescent="0.3">
      <c r="A64" s="60"/>
      <c r="B64" s="122"/>
      <c r="C64" s="123"/>
      <c r="D64" s="99"/>
      <c r="E64" s="124"/>
      <c r="F64" s="12" t="s">
        <v>44</v>
      </c>
      <c r="G64" s="30" t="s">
        <v>158</v>
      </c>
      <c r="H64" s="31">
        <v>43709</v>
      </c>
      <c r="I64" s="31">
        <v>44926</v>
      </c>
      <c r="J64" s="32">
        <f t="shared" si="1"/>
        <v>173.85714285714286</v>
      </c>
      <c r="K64" s="33">
        <v>1</v>
      </c>
      <c r="L64" s="34" t="s">
        <v>159</v>
      </c>
      <c r="M64" s="125"/>
      <c r="N64" s="81" t="s">
        <v>263</v>
      </c>
      <c r="O64" s="17" t="s">
        <v>152</v>
      </c>
      <c r="P64" s="43" t="s">
        <v>256</v>
      </c>
      <c r="Q64" s="49" t="s">
        <v>263</v>
      </c>
      <c r="R64" s="14" t="s">
        <v>300</v>
      </c>
      <c r="S64" s="43" t="s">
        <v>274</v>
      </c>
      <c r="T64" s="70" t="s">
        <v>228</v>
      </c>
      <c r="U64" s="70" t="s">
        <v>228</v>
      </c>
    </row>
    <row r="65" spans="1:21" ht="103.5" customHeight="1" thickBot="1" x14ac:dyDescent="0.35">
      <c r="A65" s="61"/>
      <c r="B65" s="62">
        <v>15</v>
      </c>
      <c r="C65" s="18" t="s">
        <v>160</v>
      </c>
      <c r="D65" s="63" t="s">
        <v>174</v>
      </c>
      <c r="E65" s="64" t="s">
        <v>161</v>
      </c>
      <c r="F65" s="65" t="s">
        <v>36</v>
      </c>
      <c r="G65" s="76" t="s">
        <v>162</v>
      </c>
      <c r="H65" s="77">
        <v>43709</v>
      </c>
      <c r="I65" s="77">
        <v>44864</v>
      </c>
      <c r="J65" s="78">
        <f t="shared" si="1"/>
        <v>165</v>
      </c>
      <c r="K65" s="79">
        <v>1</v>
      </c>
      <c r="L65" s="80" t="s">
        <v>163</v>
      </c>
      <c r="M65" s="48">
        <f>AVERAGE(K65)</f>
        <v>1</v>
      </c>
      <c r="N65" s="53" t="s">
        <v>234</v>
      </c>
      <c r="O65" s="66" t="s">
        <v>152</v>
      </c>
      <c r="P65" s="67" t="s">
        <v>255</v>
      </c>
      <c r="Q65" s="53" t="s">
        <v>234</v>
      </c>
      <c r="R65" s="14" t="s">
        <v>300</v>
      </c>
      <c r="S65" s="43" t="s">
        <v>236</v>
      </c>
      <c r="T65" s="70" t="s">
        <v>228</v>
      </c>
      <c r="U65" s="70" t="s">
        <v>228</v>
      </c>
    </row>
    <row r="66" spans="1:21" ht="16.2" thickBot="1" x14ac:dyDescent="0.35">
      <c r="M66" s="56"/>
    </row>
    <row r="67" spans="1:21" ht="21.6" thickBot="1" x14ac:dyDescent="0.35">
      <c r="K67" s="24"/>
      <c r="L67" s="74" t="s">
        <v>237</v>
      </c>
      <c r="M67" s="75">
        <f>AVERAGE(M10:M65)</f>
        <v>0.98417728937728932</v>
      </c>
    </row>
  </sheetData>
  <sheetProtection algorithmName="SHA-512" hashValue="Y1W71h59PK3qI1J1dyX+wiqK8ROpj9nd9FQ6ak8gWoUZA6LkX1AihZ6zT1u9HGhl/eOcf3r9+naHql7OcN1UbA==" saltValue="Z7e+FOqvfT5ajtzdW0jCtQ==" spinCount="100000" sheet="1" objects="1" scenarios="1" selectLockedCells="1" selectUnlockedCells="1"/>
  <autoFilter ref="G1:G67" xr:uid="{00000000-0001-0000-0000-000000000000}"/>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82582F3E-C527-46BC-AB75-8558D512650E}"/>
    <hyperlink ref="P39" r:id="rId2" xr:uid="{D4101431-7E9E-4DC8-B4A4-B51F74CD2628}"/>
    <hyperlink ref="P10" r:id="rId3" xr:uid="{A0706FB9-95F8-4290-BE8C-A97DCF5943D0}"/>
    <hyperlink ref="P48" r:id="rId4" xr:uid="{A98B2AAD-C031-416C-8317-0A5C5F9BC7C2}"/>
  </hyperlinks>
  <pageMargins left="0.7" right="0.7" top="0.75" bottom="0.75" header="0.3" footer="0.3"/>
  <pageSetup orientation="portrait" verticalDpi="300" r:id="rId5"/>
  <drawing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2024-07-15T21:02:46Z</dcterms:modified>
</cp:coreProperties>
</file>