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4/"/>
    </mc:Choice>
  </mc:AlternateContent>
  <xr:revisionPtr revIDLastSave="569" documentId="8_{12F1BF89-C836-4264-9B5B-FFE3AAE7A075}" xr6:coauthVersionLast="47" xr6:coauthVersionMax="47" xr10:uidLastSave="{BEDD8FDD-9ECA-4BAB-B3B0-8D9B6D90914D}"/>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COMITE'!$G$1:$G$67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 i="3" l="1"/>
  <c r="M61" i="3" l="1"/>
  <c r="M47" i="3" l="1"/>
  <c r="M35" i="3"/>
  <c r="J51" i="3" l="1"/>
  <c r="J32" i="3" l="1"/>
  <c r="J23" i="3"/>
  <c r="M60" i="3" l="1"/>
  <c r="M65" i="3" l="1"/>
  <c r="M62" i="3" l="1"/>
  <c r="M44" i="3" l="1"/>
  <c r="M27" i="3" l="1"/>
  <c r="M10" i="3" l="1"/>
  <c r="M46" i="3" l="1"/>
  <c r="M21" i="3" l="1"/>
  <c r="J36" i="3" l="1"/>
  <c r="J15" i="3" l="1"/>
  <c r="J12" i="3"/>
  <c r="M16" i="3" l="1"/>
  <c r="J65" i="3" l="1"/>
  <c r="J64" i="3"/>
  <c r="J63" i="3"/>
  <c r="J62" i="3"/>
  <c r="J61" i="3"/>
  <c r="J60" i="3"/>
  <c r="J58" i="3"/>
  <c r="J57" i="3"/>
  <c r="J56" i="3"/>
  <c r="J55" i="3"/>
  <c r="J54" i="3"/>
  <c r="J53" i="3"/>
  <c r="J52" i="3"/>
  <c r="J50" i="3"/>
  <c r="J49" i="3"/>
  <c r="J48" i="3"/>
  <c r="J47" i="3"/>
  <c r="J46" i="3"/>
  <c r="J45" i="3"/>
  <c r="J44" i="3"/>
  <c r="J43" i="3"/>
  <c r="J42" i="3"/>
  <c r="J41" i="3"/>
  <c r="J40" i="3"/>
  <c r="M39" i="3"/>
  <c r="M67" i="3" s="1"/>
  <c r="J39" i="3"/>
  <c r="J38" i="3"/>
  <c r="J37" i="3"/>
  <c r="J35" i="3"/>
  <c r="J34" i="3"/>
  <c r="J33" i="3"/>
  <c r="J31" i="3"/>
  <c r="J30" i="3"/>
  <c r="J29" i="3"/>
  <c r="J28" i="3"/>
  <c r="J27" i="3"/>
  <c r="J26" i="3"/>
  <c r="J25" i="3"/>
  <c r="J24" i="3"/>
  <c r="J22" i="3"/>
  <c r="J21" i="3"/>
  <c r="J20" i="3"/>
  <c r="J19" i="3"/>
  <c r="J18" i="3"/>
  <c r="J17" i="3"/>
  <c r="J16" i="3"/>
  <c r="J14" i="3"/>
  <c r="J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<sst xmlns="http://schemas.openxmlformats.org/spreadsheetml/2006/main" count="574" uniqueCount="314">
  <si>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</si>
  <si>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</si>
  <si>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</si>
  <si>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</si>
  <si>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</si>
  <si>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</si>
  <si>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</si>
  <si>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</si>
  <si>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</si>
  <si>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</si>
  <si>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</si>
  <si>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</si>
  <si>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</si>
  <si>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</si>
  <si>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</si>
  <si>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</si>
  <si>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</si>
  <si>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</si>
  <si>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</si>
  <si>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</si>
  <si>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</si>
  <si>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</si>
  <si>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</si>
  <si>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</si>
  <si>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</si>
  <si>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</si>
  <si>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</si>
  <si>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</si>
  <si>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</si>
  <si>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</si>
  <si>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</si>
  <si>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</si>
  <si>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</si>
  <si>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</si>
  <si>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</si>
  <si>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</si>
  <si>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</si>
  <si>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</si>
  <si>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</si>
  <si>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</si>
  <si>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</si>
  <si>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</si>
  <si>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</si>
  <si>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</si>
  <si>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</si>
  <si>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</si>
  <si>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</si>
  <si>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</si>
  <si>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</si>
  <si>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</si>
  <si>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</si>
  <si>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</si>
  <si>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</si>
  <si>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</si>
  <si>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</si>
  <si>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</si>
  <si>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</si>
  <si>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</si>
  <si>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</si>
  <si>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</si>
  <si>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</si>
  <si>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</si>
  <si>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</si>
  <si>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</si>
  <si>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</si>
  <si>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</si>
  <si>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</si>
  <si>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</si>
  <si>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</si>
  <si>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</si>
  <si>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</si>
  <si>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</si>
  <si>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</si>
  <si>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</si>
  <si>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</si>
  <si>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</si>
  <si>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</si>
  <si>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</si>
  <si>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</si>
  <si>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</si>
  <si>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</si>
  <si>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</si>
  <si>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</si>
  <si>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</si>
  <si>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</si>
  <si>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</si>
  <si>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</si>
  <si>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</si>
  <si>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</si>
  <si>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</si>
  <si>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</si>
  <si>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</si>
  <si>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</si>
  <si>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</si>
  <si>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</si>
  <si>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</si>
  <si>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</si>
  <si>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</si>
  <si>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</si>
  <si>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</si>
  <si>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</si>
  <si>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</si>
  <si>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</si>
  <si>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</si>
  <si>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</si>
  <si>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</si>
  <si>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</si>
  <si>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</si>
  <si>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</si>
  <si>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</si>
  <si>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</si>
  <si>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</si>
  <si>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</si>
  <si>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</si>
  <si>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</si>
  <si>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</si>
  <si>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</si>
  <si>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</si>
  <si>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</si>
  <si>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</si>
  <si>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</si>
  <si>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</si>
  <si>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</si>
  <si>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</si>
  <si>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</si>
  <si>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</si>
  <si>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</si>
  <si>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</si>
  <si>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</si>
  <si>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</si>
  <si>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</si>
  <si>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</si>
  <si>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</si>
  <si>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</si>
  <si>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</si>
  <si>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</si>
  <si>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</si>
  <si>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</si>
  <si>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</si>
  <si>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</si>
  <si>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</si>
  <si>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</si>
  <si>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</si>
  <si>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</si>
  <si>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</si>
  <si>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</si>
  <si>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</si>
  <si>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</si>
  <si>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</si>
  <si>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</si>
  <si>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</si>
  <si>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</si>
  <si>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Dirección TIC -  Director</t>
  </si>
  <si>
    <t>Adoptar e implementar  la Política  de Cero papel en la Entidad</t>
  </si>
  <si>
    <t>Elaborar el acto administrativo de adopción de Cero Papel</t>
  </si>
  <si>
    <t>Acto administrativo</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</si>
  <si>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</si>
  <si>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</si>
  <si>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</si>
  <si>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</si>
  <si>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</si>
  <si>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</si>
  <si>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</si>
  <si>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</si>
  <si>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ACCION 12</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</si>
  <si>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</si>
  <si>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</si>
  <si>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</si>
  <si>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</si>
  <si>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</si>
  <si>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</si>
  <si>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</si>
  <si>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</si>
  <si>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</si>
  <si>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</si>
  <si>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</si>
  <si>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</si>
  <si>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</si>
  <si>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</si>
  <si>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</si>
  <si>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</si>
  <si>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</si>
  <si>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</si>
  <si>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</si>
  <si>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</si>
  <si>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</si>
  <si>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</si>
  <si>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</si>
  <si>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</si>
  <si>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</si>
  <si>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</si>
  <si>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</si>
  <si>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</si>
  <si>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</si>
  <si>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</si>
  <si>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</si>
  <si>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</si>
  <si>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</si>
  <si>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</si>
  <si>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</si>
  <si>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</si>
  <si>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1. CRONOGRAMA</t>
  </si>
  <si>
    <t>1. Diagnostico.
2. presupuesto PGD</t>
  </si>
  <si>
    <t>Certificado de Convalidación expedido por el AGN.</t>
  </si>
  <si>
    <t>Documento expedido por AGN.</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</si>
  <si>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</si>
  <si>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</si>
  <si>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</si>
  <si>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</si>
  <si>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</si>
  <si>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</si>
  <si>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</si>
  <si>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</si>
  <si>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Cronograma de capacitaciones.</t>
  </si>
  <si>
    <t>Cronograma de Transferencias secundarias Documentales</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</si>
  <si>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</si>
  <si>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</si>
  <si>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No. 2-2020-05856</t>
  </si>
  <si>
    <t>1. Acta sesión del comité Institucional de Gestión y Desempeño de fecha 26 junio de 2020.
2. Decreto N°299 de 2020.</t>
  </si>
  <si>
    <t>Esta meta y respectiva evidencia fue remitida al 100 % en el segundo informe de seguimiento al PMA, y validada a través del documento con Radicado No. 2-2020-05856 de fecha 23 de julio de 2020.</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</si>
  <si>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</si>
  <si>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Certificación de la Secretaría General.</t>
  </si>
  <si>
    <t>23 de julio de 2020.</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</si>
  <si>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</si>
  <si>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Esta meta y respectiva evidencia fue remitida al 100 % en el cuarto informe de seguimiento al PMA, y fue validada por el AGN a través del documento con Radicado No. 2-2020-8599 de fecha 06 de octubre de 2020.</t>
  </si>
  <si>
    <t>Esta meta y respectiva evidencia fue remitida al 100 % en el segundo informe de seguimiento al PMA, y validada por el AGN a través del documento con Radicado No. 2-2020-03231 de fecha 29 de abril de 2020.</t>
  </si>
  <si>
    <t>Documento Word</t>
  </si>
  <si>
    <t>Este Hallazgo está pendiente de cierre.</t>
  </si>
  <si>
    <t>No aplica</t>
  </si>
  <si>
    <t>Documentos Excel que contiene cronograma de capacitaciones para la vigencia 2021.</t>
  </si>
  <si>
    <t>Informes de avance al PMA en el formato único de reporte.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</si>
  <si>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</si>
  <si>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</si>
  <si>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</si>
  <si>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Esta meta y respectiva evidencia fue remitida al 100 % en el sexto informe de seguimiento al PMA, y fue validada por el AGN a través del documento con Radicado No. 2-2021- 5714 de fecha 15 de junio de 2021.</t>
  </si>
  <si>
    <t xml:space="preserve">Se remiten los registros de asistencia de las capacitaciones sobre el SIGOB durante la vigencia 2021. </t>
  </si>
  <si>
    <t>15 junio de 2021</t>
  </si>
  <si>
    <t>CUMPLIMIENTO ACUMULADO</t>
  </si>
  <si>
    <t>Informes preliminares y definitivos del proceso auditor transversal OCI N°010 de 2021.
Actas de instalación y visita de verificación del proceso auditor transversal OCI N°10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</si>
  <si>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</si>
  <si>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</si>
  <si>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29 de julio de 2021.</t>
  </si>
  <si>
    <t xml:space="preserve"> 15 de junio de 2021.</t>
  </si>
  <si>
    <t>29 julio de 2021.</t>
  </si>
  <si>
    <t>Esta meta y respectiva evidencia fue remitida al 100 % en el segundo informe de seguimiento al PMA, y validada a través del documento con Radicado No. 2-2021-1817 del 04 de marzo de 2021.</t>
  </si>
  <si>
    <t>Comprobantes de salida y egresa de almacén.</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</si>
  <si>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</si>
  <si>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Esta meta y respectiva evidencia fue remitida al 100 % en el séptimo informe de seguimiento al PMA, y validada por el AGN a través del documento con Radicado No.2-2021-7685 de fecha 29 julio de 2021.</t>
  </si>
  <si>
    <t>Esta meta y respectiva evidencia fue remitida al 100 % en el segundo informe de seguimiento al PMA, y validada a través del documento con Radicado No.. 2-2021-1817 del 04 de marzo de 2021.</t>
  </si>
  <si>
    <t xml:space="preserve"> Circular N°GOBOL-21-012096 mediante la cual la Secretaría General y la Dirección de Atención al Ciudadano y Gestión Documental Socializan el plan y cronograma de transferencia primaria de la vigencia 2021.</t>
  </si>
  <si>
    <t>Evidencias de transferencias:
* Secretaría de Victimas 
* Secretaría Jurídica
* Oficina de Juventudes
* Hacienda Presupuesto
* Secretaría General (Despacho)
*Secretaría de Hábitat</t>
  </si>
  <si>
    <t>DECRETO N°643 DE 2020 ADOPCIÓN DE LA POLITICA DE CERO PAPEL.
Documento integral que contiene la política de Cero Papel.</t>
  </si>
  <si>
    <t xml:space="preserve">
• Formato de evidencias fotográficas.</t>
  </si>
  <si>
    <t xml:space="preserve">
• Evidencia fotográfica del higrómetro.
</t>
  </si>
  <si>
    <t>• Evidencia fotográfica del higrómetro.</t>
  </si>
  <si>
    <t>GOBOL-21-052790 donde se evidencian los mensajes referentes a la promoción de la campaña de cero papel.</t>
  </si>
  <si>
    <t xml:space="preserve">
Informe de capacitaciones acopi.
GOBOL-21-052790 donde se evidencian los mensajes referentes a la promoción de la campaña de cero papel.</t>
  </si>
  <si>
    <t>Esta meta y respectiva evidencia fue remitida al 100 % en el octavo informe de seguimiento al PMA, y validada a través del documento con Radicado No.2-2021-14327  de fecha 09 de diciembre de 2021.</t>
  </si>
  <si>
    <t>Esta meta y respectiva evidencia fue remitida al 100 % en el segundo informe de seguimiento al PMA, y validada a través del documento con Radicado No. No. 2-2021-14327 de fecha 09 de diciembre de 2021.</t>
  </si>
  <si>
    <t xml:space="preserve">No. 2-2021-14327 </t>
  </si>
  <si>
    <t>09 de diciembre de 2021</t>
  </si>
  <si>
    <t>1. 1. GOBOL-21-053492
2. Procedimiento en formato Excel.</t>
  </si>
  <si>
    <t>Actas y registro fotográfico de las estanterías instaladas.</t>
  </si>
  <si>
    <t>Esta meta y respectiva evidencia fue remitida al 100 % en el noveno informe de seguimiento al PMA, y validada a través del documento con Radicado No.  2-2022-1153 del 08 de febrero de 2022.</t>
  </si>
  <si>
    <t>Conforme con las evidencias remitidas y recopiladas se remite la presente meta en un 100 %, donde se da constancia de la eliminación del inventario presentado por la Dirección de Atención al Ciudadano y Gestión Documental responsable del proceso de eliminación archivístico.</t>
  </si>
  <si>
    <r>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t>
    </r>
    <r>
      <rPr>
        <b/>
        <sz val="12"/>
        <color theme="1"/>
        <rFont val="Arial"/>
        <family val="2"/>
      </rPr>
      <t>Conclusión: se da por superado el hallazgo.</t>
    </r>
    <r>
      <rPr>
        <sz val="12"/>
        <color theme="1"/>
        <rFont val="Arial"/>
        <family val="2"/>
      </rPr>
      <t xml:space="preserve">
</t>
    </r>
  </si>
  <si>
    <t>Esta meta y respectiva evidencia fue remitida al 100 % en el decimo informe de seguimiento al PMA, y validada a través del documento con Radicado No. 2-2022-3758 de fecha 20 de abril de 2022.</t>
  </si>
  <si>
    <t>Evidencias (Anexo N°2)
• Formato Monitoreo y Control de condiciones ambientales de Archivos de Gestión
• Formato de Monitoreo y Control de condiciones ambientales de Archivo Central.
• Informe de seguimiento a la implementación del SIC y el Plan de preservación digital a largo plazo</t>
  </si>
  <si>
    <t>Radicado No. 2-2022-3758</t>
  </si>
  <si>
    <t>20 de abril de 2022.</t>
  </si>
  <si>
    <t>Esta meta y respectiva evidencia fue remitida al 100 % en el segundo informe de seguimiento al PMA, y validada a través del documento con Radicado No. 2-2022-8911 de fecha 07 de septiembre de 2022.</t>
  </si>
  <si>
    <t>https://www.bolivar.gov.co/web/archivos/?p=Plan_de_gestion_documental%2FSistema_Integrado_de_Conservacion</t>
  </si>
  <si>
    <t>https://www.bolivar.gov.co/web/archivos/?p=Transparencia%2F7.1.+Instrumentos+de+gesti%C3%B3n+de+la+informaci%C3%B3n%2FTablas+de+Retenci%C3%B3n+Documental</t>
  </si>
  <si>
    <t>https://www.bolivar.gov.co/web/archivos/?p=Transparencia%2F7.1.+Instrumentos+de+gesti%C3%B3n+de+la+informaci%C3%B3n%2FPrograma+de+Gesti%C3%B3n+Documental%2F2019-2022</t>
  </si>
  <si>
    <t>08 de febrero de 2022.</t>
  </si>
  <si>
    <t>•	Respecto al hallazgo especifico de Requisitos de Documentos Electrónicos, donde señala que hemos reportado un avance del 95 %, y que “al analizar las evidencias aportadas no se observa el documento Modelo de Requisitos para la Gestión de Documentos Electrónicos de Archivo – MOREQ y la comunicación mediante la cual se informa a la directora administrativa de Gestión Institucional, que el documento fue revisado con el área de Tecnología”. Precisamos lo siguiente, frente al documento del Modelo, cabe resaltar que en el avance con corte a marzo 10 de 2022 decimo informe esta oficina remitió el documento en formato Word.
Así mismo, remitimos toda la trazabilidad que detalla como fue el proceso de verificación realizado entre la Dirección de Atención al Ciudadano y Gestión Documental, y la Dirección de las TIC, esto incluye la solicitud de revisión por parte de Dirección de Atención al Ciudadano y Gestión Documental que fue a través del GOBOL-21-010572 de fecha marzo 29 de 2021, y las respuestas remitidas por la Dirección de las TIC a través del GOBOL-21-013433 de fecha abril 16 de 2021, y el GOBOL-21-015916 de fecha mayo 3 de 2021. Posteriormente, después de tener listo el documento en borrador, se procedió a convocar el comité institucional de gestión y desempeño instancia asesora encargada de aprobar el referido documento. 
Respecto a todo lo descrito anteriormente, el AGN en su radicado No. 2-2022-3758 de fecha 20 de abril de 2022 en respuesta a nuestro decimo informe señala que, “Una vez analizadas las evidencias remitidas por la entidad se observa que para la elaboración del Modelo de Requisitos para la Gestión de Documentos Electrónicos se tuvo en cuenta lo establecido por el AGN. Para dar por superado este hallazgo resta que la entidad remita el acta del Comité Institucional de Gestión y Desempeño en el cual se apruebe el documento”.
Por todo lo anterior, remitimos para el undécimo informe con corte a septiembre 10 de 2022 el acta de la sesión del comité donde el documento de Modelo de Requisitos para la Gestión de Documentos Electrónicos de Archivo fue presentado y aprobado por el comité Institucional de Gestión y Desempeño, con un avance del 100 % y no del 95 % como lo señala el AGN en el radicado de la referencia.
Aclarado lo anterior, esta oficina ratifica en un 100 % el cumplimiento de la respectiva meta, para facilitar el proceso de verificación de este hallazgo facilitamos a continuación los enlaces de descargas de las evidencias remitidas en el décimo y undécimo informe de avances: 
Decimo informe: 
1.	AVANCE MARZO 10 DE 2022
Undécimo informe:
1.	AVANCE JUNIO 10 DE 2022</t>
  </si>
  <si>
    <t>Para la respectiva meta se trasladan las siguientes evidencias:
0. Inventario.
1. Constancia de publicación de pagina web.
2. Evidencias fotográficas del proceso de eliminación.
3. Video del proceso.
4. Acta de eliminación.</t>
  </si>
  <si>
    <r>
      <t xml:space="preserve">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t>
    </r>
    <r>
      <rPr>
        <b/>
        <sz val="12"/>
        <color theme="1"/>
        <rFont val="Arial"/>
        <family val="2"/>
      </rPr>
      <t xml:space="preserve">CONCLUSIÓN: se da por superado el hallazgo. </t>
    </r>
    <r>
      <rPr>
        <sz val="12"/>
        <color theme="1"/>
        <rFont val="Arial"/>
        <family val="2"/>
      </rPr>
      <t>La gobernación deberá garantizar a través de
las auditorías internas las transferencias primarias según cronograma. El Grupo de Inspección y
Vigilancia podrá solicitar en cualquier momento información acerca del cumplimiento de esta
actividad.</t>
    </r>
  </si>
  <si>
    <r>
      <t xml:space="preserve">Se le indica a la entidad continuar con el proceso de la aplicación del instrumento y se dé cumplimiento al plan de trabajo suscrito, garantizando la debida disposición final de los documentos. </t>
    </r>
    <r>
      <rPr>
        <b/>
        <sz val="12"/>
        <color theme="1"/>
        <rFont val="Arial"/>
        <family val="2"/>
      </rPr>
      <t>Conclusión: Se da por superado el hallazgo.</t>
    </r>
  </si>
  <si>
    <r>
      <t xml:space="preserve">7. Disposición Final de los Documentos. La entidad reporta un avance del 100%, y remite las siguientes evidencias:
• Documento en formato PDF denominado: Acta de Eliminación, mediante la cual se deja constancia de la publicación en la pagina web del inventario de la información que tiene como disposición final en las Tablas de Valoración Documental el proceso de eliminación, finalizados los treinta (30) días reglamentarios no se recibió ninguna objeción para no eliminar la misma.
• Inventario documental de las series documentales a eliminar
• Evidencias fotográficas del alistamiento de los documentos a eliminar
• Video mediante el cual se evidencia como se realiza el proceso de eliminación.
Una vez analizada la información remitida por la entidad, se evidencia que corresponde a la totalidad de soportes de las actividades establecidas en el Plan de Mejoramiento Archivístico para dar por superado este hallazgo, adicionalmente la Oficina de Control Interno avala el 100% de cumplimiento.
Por lo anterior el Grupo de Inspección y Vigilancia SNA procede a dar por superado el hallazgo.
</t>
    </r>
    <r>
      <rPr>
        <b/>
        <sz val="12"/>
        <color theme="1"/>
        <rFont val="Arial"/>
        <family val="2"/>
      </rPr>
      <t>Conclusión: hallazgo superado.</t>
    </r>
  </si>
  <si>
    <r>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t>
    </r>
    <r>
      <rPr>
        <b/>
        <sz val="12"/>
        <color theme="1"/>
        <rFont val="Arial"/>
        <family val="2"/>
      </rPr>
      <t>Conclusión: se da por superado el hallazgo.</t>
    </r>
  </si>
  <si>
    <t>Se remite respuesta entregada por la Dirección de Atención al Ciudadano y Gestión Documental a través del GOBOL-22-025023.
Se remite nuevamente el acta donde se deja constancia de la aprobación del referido instrumento archivístico, en sesión desarrollada el 30 de noviembre de 2021. Esta oficina precisa que, la referida acta fue traslada en el duodécimo informe de avance, y hasta la fecha el AGN todavía solicita la remisión de esta para dar por superado el hallazgo, por lo que remitimos nuevamente lo solicitado para lo de su competencia.</t>
  </si>
  <si>
    <t>Se remite nuevamente el acta donde se deja constancia de la aprobación del referido instrumento archivístico, en sesión desarrollada el 30 de noviembre de 2021. Esta oficina precisa que, la referida acta fue traslada en el undécimo informe de avance, y hasta la fecha el AGN todavía solicita la remisión de esta para dar por superado el hallazgo, por lo que remitimos nuevamente lo solicitado para lo de su competencia.</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</si>
  <si>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</si>
  <si>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Para este corte (decimo quinto informe) se trasladan las siguientes evidencias:
1. GOBOL-23-057584 de fecha diciembre 20 de 2023 proveniente de la Dirección Administrativa de Logística con su anexo el informe de avance donde se entrega diagnostico del estado físico de los archivos de gestión de la Gobernación de Bolívar.
1.2. Certificación emitida por la Dirección  Administrativa de Logística donde deja constancia de que todas las áreas de los archivos de gestión de la Gobernación de Bolívar se encuentran dotadas con extintores.</t>
  </si>
  <si>
    <t>Conforme a la certificación y evidencias remitidas por la Dirección  Administrativa de Logística donde deja constancia de que todas las áreas de los archivos de gestión de la Gobernación de Bolívar se encuentran dotadas con extintores, se procede a dar por cumplida en un 100 % esta meta.</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</si>
  <si>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t>
  </si>
  <si>
    <t>Para este corte (decimo quinto informe) se trasladan las siguientes evidencias:
1.GOBOL-23-057680 de fecha diciembre 21 de 2023 proveniente de la Secretaría General donde entregan información  respecto a la Ampliación del sistema de alarmas contra incendios para las áreas de los archivos de gestión de la gobernación de Bolívar.
En el documento referenciado se entregan registro fotográfico de las evidencias.</t>
  </si>
  <si>
    <t>En el informe remitido por la Secretaría General se deja constancia de que todos las áreas de los archivos de gestión de la Gobernación de Bolívar  se encuentran dotadas de alarmas contra incendio, y se detalla el funcionamiento del referido sistema, por todo lo anterior se procede a dar por cumplida en un 100 % esta meta.</t>
  </si>
  <si>
    <t>Radicado AGN 2-2023-008660</t>
  </si>
  <si>
    <t>Hallazgo 8. Sistema Integrado de Conservación - SIC.
La oficina de Control Interno no reporta porcentaje de avance y no remite evidencias.
Se reitera a la entidad presentar la evidencia como videos y fotografías de la implementación del SIC en
las bodegas y/o depósitos en las cuales se custodia documentación de la entidad.
Conclusión: Hallazgo no Superado.</t>
  </si>
  <si>
    <t>Radicado No AGN 2-2023-008660</t>
  </si>
  <si>
    <t>Hallazgo 9. Requisitos de Documentos Electrónicos.
La oficina de Control Interno no reporta porcentaje de avance. Y no remite evidencias, se reitera a
la gobernación la remisión del documento Modelo de Requisitos para la Gestión de Documentos
Electrónicos de Archivo – MOREQ y la comunicación mediante la cual se informa a la directora
administrativa de Gestión Institucional, que el documento fue revisado con el área de Tecnología.
Conclusión: Hallazgo no Superado.</t>
  </si>
  <si>
    <t>La oficina de Control Interno reporta un porcentaje de avance del 67% y no se remiten evidencias que
corroboren el porcentaje reportado.
La solicitud expresa de remitir la información de la volumetría se debe a que se requiere verificar el
levantamiento de inventarios para la totalidad de la información generada por la entidad, la entidad nos
remite la siguiente volumetría:
“De acuerdo con lo anterior, se remite la información facilitada por la Secretaría General y la
Dirección de Atención al Ciudadano y Gestión Documental, para lo correspondiente al Archivo Central
y al Archivo Histórico de la Gobernación de Bolívar, es menester precisar que estas dependencias se
encargan de la ordenación, organización, conformación, y custodia de los referidos archivos. De acuerdo con lo remitido, se reitera a la entidad que no esta teniendo en cuenta lo expresado en mesa
de trabajo realizada el pasado 22 de noviembre de 2022, en la cual, control interno nos indicó que
poseen tres (3) dependencias que son las que producen mayor volumen documental (secretaria de salud,
Secretaria de Educación y Secretaría de Hacienda), así las cosas esta subdirección evidencia que los
archivos de gestión a la fecha (casi un año después) no se encuentran debidamente ordenados e
inventariados. Según la entidad, esas tres (3) secretarías poseen aproximadamente 250 metros lineales
sin intervenir, de los cuales a la fecha no se remiten evidencias y mucho menos reporte volumétrico
solicitado para corroborar el avance, así las cosas, la gobernación aún no sabe la totalidad de sus acervos
de acuerdo con lo remitido.
Ahora bien, para poder realizar un seguimiento puntual al avance de las dependencias que reportan sus
actividades, se solicitó a la entidad remitir el reporte, teniendo en cuanta lo dicho en la mesa de trabajo;
al verificar la información la entidad no diligencia la matriz solicitada reiteradamente con todos los
campos solicitados, esta información es necesaria en su totalidad, pues la entidad en ningún informe de
avance anterior reporta el total de información que posee y mucho menos que se ha intervenido y que
hace falta por hacerlo.
En concordancia con lo anterior, la entidad debe remitir informe de volumetría del total de la
producción documental en todas sus fases de archivo (gestión, central e histórico, incluyendo los
posibles fondos de entidades que hayan sido liquidadas y/o fusionadas.
De igual forma, se reitera el envió de las evidencias que sustenten la aplicación de la hoja de
control para las series complejas de la entidad.
Se reitera a la entidad que para dar por superado el hallazgo al 100% es necesario que la
entidad presente a esta subdirección: Inventarios documentales completamente diligenciados en los archivos de gestión, central e
histórico, para el total de series documentales registradas en las TRD.
• Inventario documental actualizado del archivo central.
• Para el documento en formato Excel denominado: “Procedimiento de trámite para entrega
de cargo”, se debe contemplar el total de los colaboradores de la Gobernación, esto implica la
contratación por Prestación de Servicios.
• Videos que muestren la aplicación de los procesos técnicos: preparación física e identificación,
tales como: retiro de material abrasivo, depuración, foliación, e identificación de las unidades
de las demás dependencias.
• Hoja de control, para las series complejas de la entidad, por ejemplo: Historias Laborales,
Contratos, Procesos Judiciales, Investigaciones, Licencias Urbanísticas, entre otras. (muestra
fotográfica de al menos 20 Hojas de control diligenciadas de todas las dependencias).
Se exhorta a la entidad a realizar los procesos descritos anteriormente en las oficinas y expedientes que
faltan por intervenir con el fin de dar cumplimiento del 100% a este hallazgo.
Conclusión: Hallazgo no Superado.</t>
  </si>
  <si>
    <t>Teniendo en cuenta que en el documento denominado Modelo de Requisitos de Gestión para Documentos Electrónicos, se contemplan los protocolos para la gestión, creación y consulta de expedientes electrónicos  de archivo en carpetas compartidas y en las herramientas SharePoint y One Drive, se informa que este documento fue aprobado por el Comité Institucional de Gestión y Desempeño de la Gobernación de Bolívar en sesión desarrollada el 30 de noviembre 2021;los cuales fueron remitidos  en el décimo informe de seguimiento al cumplimiento del PMA  enviado mediante Oficio GOBOL-22-014115 de fecha 1 de abril de 2022. Teniendo en cuenta lo manifestado respeto a: "Se reitera a la entidad que para dar por superado el hallazgo al 100% es necesario que presente a esta subdirección:  Protocolo para la gestión, creación y consulta de expedientes electrónicos de archivo en carpetas compartidas y en las herramientas SharePoint.  Protocolo para la gestión, creación y consulta de expedientes electrónicos de archivo en carpetas compartidas y en la herramienta One Drive". Se hace entrega de lo solicitado con lo que se certifica esta acción de mejora en un 100 % para el presente corte.</t>
  </si>
  <si>
    <t>Hallazgo 10. Creación y conformación de expedientes electrónicos. La oficina de Control Interno reporta un porcentaje de avance de 75%, no remite evidencias,
que corroboren el porcentaje reportado y aclara lo siguiente:
“Respecto del hallazgo de creación y conformación de expedientes electrónicos se señala que, “La
oficina de Control Interno reporta un avance del 100%”. Es menester precisar que, esta oficina para
dicho corte NO ha certificado el referido hallazgo en un 100 %, en nuestros undécimo, duodécimo, y
decimotercer informes de avance esta oficina siempre ha reportado el referido hallazgo en un 75 %,
toda vez que, en la actualidad se les requiere y realiza seguimiento a las dependencias responsables del
cumplimiento de este, para que se atiendan las observaciones que ha remitido el AGN respecto a los
protocolos para la gestión, creación, y consulta de los expedientes electrónicos en SharePoint y
OneDrive”.
En cuanto a lo anterior; y remitiéndonos a las evidencias anexas en los anteriores reportes, solo se remite
información de dos hallazgos, como se evidencia en las siguientes imágenes:
Se reitera a la entidad que para dar por superado el hallazgo al 100% es necesario que
presente a esta subdirección:
 Protocolo para la gestión, creación y consulta de expedientes electrónicos de archivo en
carpetas compartidas y en las herramientas SharePoint.
 Protocolo para la gestión, creación y consulta de expedientes electrónicos de archivo en
carpetas compartidas y en la herramienta One Drive.</t>
  </si>
  <si>
    <t>Decimo séptimo (17) informe de seguimiento - junio  10 de 2024.</t>
  </si>
  <si>
    <t xml:space="preserve">Ha entregado la Secretaría General de la Gobernación de Bolívar a través del GOBOL-24-027797 de fecha junio 10 de 2024  la Siguiente información respecto a los inventarios documentales:
</t>
  </si>
  <si>
    <t xml:space="preserve">Ha entregado la Secretaría General de la Gobernación de Bolívar a través del GOBOL-24-027797 de fecha junio 10 de 2024  la Siguiente información respecto a los inventarios documentales:
</t>
  </si>
  <si>
    <t>Se anexa matriz de volumetría remitida por la secretaría general donde se entrega la relación de las dependencias de la Gobernación de Bolívar frente al levantamiento de la volumetría de archivos, en esta, se consolidan datos de los reportes realizados en el undécimo, decimo cuarto, decimo quinto, y decimo sexto informe de avances. Para este corte de evaluación, ha informado la secretaría general que se recibió información de las siguientes dependencias Oficina de Control Disciplinario, Secretaría de Educación (Dirección Administrativa y Financiera), Secretaría de Hacienda (Despacho - Contabilidad), Secretaría de Minas, Secretaría de Movilidad, Secretaría de Salud (Dirección de IVC - Dirección de Prestación de Servicios), Dirección de Función Pública, ahora bien se precisa que, sí bien las dependencias en comento reportaron información, el avance para este corte se mantiene en igual porcentaje de conformidad con el reporte realizado en el decimo sexto informe.</t>
  </si>
  <si>
    <t>Para el decimo séptimo informe de avance se remiten las evidencias de las siguientes dependencias:</t>
  </si>
  <si>
    <t>Para este corte se remiten los informes de avance del PMA de las dependencias que relacionan a continuación, en respuesta a la solicitud realizada por esta oficina a través del GOBOL-24-025663 de fecha mayo 29 de 2024:
En el desarrollo de los informes se evidencian los avances en la organización de los archivos de gestión de las dependencias que para este corte remiten información a la OCI.</t>
  </si>
  <si>
    <t>Para este corte se remiten los informes de avance del PMA de las dependencias que relacionan a continuación, en respuesta a la solicitud realizada por esta oficina a través del GOBOL-24-025663 de fecha mayo 29 de 2024:
En el desarrollo de los informes se evidencian los avances en la rotulación de los expedientes de las dependencias que para este corte remiten información a la OCI.</t>
  </si>
  <si>
    <t>Se remiten los avances descritos por las dependencias que se relacionan a través del formato único de reporte de avances del PMA para los Archivos de Gestión. Se entregan evidencias para series de Actas Dirección de contabilidad - Proyectos en la secretaría de planeación - Dirección de Inspección Vigilancia y Control de salud - Dirección Administrativa y Financiera de la Secretaría de Educación.</t>
  </si>
  <si>
    <t>Para este corte se remiten los informes de avance del PMA de las dependencias que relacionan a continuación, en respuesta a la solicitud realizada por esta oficina a través del GOBOL-24-025663 de fecha mayo 29 de 2024:
En el desarrollo de los informes se evidencian los avances en la rotulación de las cajas de las dependencias que para este corte remiten información a la OCI.</t>
  </si>
  <si>
    <t xml:space="preserve">Para el decimo séptimo informe de avance se remiten las evidencias de las siguientes dependencias:
</t>
  </si>
  <si>
    <t>Se remiten los avances descritos por las dependencias que se relacionan a través del formato único de reporte de avances del PMA para los Archivos de Gestión. Se entregan evidencias de aquellas dependencias que han informado la aplicación o no aplicación del formato de préstamo de documentos.</t>
  </si>
  <si>
    <t>Para este corte (decimo séptimo informe) se trasladan las siguientes evidencias:
1. GOBOL-24-021471 de fecha mayo 10 de 2024 emanado de esta oficina donde se requieren las evidencias de esta meta.
2. GOBOL-24-028239 de fecha junio 13 de 2024 emanado de esta oficina donde se reitera la solicitud realizada a través del GOBOL-24-021471.
3. GOBOL-24-029330 de fecha 19 de junio de 2024 proveniente de la Dirección Administrativa de Logística con su documento en PDF donde se relacionan registro fotográfico de las intervenciones realizadas en la Dirección de Función Publica, Secretaría de Educación, Secretaría de Infraestructura, y Secretaría de Hacienda.</t>
  </si>
  <si>
    <t>Para este corte (decimo séptimo informe) se trasladan las siguientes evidencias:
1. GOBOL-24-021471 de fecha mayo 10 de 2024 emanado de esta oficina donde se requieren las evidencias de esta meta.
2. GOBOL-24-028239 de fecha junio 13 de 2024 emanado de esta oficina donde se reitera la solicitud realizada a través del GOBOL-24-021471.
3. GOBOL-24-029330 de fecha junio 19 de 2024 proveniente de la Dirección Administrativa de Logística con su documento en PDF donde se relacionan registro fotográfico de las intervenciones realizadas en la Dirección de Función Publica, Secretaría de Educación, Secretaría de Infraestructura, y Secretaría de Hacienda.</t>
  </si>
  <si>
    <t>Se remiten   los protocolos para la gestión, creación y consulta de expedientes electrónicos  de archivo en carpetas compartidas y en las herramientas SharePoint y Une Drive.</t>
  </si>
  <si>
    <t>En el informe remitido a través del GOBOL-24-029330 de fecha 19 de junio de 2024  por la Dirección Administrativa de Logística se evidencia que la referida dependencia, esta desarrollando las actividades de mantenimiento para la subsanación de las necesidades en los espacios de los archivos de gestión, conforme con ello esta oficina dará por superada la acción de mejora, cuando se remitan las evidencias de subsanación de las necesidades de mantenimiento en los archivos de gestión de las siguientes dependencias:
Conforme con las evidencias para el corte evaluado, las labores de mantenimiento se están desarrollando en la Dirección de Función Publica, Secretaría de Educación, Secretaría de Infraestructura, y Secretaría de Hacienda.</t>
  </si>
  <si>
    <t>Para el decimo séptimo informe de avance se remiten las evidencias de las siguientes dependencias:
Dirección de contabilidad - Proyectos en la secretaría de planeación - Dirección de Inspección Vigilancia y Control de salud - Dirección Administrativa y Financiera de la Secretaría de Educación.</t>
  </si>
  <si>
    <t>76.73%</t>
  </si>
  <si>
    <t>Se remiten   los protocolos para la gestión, creación y consulta de expedientes electrónicos  de archivo en carpetas compartidas y en las herramientas SharePoint y one Drive.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</si>
</sst>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sz val="16"/>
      <color theme="1"/>
      <name val="Calibri"/>
      <family val="2"/>
      <scheme val="minor"/>
    </font>
    <font>
      <sz val="10"/>
      <color rgb="FF000000"/>
      <name val="Times New Roman"/>
      <family val="1"/>
    </font>
    <font>
      <sz val="10"/>
      <color rgb="FF000000"/>
      <name val="Times New Roman"/>
      <family val="1"/>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14" fillId="0" borderId="0"/>
    <xf numFmtId="0" fontId="15" fillId="0" borderId="0"/>
  </cellStyleXfs>
  <cellXfs count="196">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10" fontId="6" fillId="0" borderId="0" xfId="0" applyNumberFormat="1" applyFont="1"/>
    <xf numFmtId="0" fontId="8" fillId="0" borderId="5" xfId="0" applyFont="1" applyBorder="1" applyAlignment="1">
      <alignment vertical="center"/>
    </xf>
    <xf numFmtId="0" fontId="8" fillId="0" borderId="6" xfId="0" applyFont="1" applyBorder="1" applyAlignment="1">
      <alignment vertical="center"/>
    </xf>
    <xf numFmtId="0" fontId="6" fillId="0" borderId="31" xfId="0" applyFont="1" applyBorder="1"/>
    <xf numFmtId="0" fontId="6" fillId="0" borderId="32" xfId="0" applyFont="1" applyBorder="1"/>
    <xf numFmtId="0" fontId="6" fillId="0" borderId="33"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0" fontId="12" fillId="0" borderId="4" xfId="0" applyFont="1" applyBorder="1" applyAlignment="1">
      <alignment horizontal="center" vertical="center"/>
    </xf>
    <xf numFmtId="0" fontId="12" fillId="3" borderId="4" xfId="0" applyFont="1" applyFill="1" applyBorder="1" applyAlignment="1">
      <alignment horizontal="center" vertical="center" wrapText="1"/>
    </xf>
    <xf numFmtId="0" fontId="12" fillId="2" borderId="4" xfId="0" applyFont="1" applyFill="1" applyBorder="1" applyAlignment="1">
      <alignment horizontal="justify" vertical="center" wrapText="1"/>
    </xf>
    <xf numFmtId="0" fontId="12" fillId="2" borderId="4" xfId="0" applyFont="1" applyFill="1" applyBorder="1" applyAlignment="1">
      <alignment vertical="center" wrapText="1"/>
    </xf>
    <xf numFmtId="0" fontId="13" fillId="3" borderId="35" xfId="0" applyFont="1" applyFill="1" applyBorder="1" applyAlignment="1">
      <alignment horizontal="center" vertical="center"/>
    </xf>
    <xf numFmtId="9" fontId="13" fillId="0" borderId="34" xfId="2" applyFont="1" applyBorder="1" applyAlignment="1">
      <alignment horizontal="center" vertical="center"/>
    </xf>
    <xf numFmtId="0" fontId="9" fillId="6" borderId="25" xfId="0" applyFont="1" applyFill="1" applyBorder="1" applyAlignment="1">
      <alignment horizontal="justify" vertical="center" wrapText="1"/>
    </xf>
    <xf numFmtId="14" fontId="9" fillId="6" borderId="25" xfId="0" applyNumberFormat="1" applyFont="1" applyFill="1" applyBorder="1" applyAlignment="1">
      <alignment horizontal="center" vertical="center" wrapText="1"/>
    </xf>
    <xf numFmtId="1" fontId="9" fillId="6" borderId="25"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0" fontId="9" fillId="6" borderId="25" xfId="0" applyFont="1" applyFill="1" applyBorder="1" applyAlignment="1" applyProtection="1">
      <alignment horizontal="center" vertical="center" wrapText="1"/>
      <protection locked="0"/>
    </xf>
    <xf numFmtId="0" fontId="0" fillId="0" borderId="0" xfId="0" applyAlignment="1">
      <alignment vertical="center" wrapText="1"/>
    </xf>
    <xf numFmtId="10" fontId="12" fillId="2" borderId="4" xfId="0" applyNumberFormat="1" applyFont="1" applyFill="1" applyBorder="1" applyAlignment="1">
      <alignment horizontal="center" vertical="center"/>
    </xf>
    <xf numFmtId="0" fontId="4" fillId="0" borderId="4" xfId="1" applyBorder="1" applyAlignment="1">
      <alignment horizontal="center" vertical="center" wrapText="1"/>
    </xf>
    <xf numFmtId="0" fontId="4" fillId="0" borderId="4" xfId="1" applyBorder="1" applyAlignment="1">
      <alignment vertical="center" wrapText="1"/>
    </xf>
    <xf numFmtId="0" fontId="4" fillId="0" borderId="23" xfId="1" applyBorder="1" applyAlignment="1">
      <alignment horizontal="center" vertical="center" wrapText="1"/>
    </xf>
    <xf numFmtId="0" fontId="6" fillId="2" borderId="32" xfId="0" applyFont="1" applyFill="1" applyBorder="1"/>
    <xf numFmtId="0" fontId="6" fillId="2" borderId="0" xfId="0" applyFont="1" applyFill="1"/>
    <xf numFmtId="0" fontId="12" fillId="0" borderId="4" xfId="0" applyFont="1" applyBorder="1" applyAlignment="1">
      <alignment horizontal="left" vertical="top" wrapText="1"/>
    </xf>
    <xf numFmtId="0" fontId="12" fillId="0" borderId="4" xfId="0" applyFont="1" applyBorder="1" applyAlignment="1">
      <alignment vertical="top" wrapText="1"/>
    </xf>
    <xf numFmtId="0" fontId="12" fillId="2" borderId="4" xfId="0" applyFont="1" applyFill="1" applyBorder="1" applyAlignment="1">
      <alignment horizontal="left" vertical="top" wrapText="1"/>
    </xf>
    <xf numFmtId="0" fontId="12" fillId="2" borderId="4" xfId="0" applyFont="1" applyFill="1" applyBorder="1" applyAlignment="1">
      <alignment vertical="top"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7" fillId="3" borderId="4" xfId="0" applyFont="1" applyFill="1" applyBorder="1" applyAlignment="1">
      <alignment horizontal="center" vertical="center" textRotation="89" wrapText="1"/>
    </xf>
    <xf numFmtId="0" fontId="12"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2" xfId="0" applyFont="1" applyBorder="1" applyAlignment="1">
      <alignment horizontal="center" vertical="center"/>
    </xf>
    <xf numFmtId="0" fontId="12" fillId="0" borderId="27" xfId="0" applyFont="1" applyBorder="1" applyAlignment="1">
      <alignment horizontal="center" vertical="center"/>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7" fillId="3" borderId="4" xfId="0" applyFont="1" applyFill="1" applyBorder="1" applyAlignment="1">
      <alignment horizontal="center" vertical="center" textRotation="90" wrapText="1"/>
    </xf>
    <xf numFmtId="10" fontId="9" fillId="0" borderId="4" xfId="0" applyNumberFormat="1" applyFont="1" applyBorder="1" applyAlignment="1" applyProtection="1">
      <alignment horizontal="center" vertical="center" wrapText="1"/>
      <protection locked="0"/>
    </xf>
    <xf numFmtId="0" fontId="10" fillId="3" borderId="4" xfId="0" applyFont="1" applyFill="1" applyBorder="1" applyAlignment="1">
      <alignment horizontal="center" vertical="center" textRotation="90"/>
    </xf>
    <xf numFmtId="0" fontId="10" fillId="0" borderId="14" xfId="0" applyFont="1" applyBorder="1" applyAlignment="1">
      <alignment horizontal="center" vertical="center"/>
    </xf>
    <xf numFmtId="10" fontId="9" fillId="0" borderId="23"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7" fillId="0" borderId="4" xfId="0" applyFont="1" applyBorder="1" applyAlignment="1">
      <alignment horizontal="left"/>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7" fillId="0" borderId="1" xfId="0" applyFont="1" applyBorder="1" applyAlignment="1">
      <alignment horizontal="left"/>
    </xf>
    <xf numFmtId="0" fontId="7" fillId="0" borderId="2"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10" fillId="0" borderId="20" xfId="0" applyFont="1" applyBorder="1" applyAlignment="1">
      <alignment horizontal="left" vertical="top" wrapText="1"/>
    </xf>
    <xf numFmtId="0" fontId="7" fillId="0" borderId="14" xfId="0" applyFont="1" applyBorder="1" applyAlignment="1" applyProtection="1">
      <alignment horizontal="center" vertical="center" wrapText="1"/>
      <protection locked="0"/>
    </xf>
    <xf numFmtId="0" fontId="7" fillId="2" borderId="28" xfId="0" applyFont="1" applyFill="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9" fillId="6" borderId="20" xfId="0" applyFont="1" applyFill="1" applyBorder="1" applyAlignment="1" applyProtection="1">
      <alignment horizontal="center" vertical="center" wrapText="1"/>
      <protection locked="0"/>
    </xf>
    <xf numFmtId="0" fontId="9" fillId="6" borderId="23" xfId="0" applyFont="1" applyFill="1" applyBorder="1" applyAlignment="1" applyProtection="1">
      <alignment horizontal="center" vertical="center" wrapText="1"/>
      <protection locked="0"/>
    </xf>
    <xf numFmtId="10" fontId="9" fillId="6" borderId="20"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1" fontId="9" fillId="6" borderId="20"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14" fontId="9" fillId="6" borderId="23"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9" fontId="12" fillId="0" borderId="4" xfId="2" applyFont="1" applyBorder="1" applyAlignment="1">
      <alignment horizontal="center" vertical="center"/>
    </xf>
    <xf numFmtId="9" fontId="12" fillId="0" borderId="4" xfId="0" applyNumberFormat="1" applyFont="1" applyBorder="1" applyAlignment="1">
      <alignment horizontal="center" vertical="center"/>
    </xf>
    <xf numFmtId="0" fontId="10" fillId="3" borderId="4" xfId="0" applyFont="1" applyFill="1" applyBorder="1" applyAlignment="1">
      <alignment horizontal="center" vertical="center" textRotation="90" wrapText="1"/>
    </xf>
    <xf numFmtId="0" fontId="12" fillId="2" borderId="20"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9" fillId="0" borderId="20"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12" fillId="0" borderId="20" xfId="0" applyFont="1" applyBorder="1" applyAlignment="1">
      <alignment horizontal="left" vertical="center" wrapText="1"/>
    </xf>
    <xf numFmtId="0" fontId="12" fillId="0" borderId="23" xfId="0" applyFont="1" applyBorder="1" applyAlignment="1">
      <alignment horizontal="left" vertical="center" wrapText="1"/>
    </xf>
  </cellXfs>
  <cellStyles count="5">
    <cellStyle name="Hipervínculo" xfId="1" builtinId="8"/>
    <cellStyle name="Normal" xfId="0" builtinId="0"/>
    <cellStyle name="Normal 2" xfId="3" xr:uid="{248AF873-BAD3-469F-9254-50559E7AA47D}"/>
    <cellStyle name="Normal 2 2" xfId="4" xr:uid="{3FBC38F5-65E3-435E-83B2-234ED204B9E7}"/>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979714</xdr:colOff>
      <xdr:row>59</xdr:row>
      <xdr:rowOff>359228</xdr:rowOff>
    </xdr:from>
    <xdr:to>
      <xdr:col>13</xdr:col>
      <xdr:colOff>10817987</xdr:colOff>
      <xdr:row>59</xdr:row>
      <xdr:rowOff>3716130</xdr:rowOff>
    </xdr:to>
    <xdr:pic>
      <xdr:nvPicPr>
        <xdr:cNvPr id="2" name="Imagen 1">
          <a:extLst>
            <a:ext uri="{FF2B5EF4-FFF2-40B4-BE49-F238E27FC236}">
              <a16:creationId xmlns:a16="http://schemas.microsoft.com/office/drawing/2014/main" id="{D2CC6BE0-922B-A41E-AAD2-10DCD0EDAF6F}"/>
            </a:ext>
          </a:extLst>
        </xdr:cNvPr>
        <xdr:cNvPicPr>
          <a:picLocks noChangeAspect="1"/>
        </xdr:cNvPicPr>
      </xdr:nvPicPr>
      <xdr:blipFill>
        <a:blip xmlns:r="http://schemas.openxmlformats.org/officeDocument/2006/relationships" r:embed="rId1"/>
        <a:stretch>
          <a:fillRect/>
        </a:stretch>
      </xdr:blipFill>
      <xdr:spPr>
        <a:xfrm>
          <a:off x="22566085" y="123933857"/>
          <a:ext cx="9838273" cy="3368332"/>
        </a:xfrm>
        <a:prstGeom prst="rect">
          <a:avLst/>
        </a:prstGeom>
      </xdr:spPr>
    </xdr:pic>
    <xdr:clientData/>
  </xdr:twoCellAnchor>
  <xdr:twoCellAnchor editAs="oneCell">
    <xdr:from>
      <xdr:col>13</xdr:col>
      <xdr:colOff>38099</xdr:colOff>
      <xdr:row>23</xdr:row>
      <xdr:rowOff>317500</xdr:rowOff>
    </xdr:from>
    <xdr:to>
      <xdr:col>13</xdr:col>
      <xdr:colOff>3860757</xdr:colOff>
      <xdr:row>23</xdr:row>
      <xdr:rowOff>3162300</xdr:rowOff>
    </xdr:to>
    <xdr:pic>
      <xdr:nvPicPr>
        <xdr:cNvPr id="10" name="Imagen 9">
          <a:extLst>
            <a:ext uri="{FF2B5EF4-FFF2-40B4-BE49-F238E27FC236}">
              <a16:creationId xmlns:a16="http://schemas.microsoft.com/office/drawing/2014/main" id="{92E94C43-E7AF-41C7-9EAE-ACBC5C0A01B4}"/>
            </a:ext>
          </a:extLst>
        </xdr:cNvPr>
        <xdr:cNvPicPr>
          <a:picLocks noChangeAspect="1"/>
        </xdr:cNvPicPr>
      </xdr:nvPicPr>
      <xdr:blipFill rotWithShape="1">
        <a:blip xmlns:r="http://schemas.openxmlformats.org/officeDocument/2006/relationships" r:embed="rId2"/>
        <a:srcRect l="27013" t="23225" r="55042" b="51722"/>
        <a:stretch/>
      </xdr:blipFill>
      <xdr:spPr>
        <a:xfrm>
          <a:off x="21633179" y="19801840"/>
          <a:ext cx="3820753" cy="2844800"/>
        </a:xfrm>
        <a:prstGeom prst="rect">
          <a:avLst/>
        </a:prstGeom>
      </xdr:spPr>
    </xdr:pic>
    <xdr:clientData/>
  </xdr:twoCellAnchor>
  <xdr:twoCellAnchor editAs="oneCell">
    <xdr:from>
      <xdr:col>15</xdr:col>
      <xdr:colOff>63500</xdr:colOff>
      <xdr:row>23</xdr:row>
      <xdr:rowOff>838200</xdr:rowOff>
    </xdr:from>
    <xdr:to>
      <xdr:col>15</xdr:col>
      <xdr:colOff>3543114</xdr:colOff>
      <xdr:row>24</xdr:row>
      <xdr:rowOff>215809</xdr:rowOff>
    </xdr:to>
    <xdr:pic>
      <xdr:nvPicPr>
        <xdr:cNvPr id="11" name="Imagen 10">
          <a:extLst>
            <a:ext uri="{FF2B5EF4-FFF2-40B4-BE49-F238E27FC236}">
              <a16:creationId xmlns:a16="http://schemas.microsoft.com/office/drawing/2014/main" id="{85DBBC9E-6CE9-40FC-8F8E-F9CF30158653}"/>
            </a:ext>
          </a:extLst>
        </xdr:cNvPr>
        <xdr:cNvPicPr>
          <a:picLocks noChangeAspect="1"/>
        </xdr:cNvPicPr>
      </xdr:nvPicPr>
      <xdr:blipFill rotWithShape="1">
        <a:blip xmlns:r="http://schemas.openxmlformats.org/officeDocument/2006/relationships" r:embed="rId2"/>
        <a:srcRect l="27013" t="23225" r="55042" b="51722"/>
        <a:stretch/>
      </xdr:blipFill>
      <xdr:spPr>
        <a:xfrm>
          <a:off x="42110660" y="20322540"/>
          <a:ext cx="3479614" cy="2590800"/>
        </a:xfrm>
        <a:prstGeom prst="rect">
          <a:avLst/>
        </a:prstGeom>
      </xdr:spPr>
    </xdr:pic>
    <xdr:clientData/>
  </xdr:twoCellAnchor>
  <xdr:twoCellAnchor editAs="oneCell">
    <xdr:from>
      <xdr:col>13</xdr:col>
      <xdr:colOff>54428</xdr:colOff>
      <xdr:row>29</xdr:row>
      <xdr:rowOff>500742</xdr:rowOff>
    </xdr:from>
    <xdr:to>
      <xdr:col>13</xdr:col>
      <xdr:colOff>3002622</xdr:colOff>
      <xdr:row>29</xdr:row>
      <xdr:rowOff>2666999</xdr:rowOff>
    </xdr:to>
    <xdr:pic>
      <xdr:nvPicPr>
        <xdr:cNvPr id="20" name="Imagen 19">
          <a:extLst>
            <a:ext uri="{FF2B5EF4-FFF2-40B4-BE49-F238E27FC236}">
              <a16:creationId xmlns:a16="http://schemas.microsoft.com/office/drawing/2014/main" id="{CF2FA984-E980-AE82-74BA-B9F322AC1310}"/>
            </a:ext>
          </a:extLst>
        </xdr:cNvPr>
        <xdr:cNvPicPr>
          <a:picLocks noChangeAspect="1"/>
        </xdr:cNvPicPr>
      </xdr:nvPicPr>
      <xdr:blipFill rotWithShape="1">
        <a:blip xmlns:r="http://schemas.openxmlformats.org/officeDocument/2006/relationships" r:embed="rId3"/>
        <a:srcRect l="27000" t="23669" r="55697" b="52505"/>
        <a:stretch/>
      </xdr:blipFill>
      <xdr:spPr>
        <a:xfrm>
          <a:off x="21640799" y="32330571"/>
          <a:ext cx="2950099" cy="2166257"/>
        </a:xfrm>
        <a:prstGeom prst="rect">
          <a:avLst/>
        </a:prstGeom>
      </xdr:spPr>
    </xdr:pic>
    <xdr:clientData/>
  </xdr:twoCellAnchor>
  <xdr:twoCellAnchor editAs="oneCell">
    <xdr:from>
      <xdr:col>16</xdr:col>
      <xdr:colOff>32657</xdr:colOff>
      <xdr:row>29</xdr:row>
      <xdr:rowOff>566056</xdr:rowOff>
    </xdr:from>
    <xdr:to>
      <xdr:col>16</xdr:col>
      <xdr:colOff>2984661</xdr:colOff>
      <xdr:row>29</xdr:row>
      <xdr:rowOff>2730408</xdr:rowOff>
    </xdr:to>
    <xdr:pic>
      <xdr:nvPicPr>
        <xdr:cNvPr id="21" name="Imagen 20">
          <a:extLst>
            <a:ext uri="{FF2B5EF4-FFF2-40B4-BE49-F238E27FC236}">
              <a16:creationId xmlns:a16="http://schemas.microsoft.com/office/drawing/2014/main" id="{5D333791-D944-4BF4-B291-58F3BF863B72}"/>
            </a:ext>
          </a:extLst>
        </xdr:cNvPr>
        <xdr:cNvPicPr>
          <a:picLocks noChangeAspect="1"/>
        </xdr:cNvPicPr>
      </xdr:nvPicPr>
      <xdr:blipFill rotWithShape="1">
        <a:blip xmlns:r="http://schemas.openxmlformats.org/officeDocument/2006/relationships" r:embed="rId3"/>
        <a:srcRect l="27000" t="23669" r="55697" b="52505"/>
        <a:stretch/>
      </xdr:blipFill>
      <xdr:spPr>
        <a:xfrm>
          <a:off x="50248457" y="32395885"/>
          <a:ext cx="2950099" cy="2166257"/>
        </a:xfrm>
        <a:prstGeom prst="rect">
          <a:avLst/>
        </a:prstGeom>
      </xdr:spPr>
    </xdr:pic>
    <xdr:clientData/>
  </xdr:twoCellAnchor>
  <xdr:oneCellAnchor>
    <xdr:from>
      <xdr:col>16</xdr:col>
      <xdr:colOff>32657</xdr:colOff>
      <xdr:row>30</xdr:row>
      <xdr:rowOff>566056</xdr:rowOff>
    </xdr:from>
    <xdr:ext cx="2950099" cy="2166257"/>
    <xdr:pic>
      <xdr:nvPicPr>
        <xdr:cNvPr id="22" name="Imagen 21">
          <a:extLst>
            <a:ext uri="{FF2B5EF4-FFF2-40B4-BE49-F238E27FC236}">
              <a16:creationId xmlns:a16="http://schemas.microsoft.com/office/drawing/2014/main" id="{6314BCC6-15C8-4FD0-B9A7-C252FEE0DD6F}"/>
            </a:ext>
          </a:extLst>
        </xdr:cNvPr>
        <xdr:cNvPicPr>
          <a:picLocks noChangeAspect="1"/>
        </xdr:cNvPicPr>
      </xdr:nvPicPr>
      <xdr:blipFill rotWithShape="1">
        <a:blip xmlns:r="http://schemas.openxmlformats.org/officeDocument/2006/relationships" r:embed="rId3"/>
        <a:srcRect l="27000" t="23669" r="55697" b="52505"/>
        <a:stretch/>
      </xdr:blipFill>
      <xdr:spPr>
        <a:xfrm>
          <a:off x="50248457" y="32395885"/>
          <a:ext cx="2950099" cy="2166257"/>
        </a:xfrm>
        <a:prstGeom prst="rect">
          <a:avLst/>
        </a:prstGeom>
      </xdr:spPr>
    </xdr:pic>
    <xdr:clientData/>
  </xdr:oneCellAnchor>
  <xdr:twoCellAnchor editAs="oneCell">
    <xdr:from>
      <xdr:col>13</xdr:col>
      <xdr:colOff>87085</xdr:colOff>
      <xdr:row>30</xdr:row>
      <xdr:rowOff>533399</xdr:rowOff>
    </xdr:from>
    <xdr:to>
      <xdr:col>13</xdr:col>
      <xdr:colOff>3035279</xdr:colOff>
      <xdr:row>30</xdr:row>
      <xdr:rowOff>2697751</xdr:rowOff>
    </xdr:to>
    <xdr:pic>
      <xdr:nvPicPr>
        <xdr:cNvPr id="23" name="Imagen 22">
          <a:extLst>
            <a:ext uri="{FF2B5EF4-FFF2-40B4-BE49-F238E27FC236}">
              <a16:creationId xmlns:a16="http://schemas.microsoft.com/office/drawing/2014/main" id="{7CB1700C-FC96-43AD-B92F-DE67D3322900}"/>
            </a:ext>
          </a:extLst>
        </xdr:cNvPr>
        <xdr:cNvPicPr>
          <a:picLocks noChangeAspect="1"/>
        </xdr:cNvPicPr>
      </xdr:nvPicPr>
      <xdr:blipFill rotWithShape="1">
        <a:blip xmlns:r="http://schemas.openxmlformats.org/officeDocument/2006/relationships" r:embed="rId3"/>
        <a:srcRect l="27000" t="23669" r="55697" b="52505"/>
        <a:stretch/>
      </xdr:blipFill>
      <xdr:spPr>
        <a:xfrm>
          <a:off x="21673456" y="35596285"/>
          <a:ext cx="2950099" cy="2166257"/>
        </a:xfrm>
        <a:prstGeom prst="rect">
          <a:avLst/>
        </a:prstGeom>
      </xdr:spPr>
    </xdr:pic>
    <xdr:clientData/>
  </xdr:twoCellAnchor>
  <xdr:oneCellAnchor>
    <xdr:from>
      <xdr:col>16</xdr:col>
      <xdr:colOff>65315</xdr:colOff>
      <xdr:row>32</xdr:row>
      <xdr:rowOff>555172</xdr:rowOff>
    </xdr:from>
    <xdr:ext cx="2950099" cy="2166257"/>
    <xdr:pic>
      <xdr:nvPicPr>
        <xdr:cNvPr id="24" name="Imagen 23">
          <a:extLst>
            <a:ext uri="{FF2B5EF4-FFF2-40B4-BE49-F238E27FC236}">
              <a16:creationId xmlns:a16="http://schemas.microsoft.com/office/drawing/2014/main" id="{C834F79C-1EC4-4C07-9AA3-145724F9A496}"/>
            </a:ext>
          </a:extLst>
        </xdr:cNvPr>
        <xdr:cNvPicPr>
          <a:picLocks noChangeAspect="1"/>
        </xdr:cNvPicPr>
      </xdr:nvPicPr>
      <xdr:blipFill rotWithShape="1">
        <a:blip xmlns:r="http://schemas.openxmlformats.org/officeDocument/2006/relationships" r:embed="rId3"/>
        <a:srcRect l="27000" t="23669" r="55697" b="52505"/>
        <a:stretch/>
      </xdr:blipFill>
      <xdr:spPr>
        <a:xfrm>
          <a:off x="50281115" y="40647258"/>
          <a:ext cx="2950099" cy="2166257"/>
        </a:xfrm>
        <a:prstGeom prst="rect">
          <a:avLst/>
        </a:prstGeom>
      </xdr:spPr>
    </xdr:pic>
    <xdr:clientData/>
  </xdr:oneCellAnchor>
  <xdr:oneCellAnchor>
    <xdr:from>
      <xdr:col>16</xdr:col>
      <xdr:colOff>65315</xdr:colOff>
      <xdr:row>32</xdr:row>
      <xdr:rowOff>555172</xdr:rowOff>
    </xdr:from>
    <xdr:ext cx="2950099" cy="2166257"/>
    <xdr:pic>
      <xdr:nvPicPr>
        <xdr:cNvPr id="25" name="Imagen 24">
          <a:extLst>
            <a:ext uri="{FF2B5EF4-FFF2-40B4-BE49-F238E27FC236}">
              <a16:creationId xmlns:a16="http://schemas.microsoft.com/office/drawing/2014/main" id="{9F035DB0-BFAB-4537-AA28-5F41501BADDC}"/>
            </a:ext>
          </a:extLst>
        </xdr:cNvPr>
        <xdr:cNvPicPr>
          <a:picLocks noChangeAspect="1"/>
        </xdr:cNvPicPr>
      </xdr:nvPicPr>
      <xdr:blipFill rotWithShape="1">
        <a:blip xmlns:r="http://schemas.openxmlformats.org/officeDocument/2006/relationships" r:embed="rId3"/>
        <a:srcRect l="27000" t="23669" r="55697" b="52505"/>
        <a:stretch/>
      </xdr:blipFill>
      <xdr:spPr>
        <a:xfrm>
          <a:off x="50281115" y="40647258"/>
          <a:ext cx="2950099" cy="2166257"/>
        </a:xfrm>
        <a:prstGeom prst="rect">
          <a:avLst/>
        </a:prstGeom>
      </xdr:spPr>
    </xdr:pic>
    <xdr:clientData/>
  </xdr:oneCellAnchor>
  <xdr:oneCellAnchor>
    <xdr:from>
      <xdr:col>13</xdr:col>
      <xdr:colOff>65314</xdr:colOff>
      <xdr:row>32</xdr:row>
      <xdr:rowOff>370115</xdr:rowOff>
    </xdr:from>
    <xdr:ext cx="2950099" cy="2166257"/>
    <xdr:pic>
      <xdr:nvPicPr>
        <xdr:cNvPr id="26" name="Imagen 25">
          <a:extLst>
            <a:ext uri="{FF2B5EF4-FFF2-40B4-BE49-F238E27FC236}">
              <a16:creationId xmlns:a16="http://schemas.microsoft.com/office/drawing/2014/main" id="{EA12FF13-BE55-407A-BF34-3885A9D3A89B}"/>
            </a:ext>
          </a:extLst>
        </xdr:cNvPr>
        <xdr:cNvPicPr>
          <a:picLocks noChangeAspect="1"/>
        </xdr:cNvPicPr>
      </xdr:nvPicPr>
      <xdr:blipFill rotWithShape="1">
        <a:blip xmlns:r="http://schemas.openxmlformats.org/officeDocument/2006/relationships" r:embed="rId3"/>
        <a:srcRect l="27000" t="23669" r="55697" b="52505"/>
        <a:stretch/>
      </xdr:blipFill>
      <xdr:spPr>
        <a:xfrm>
          <a:off x="21651685" y="40462201"/>
          <a:ext cx="2950099" cy="2166257"/>
        </a:xfrm>
        <a:prstGeom prst="rect">
          <a:avLst/>
        </a:prstGeom>
      </xdr:spPr>
    </xdr:pic>
    <xdr:clientData/>
  </xdr:oneCellAnchor>
  <xdr:oneCellAnchor>
    <xdr:from>
      <xdr:col>13</xdr:col>
      <xdr:colOff>54429</xdr:colOff>
      <xdr:row>33</xdr:row>
      <xdr:rowOff>283029</xdr:rowOff>
    </xdr:from>
    <xdr:ext cx="2950099" cy="2166257"/>
    <xdr:pic>
      <xdr:nvPicPr>
        <xdr:cNvPr id="27" name="Imagen 26">
          <a:extLst>
            <a:ext uri="{FF2B5EF4-FFF2-40B4-BE49-F238E27FC236}">
              <a16:creationId xmlns:a16="http://schemas.microsoft.com/office/drawing/2014/main" id="{41E771F0-2A0F-4833-B958-DF06870E0EDA}"/>
            </a:ext>
          </a:extLst>
        </xdr:cNvPr>
        <xdr:cNvPicPr>
          <a:picLocks noChangeAspect="1"/>
        </xdr:cNvPicPr>
      </xdr:nvPicPr>
      <xdr:blipFill rotWithShape="1">
        <a:blip xmlns:r="http://schemas.openxmlformats.org/officeDocument/2006/relationships" r:embed="rId3"/>
        <a:srcRect l="27000" t="23669" r="55697" b="52505"/>
        <a:stretch/>
      </xdr:blipFill>
      <xdr:spPr>
        <a:xfrm>
          <a:off x="21640800" y="45121286"/>
          <a:ext cx="2950099" cy="2166257"/>
        </a:xfrm>
        <a:prstGeom prst="rect">
          <a:avLst/>
        </a:prstGeom>
      </xdr:spPr>
    </xdr:pic>
    <xdr:clientData/>
  </xdr:oneCellAnchor>
  <xdr:oneCellAnchor>
    <xdr:from>
      <xdr:col>13</xdr:col>
      <xdr:colOff>54429</xdr:colOff>
      <xdr:row>51</xdr:row>
      <xdr:rowOff>283029</xdr:rowOff>
    </xdr:from>
    <xdr:ext cx="3335538" cy="2449285"/>
    <xdr:pic>
      <xdr:nvPicPr>
        <xdr:cNvPr id="28" name="Imagen 27">
          <a:extLst>
            <a:ext uri="{FF2B5EF4-FFF2-40B4-BE49-F238E27FC236}">
              <a16:creationId xmlns:a16="http://schemas.microsoft.com/office/drawing/2014/main" id="{B3678F30-1160-477E-AC2D-BD926B2EC506}"/>
            </a:ext>
          </a:extLst>
        </xdr:cNvPr>
        <xdr:cNvPicPr>
          <a:picLocks noChangeAspect="1"/>
        </xdr:cNvPicPr>
      </xdr:nvPicPr>
      <xdr:blipFill rotWithShape="1">
        <a:blip xmlns:r="http://schemas.openxmlformats.org/officeDocument/2006/relationships" r:embed="rId3"/>
        <a:srcRect l="27000" t="23669" r="55697" b="52505"/>
        <a:stretch/>
      </xdr:blipFill>
      <xdr:spPr>
        <a:xfrm>
          <a:off x="21640800" y="89339058"/>
          <a:ext cx="3335538" cy="2449285"/>
        </a:xfrm>
        <a:prstGeom prst="rect">
          <a:avLst/>
        </a:prstGeom>
      </xdr:spPr>
    </xdr:pic>
    <xdr:clientData/>
  </xdr:oneCellAnchor>
  <xdr:twoCellAnchor editAs="oneCell">
    <xdr:from>
      <xdr:col>16</xdr:col>
      <xdr:colOff>108858</xdr:colOff>
      <xdr:row>50</xdr:row>
      <xdr:rowOff>685801</xdr:rowOff>
    </xdr:from>
    <xdr:to>
      <xdr:col>16</xdr:col>
      <xdr:colOff>6230440</xdr:colOff>
      <xdr:row>50</xdr:row>
      <xdr:rowOff>3355457</xdr:rowOff>
    </xdr:to>
    <xdr:pic>
      <xdr:nvPicPr>
        <xdr:cNvPr id="29" name="Imagen 28">
          <a:extLst>
            <a:ext uri="{FF2B5EF4-FFF2-40B4-BE49-F238E27FC236}">
              <a16:creationId xmlns:a16="http://schemas.microsoft.com/office/drawing/2014/main" id="{8463F73F-FF2B-4FA1-B52F-A80604BADEC1}"/>
            </a:ext>
          </a:extLst>
        </xdr:cNvPr>
        <xdr:cNvPicPr>
          <a:picLocks noChangeAspect="1"/>
        </xdr:cNvPicPr>
      </xdr:nvPicPr>
      <xdr:blipFill rotWithShape="1">
        <a:blip xmlns:r="http://schemas.openxmlformats.org/officeDocument/2006/relationships" r:embed="rId4"/>
        <a:srcRect l="29563" t="41322" r="28590" b="18279"/>
        <a:stretch/>
      </xdr:blipFill>
      <xdr:spPr>
        <a:xfrm>
          <a:off x="50324658" y="85311344"/>
          <a:ext cx="6117772" cy="26696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bolivar.gov.co/web/archivos/?p=Transparencia%2F7.1.+Instrumentos+de+gesti%C3%B3n+de+la+informaci%C3%B3n%2FPrograma+de+Gesti%C3%B3n+Documental%2F2019-2022" TargetMode="External"/><Relationship Id="rId7" Type="http://schemas.openxmlformats.org/officeDocument/2006/relationships/vmlDrawing" Target="../drawings/vmlDrawing1.vml"/><Relationship Id="rId2" Type="http://schemas.openxmlformats.org/officeDocument/2006/relationships/hyperlink" Target="https://www.bolivar.gov.co/web/archivos/?p=Transparencia%2F7.1.+Instrumentos+de+gesti%C3%B3n+de+la+informaci%C3%B3n%2FTablas+de+Retenci%C3%B3n+Documental" TargetMode="External"/><Relationship Id="rId1" Type="http://schemas.openxmlformats.org/officeDocument/2006/relationships/hyperlink" Target="https://www.bolivar.gov.co/web/archivos/?p=Transparencia%2F7.1.+Instrumentos+de+gesti%C3%B3n+de+la+informaci%C3%B3n%2FTablas+de+Retenci%C3%B3n+Documenta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olivar.gov.co/web/archivos/?p=Plan_de_gestion_documental%2FSistema_Integrado_de_Conserv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60" zoomScaleNormal="60" workbookViewId="0">
      <selection activeCell="R61" sqref="R61"/>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255.6640625" style="1" customWidth="1"/>
    <col min="15" max="15" width="42.5546875" style="1" customWidth="1"/>
    <col min="16" max="16" width="119.21875" style="1" customWidth="1"/>
    <col min="17" max="17" width="189.5546875" style="1" customWidth="1"/>
    <col min="18" max="18" width="22.109375" style="1" customWidth="1"/>
    <col min="19" max="19" width="28.44140625" style="1" customWidth="1"/>
    <col min="20" max="20" width="14.6640625" style="1" customWidth="1"/>
    <col min="21" max="21" width="103.88671875" style="1" customWidth="1"/>
    <col min="22" max="16384" width="11.44140625" style="1"/>
  </cols>
  <sheetData>
    <row r="1" spans="1:23" x14ac:dyDescent="0.3">
      <c r="H1" s="2"/>
      <c r="I1" s="2"/>
      <c r="J1" s="3"/>
      <c r="K1" s="3"/>
    </row>
    <row r="2" spans="1:23" x14ac:dyDescent="0.3">
      <c r="B2" s="142" t="s">
        <v>0</v>
      </c>
      <c r="C2" s="143"/>
      <c r="D2" s="142" t="s">
        <v>0</v>
      </c>
      <c r="E2" s="143"/>
      <c r="F2" s="134" t="s">
        <v>1</v>
      </c>
      <c r="G2" s="135"/>
      <c r="H2" s="135"/>
      <c r="I2" s="135"/>
      <c r="J2" s="135"/>
      <c r="K2" s="135"/>
      <c r="L2" s="136"/>
      <c r="M2" s="4" t="s">
        <v>2</v>
      </c>
      <c r="N2" s="130"/>
      <c r="O2" s="131"/>
      <c r="P2" s="131"/>
      <c r="Q2" s="131"/>
      <c r="R2" s="131"/>
      <c r="S2" s="131"/>
      <c r="T2" s="131"/>
      <c r="U2" s="131"/>
      <c r="V2" s="131"/>
      <c r="W2" s="132"/>
    </row>
    <row r="3" spans="1:23" x14ac:dyDescent="0.3">
      <c r="B3" s="133" t="s">
        <v>3</v>
      </c>
      <c r="C3" s="133"/>
      <c r="D3" s="133" t="s">
        <v>3</v>
      </c>
      <c r="E3" s="133"/>
      <c r="F3" s="134" t="s">
        <v>4</v>
      </c>
      <c r="G3" s="135"/>
      <c r="H3" s="135"/>
      <c r="I3" s="135"/>
      <c r="J3" s="135"/>
      <c r="K3" s="135"/>
      <c r="L3" s="136"/>
      <c r="M3" s="137" t="s">
        <v>5</v>
      </c>
      <c r="N3" s="138"/>
      <c r="O3" s="139">
        <v>43698</v>
      </c>
      <c r="P3" s="140"/>
      <c r="Q3" s="140"/>
      <c r="R3" s="140"/>
      <c r="S3" s="140"/>
      <c r="T3" s="140"/>
      <c r="U3" s="140"/>
      <c r="V3" s="140"/>
      <c r="W3" s="141"/>
    </row>
    <row r="4" spans="1:23" x14ac:dyDescent="0.3">
      <c r="B4" s="133" t="s">
        <v>6</v>
      </c>
      <c r="C4" s="133"/>
      <c r="D4" s="133" t="s">
        <v>6</v>
      </c>
      <c r="E4" s="133"/>
      <c r="F4" s="144" t="s">
        <v>1</v>
      </c>
      <c r="G4" s="145"/>
      <c r="H4" s="145"/>
      <c r="I4" s="145"/>
      <c r="J4" s="145"/>
      <c r="K4" s="145"/>
      <c r="L4" s="146"/>
      <c r="M4" s="147" t="s">
        <v>7</v>
      </c>
      <c r="N4" s="148"/>
      <c r="O4" s="139">
        <v>44926</v>
      </c>
      <c r="P4" s="140"/>
      <c r="Q4" s="140"/>
      <c r="R4" s="140"/>
      <c r="S4" s="140"/>
      <c r="T4" s="140"/>
      <c r="U4" s="140"/>
      <c r="V4" s="140"/>
      <c r="W4" s="141"/>
    </row>
    <row r="5" spans="1:23" x14ac:dyDescent="0.3">
      <c r="B5" s="133" t="s">
        <v>8</v>
      </c>
      <c r="C5" s="133"/>
      <c r="D5" s="133" t="s">
        <v>8</v>
      </c>
      <c r="E5" s="133"/>
      <c r="F5" s="154" t="s">
        <v>9</v>
      </c>
      <c r="G5" s="140"/>
      <c r="H5" s="140"/>
      <c r="I5" s="5"/>
      <c r="J5" s="6"/>
      <c r="K5" s="6"/>
      <c r="L5" s="7"/>
      <c r="M5" s="8"/>
      <c r="N5" s="9"/>
      <c r="O5" s="7"/>
      <c r="P5" s="7"/>
      <c r="Q5" s="7"/>
      <c r="R5" s="7"/>
      <c r="S5" s="7"/>
      <c r="T5" s="7"/>
      <c r="U5" s="7"/>
      <c r="V5" s="7"/>
      <c r="W5" s="10"/>
    </row>
    <row r="6" spans="1:23" ht="16.2" thickBot="1" x14ac:dyDescent="0.35">
      <c r="B6" s="149" t="s">
        <v>10</v>
      </c>
      <c r="C6" s="149"/>
      <c r="D6" s="149" t="s">
        <v>10</v>
      </c>
      <c r="E6" s="149"/>
      <c r="F6" s="57" t="s">
        <v>200</v>
      </c>
      <c r="G6" s="58"/>
      <c r="H6" s="58"/>
      <c r="I6" s="57"/>
      <c r="J6" s="58"/>
      <c r="K6" s="58"/>
      <c r="L6" s="57"/>
      <c r="M6" s="58"/>
      <c r="N6" s="58"/>
      <c r="O6" s="57"/>
      <c r="P6" s="58"/>
      <c r="Q6" s="58"/>
      <c r="R6" s="155"/>
      <c r="S6" s="156"/>
      <c r="T6" s="156"/>
      <c r="U6" s="155"/>
      <c r="V6" s="140"/>
      <c r="W6" s="140"/>
    </row>
    <row r="7" spans="1:23" x14ac:dyDescent="0.3">
      <c r="A7" s="59"/>
      <c r="B7" s="157" t="s">
        <v>11</v>
      </c>
      <c r="C7" s="158"/>
      <c r="D7" s="158"/>
      <c r="E7" s="158"/>
      <c r="F7" s="158"/>
      <c r="G7" s="158"/>
      <c r="H7" s="158"/>
      <c r="I7" s="158"/>
      <c r="J7" s="158"/>
      <c r="K7" s="158"/>
      <c r="L7" s="158"/>
      <c r="M7" s="158"/>
      <c r="N7" s="158"/>
      <c r="O7" s="158"/>
      <c r="P7" s="159"/>
      <c r="Q7" s="160" t="s">
        <v>12</v>
      </c>
      <c r="R7" s="161"/>
      <c r="S7" s="162" t="s">
        <v>13</v>
      </c>
      <c r="T7" s="163"/>
      <c r="U7" s="164"/>
    </row>
    <row r="8" spans="1:23" ht="29.25" customHeight="1" x14ac:dyDescent="0.3">
      <c r="A8" s="60"/>
      <c r="B8" s="165" t="s">
        <v>14</v>
      </c>
      <c r="C8" s="92" t="s">
        <v>15</v>
      </c>
      <c r="D8" s="92" t="s">
        <v>16</v>
      </c>
      <c r="E8" s="92" t="s">
        <v>17</v>
      </c>
      <c r="F8" s="92" t="s">
        <v>18</v>
      </c>
      <c r="G8" s="92" t="s">
        <v>19</v>
      </c>
      <c r="H8" s="92" t="s">
        <v>20</v>
      </c>
      <c r="I8" s="92"/>
      <c r="J8" s="92" t="s">
        <v>21</v>
      </c>
      <c r="K8" s="92" t="s">
        <v>22</v>
      </c>
      <c r="L8" s="92" t="s">
        <v>23</v>
      </c>
      <c r="M8" s="92" t="s">
        <v>24</v>
      </c>
      <c r="N8" s="92" t="s">
        <v>25</v>
      </c>
      <c r="O8" s="92" t="s">
        <v>26</v>
      </c>
      <c r="P8" s="110" t="s">
        <v>27</v>
      </c>
      <c r="Q8" s="112" t="s">
        <v>28</v>
      </c>
      <c r="R8" s="113" t="s">
        <v>29</v>
      </c>
      <c r="S8" s="115" t="s">
        <v>30</v>
      </c>
      <c r="T8" s="117" t="s">
        <v>31</v>
      </c>
      <c r="U8" s="108" t="s">
        <v>32</v>
      </c>
    </row>
    <row r="9" spans="1:23" ht="40.5" customHeight="1" thickBot="1" x14ac:dyDescent="0.35">
      <c r="A9" s="60"/>
      <c r="B9" s="166"/>
      <c r="C9" s="93"/>
      <c r="D9" s="93"/>
      <c r="E9" s="93"/>
      <c r="F9" s="93"/>
      <c r="G9" s="93"/>
      <c r="H9" s="11" t="s">
        <v>33</v>
      </c>
      <c r="I9" s="11" t="s">
        <v>34</v>
      </c>
      <c r="J9" s="93"/>
      <c r="K9" s="93"/>
      <c r="L9" s="93"/>
      <c r="M9" s="93"/>
      <c r="N9" s="93"/>
      <c r="O9" s="93"/>
      <c r="P9" s="111"/>
      <c r="Q9" s="113"/>
      <c r="R9" s="114"/>
      <c r="S9" s="116"/>
      <c r="T9" s="118"/>
      <c r="U9" s="109"/>
    </row>
    <row r="10" spans="1:23" ht="75" customHeight="1" x14ac:dyDescent="0.3">
      <c r="A10" s="60"/>
      <c r="B10" s="151">
        <v>1</v>
      </c>
      <c r="C10" s="97" t="s">
        <v>176</v>
      </c>
      <c r="D10" s="122" t="s">
        <v>35</v>
      </c>
      <c r="E10" s="97" t="s">
        <v>177</v>
      </c>
      <c r="F10" s="12" t="s">
        <v>36</v>
      </c>
      <c r="G10" s="30" t="s">
        <v>170</v>
      </c>
      <c r="H10" s="31">
        <v>43709</v>
      </c>
      <c r="I10" s="31">
        <v>43889</v>
      </c>
      <c r="J10" s="32">
        <f>(I10-H10)/7</f>
        <v>25.714285714285715</v>
      </c>
      <c r="K10" s="33">
        <v>1</v>
      </c>
      <c r="L10" s="34" t="s">
        <v>171</v>
      </c>
      <c r="M10" s="123">
        <f>AVERAGE(K10:K15)</f>
        <v>1</v>
      </c>
      <c r="N10" s="15" t="s">
        <v>225</v>
      </c>
      <c r="O10" s="54" t="s">
        <v>39</v>
      </c>
      <c r="P10" s="21" t="s">
        <v>273</v>
      </c>
      <c r="Q10" s="15" t="s">
        <v>225</v>
      </c>
      <c r="R10" s="14" t="s">
        <v>296</v>
      </c>
      <c r="S10" s="94" t="s">
        <v>241</v>
      </c>
      <c r="T10" s="97" t="s">
        <v>239</v>
      </c>
      <c r="U10" s="102" t="s">
        <v>240</v>
      </c>
    </row>
    <row r="11" spans="1:23" ht="60" x14ac:dyDescent="0.3">
      <c r="A11" s="60"/>
      <c r="B11" s="152"/>
      <c r="C11" s="97"/>
      <c r="D11" s="122"/>
      <c r="E11" s="97"/>
      <c r="F11" s="12" t="s">
        <v>40</v>
      </c>
      <c r="G11" s="30" t="s">
        <v>172</v>
      </c>
      <c r="H11" s="31">
        <v>43709</v>
      </c>
      <c r="I11" s="31">
        <v>43889</v>
      </c>
      <c r="J11" s="32">
        <v>13</v>
      </c>
      <c r="K11" s="33">
        <v>1</v>
      </c>
      <c r="L11" s="34" t="s">
        <v>173</v>
      </c>
      <c r="M11" s="123"/>
      <c r="N11" s="15" t="s">
        <v>225</v>
      </c>
      <c r="O11" s="54" t="s">
        <v>39</v>
      </c>
      <c r="P11" s="15" t="s">
        <v>201</v>
      </c>
      <c r="Q11" s="15" t="s">
        <v>225</v>
      </c>
      <c r="R11" s="14" t="s">
        <v>296</v>
      </c>
      <c r="S11" s="95"/>
      <c r="T11" s="97"/>
      <c r="U11" s="102"/>
    </row>
    <row r="12" spans="1:23" ht="60" x14ac:dyDescent="0.3">
      <c r="A12" s="60"/>
      <c r="B12" s="153"/>
      <c r="C12" s="97"/>
      <c r="D12" s="122"/>
      <c r="E12" s="97"/>
      <c r="F12" s="12" t="s">
        <v>44</v>
      </c>
      <c r="G12" s="30" t="s">
        <v>98</v>
      </c>
      <c r="H12" s="31">
        <v>43709</v>
      </c>
      <c r="I12" s="31">
        <v>43889</v>
      </c>
      <c r="J12" s="32">
        <f>(I12-H12)/7</f>
        <v>25.714285714285715</v>
      </c>
      <c r="K12" s="33">
        <v>1</v>
      </c>
      <c r="L12" s="34" t="s">
        <v>47</v>
      </c>
      <c r="M12" s="123"/>
      <c r="N12" s="15" t="s">
        <v>208</v>
      </c>
      <c r="O12" s="54" t="s">
        <v>39</v>
      </c>
      <c r="P12" s="22" t="s">
        <v>202</v>
      </c>
      <c r="Q12" s="15" t="s">
        <v>208</v>
      </c>
      <c r="R12" s="14" t="s">
        <v>296</v>
      </c>
      <c r="S12" s="95"/>
      <c r="T12" s="97"/>
      <c r="U12" s="102"/>
    </row>
    <row r="13" spans="1:23" ht="129" customHeight="1" x14ac:dyDescent="0.3">
      <c r="A13" s="60"/>
      <c r="B13" s="44">
        <v>2</v>
      </c>
      <c r="C13" s="54" t="s">
        <v>190</v>
      </c>
      <c r="D13" s="45" t="s">
        <v>45</v>
      </c>
      <c r="E13" s="54" t="s">
        <v>37</v>
      </c>
      <c r="F13" s="12" t="s">
        <v>36</v>
      </c>
      <c r="G13" s="30" t="s">
        <v>97</v>
      </c>
      <c r="H13" s="31">
        <v>43906</v>
      </c>
      <c r="I13" s="31">
        <v>44196</v>
      </c>
      <c r="J13" s="32">
        <f t="shared" ref="J13:J18" si="0">(I13-H13)/7</f>
        <v>41.428571428571431</v>
      </c>
      <c r="K13" s="33">
        <v>1</v>
      </c>
      <c r="L13" s="34" t="s">
        <v>38</v>
      </c>
      <c r="M13" s="123"/>
      <c r="N13" s="15" t="s">
        <v>224</v>
      </c>
      <c r="O13" s="54" t="s">
        <v>39</v>
      </c>
      <c r="P13" s="47" t="s">
        <v>218</v>
      </c>
      <c r="Q13" s="15" t="s">
        <v>224</v>
      </c>
      <c r="R13" s="14" t="s">
        <v>296</v>
      </c>
      <c r="S13" s="95"/>
      <c r="T13" s="97"/>
      <c r="U13" s="102"/>
    </row>
    <row r="14" spans="1:23" ht="75" customHeight="1" x14ac:dyDescent="0.3">
      <c r="A14" s="60"/>
      <c r="B14" s="150">
        <v>3</v>
      </c>
      <c r="C14" s="127" t="s">
        <v>63</v>
      </c>
      <c r="D14" s="100" t="s">
        <v>54</v>
      </c>
      <c r="E14" s="127" t="s">
        <v>62</v>
      </c>
      <c r="F14" s="12" t="s">
        <v>36</v>
      </c>
      <c r="G14" s="30" t="s">
        <v>99</v>
      </c>
      <c r="H14" s="31">
        <v>43906</v>
      </c>
      <c r="I14" s="31">
        <v>43981</v>
      </c>
      <c r="J14" s="32">
        <f t="shared" si="0"/>
        <v>10.714285714285714</v>
      </c>
      <c r="K14" s="33">
        <v>1</v>
      </c>
      <c r="L14" s="34" t="s">
        <v>42</v>
      </c>
      <c r="M14" s="123"/>
      <c r="N14" s="15" t="s">
        <v>225</v>
      </c>
      <c r="O14" s="54" t="s">
        <v>41</v>
      </c>
      <c r="P14" s="43" t="s">
        <v>209</v>
      </c>
      <c r="Q14" s="15" t="s">
        <v>225</v>
      </c>
      <c r="R14" s="14" t="s">
        <v>296</v>
      </c>
      <c r="S14" s="95"/>
      <c r="T14" s="97"/>
      <c r="U14" s="102"/>
    </row>
    <row r="15" spans="1:23" ht="83.25" customHeight="1" x14ac:dyDescent="0.3">
      <c r="A15" s="60"/>
      <c r="B15" s="150"/>
      <c r="C15" s="127"/>
      <c r="D15" s="100"/>
      <c r="E15" s="127"/>
      <c r="F15" s="12" t="s">
        <v>40</v>
      </c>
      <c r="G15" s="30" t="s">
        <v>100</v>
      </c>
      <c r="H15" s="40">
        <v>43983</v>
      </c>
      <c r="I15" s="40">
        <v>44926</v>
      </c>
      <c r="J15" s="32">
        <f t="shared" si="0"/>
        <v>134.71428571428572</v>
      </c>
      <c r="K15" s="33">
        <v>1</v>
      </c>
      <c r="L15" s="34" t="s">
        <v>43</v>
      </c>
      <c r="M15" s="123"/>
      <c r="N15" s="19" t="s">
        <v>247</v>
      </c>
      <c r="O15" s="54" t="s">
        <v>41</v>
      </c>
      <c r="P15" s="43" t="s">
        <v>238</v>
      </c>
      <c r="Q15" s="19" t="s">
        <v>247</v>
      </c>
      <c r="R15" s="14" t="s">
        <v>296</v>
      </c>
      <c r="S15" s="96"/>
      <c r="T15" s="97"/>
      <c r="U15" s="102"/>
    </row>
    <row r="16" spans="1:23" ht="75" customHeight="1" x14ac:dyDescent="0.3">
      <c r="A16" s="60"/>
      <c r="B16" s="125">
        <v>4</v>
      </c>
      <c r="C16" s="98" t="s">
        <v>191</v>
      </c>
      <c r="D16" s="99" t="s">
        <v>56</v>
      </c>
      <c r="E16" s="101" t="s">
        <v>53</v>
      </c>
      <c r="F16" s="23" t="s">
        <v>36</v>
      </c>
      <c r="G16" s="35" t="s">
        <v>118</v>
      </c>
      <c r="H16" s="36">
        <v>43691</v>
      </c>
      <c r="I16" s="36">
        <v>43829</v>
      </c>
      <c r="J16" s="37">
        <f t="shared" si="0"/>
        <v>19.714285714285715</v>
      </c>
      <c r="K16" s="38">
        <v>1</v>
      </c>
      <c r="L16" s="39" t="s">
        <v>48</v>
      </c>
      <c r="M16" s="126">
        <f>AVERAGE(K16:K20)</f>
        <v>1</v>
      </c>
      <c r="N16" s="15" t="s">
        <v>208</v>
      </c>
      <c r="O16" s="20" t="s">
        <v>39</v>
      </c>
      <c r="P16" s="85" t="s">
        <v>272</v>
      </c>
      <c r="Q16" s="15" t="s">
        <v>208</v>
      </c>
      <c r="R16" s="14" t="s">
        <v>296</v>
      </c>
      <c r="S16" s="119" t="s">
        <v>222</v>
      </c>
      <c r="T16" s="95" t="s">
        <v>217</v>
      </c>
      <c r="U16" s="103" t="s">
        <v>265</v>
      </c>
    </row>
    <row r="17" spans="1:21" ht="60" x14ac:dyDescent="0.3">
      <c r="A17" s="60"/>
      <c r="B17" s="125"/>
      <c r="C17" s="97"/>
      <c r="D17" s="100"/>
      <c r="E17" s="101"/>
      <c r="F17" s="12" t="s">
        <v>40</v>
      </c>
      <c r="G17" s="30" t="s">
        <v>119</v>
      </c>
      <c r="H17" s="31">
        <v>43691</v>
      </c>
      <c r="I17" s="31">
        <v>43830</v>
      </c>
      <c r="J17" s="32">
        <f t="shared" si="0"/>
        <v>19.857142857142858</v>
      </c>
      <c r="K17" s="33">
        <v>1</v>
      </c>
      <c r="L17" s="34" t="s">
        <v>49</v>
      </c>
      <c r="M17" s="123"/>
      <c r="N17" s="15" t="s">
        <v>208</v>
      </c>
      <c r="O17" s="13" t="s">
        <v>39</v>
      </c>
      <c r="P17" s="13" t="s">
        <v>204</v>
      </c>
      <c r="Q17" s="15" t="s">
        <v>208</v>
      </c>
      <c r="R17" s="14" t="s">
        <v>296</v>
      </c>
      <c r="S17" s="120"/>
      <c r="T17" s="95"/>
      <c r="U17" s="103"/>
    </row>
    <row r="18" spans="1:21" ht="92.25" customHeight="1" x14ac:dyDescent="0.3">
      <c r="A18" s="60"/>
      <c r="B18" s="125"/>
      <c r="C18" s="97"/>
      <c r="D18" s="100"/>
      <c r="E18" s="101"/>
      <c r="F18" s="12" t="s">
        <v>44</v>
      </c>
      <c r="G18" s="30" t="s">
        <v>120</v>
      </c>
      <c r="H18" s="31">
        <v>43832</v>
      </c>
      <c r="I18" s="31">
        <v>43889</v>
      </c>
      <c r="J18" s="32">
        <f t="shared" si="0"/>
        <v>8.1428571428571423</v>
      </c>
      <c r="K18" s="33">
        <v>1</v>
      </c>
      <c r="L18" s="34" t="s">
        <v>79</v>
      </c>
      <c r="M18" s="123"/>
      <c r="N18" s="15" t="s">
        <v>208</v>
      </c>
      <c r="O18" s="54" t="s">
        <v>39</v>
      </c>
      <c r="P18" s="54" t="s">
        <v>80</v>
      </c>
      <c r="Q18" s="15" t="s">
        <v>208</v>
      </c>
      <c r="R18" s="14" t="s">
        <v>296</v>
      </c>
      <c r="S18" s="120"/>
      <c r="T18" s="95"/>
      <c r="U18" s="103"/>
    </row>
    <row r="19" spans="1:21" ht="75.75" customHeight="1" x14ac:dyDescent="0.3">
      <c r="A19" s="60"/>
      <c r="B19" s="125"/>
      <c r="C19" s="97"/>
      <c r="D19" s="100"/>
      <c r="E19" s="101"/>
      <c r="F19" s="12" t="s">
        <v>46</v>
      </c>
      <c r="G19" s="30" t="s">
        <v>101</v>
      </c>
      <c r="H19" s="31">
        <v>43889</v>
      </c>
      <c r="I19" s="31">
        <v>44196</v>
      </c>
      <c r="J19" s="32">
        <f t="shared" ref="J19:J65" si="1">(I19-H19)/7</f>
        <v>43.857142857142854</v>
      </c>
      <c r="K19" s="33">
        <v>1</v>
      </c>
      <c r="L19" s="34" t="s">
        <v>50</v>
      </c>
      <c r="M19" s="123"/>
      <c r="N19" s="15" t="s">
        <v>208</v>
      </c>
      <c r="O19" s="54" t="s">
        <v>39</v>
      </c>
      <c r="P19" s="15" t="s">
        <v>203</v>
      </c>
      <c r="Q19" s="15" t="s">
        <v>208</v>
      </c>
      <c r="R19" s="14" t="s">
        <v>296</v>
      </c>
      <c r="S19" s="120"/>
      <c r="T19" s="95"/>
      <c r="U19" s="103"/>
    </row>
    <row r="20" spans="1:21" ht="152.25" customHeight="1" x14ac:dyDescent="0.3">
      <c r="A20" s="60"/>
      <c r="B20" s="125"/>
      <c r="C20" s="97"/>
      <c r="D20" s="100"/>
      <c r="E20" s="101"/>
      <c r="F20" s="12" t="s">
        <v>52</v>
      </c>
      <c r="G20" s="68" t="s">
        <v>121</v>
      </c>
      <c r="H20" s="31">
        <v>43889</v>
      </c>
      <c r="I20" s="31">
        <v>44196</v>
      </c>
      <c r="J20" s="32">
        <f t="shared" si="1"/>
        <v>43.857142857142854</v>
      </c>
      <c r="K20" s="33">
        <v>1</v>
      </c>
      <c r="L20" s="34" t="s">
        <v>51</v>
      </c>
      <c r="M20" s="123"/>
      <c r="N20" s="15" t="s">
        <v>219</v>
      </c>
      <c r="O20" s="54" t="s">
        <v>39</v>
      </c>
      <c r="P20" s="15" t="s">
        <v>215</v>
      </c>
      <c r="Q20" s="15" t="s">
        <v>219</v>
      </c>
      <c r="R20" s="14" t="s">
        <v>296</v>
      </c>
      <c r="S20" s="121"/>
      <c r="T20" s="96"/>
      <c r="U20" s="104"/>
    </row>
    <row r="21" spans="1:21" ht="190.5" customHeight="1" x14ac:dyDescent="0.3">
      <c r="A21" s="60"/>
      <c r="B21" s="125">
        <v>5</v>
      </c>
      <c r="C21" s="97" t="s">
        <v>192</v>
      </c>
      <c r="D21" s="124" t="s">
        <v>61</v>
      </c>
      <c r="E21" s="97" t="s">
        <v>55</v>
      </c>
      <c r="F21" s="12" t="s">
        <v>36</v>
      </c>
      <c r="G21" s="30" t="s">
        <v>102</v>
      </c>
      <c r="H21" s="69">
        <v>43691</v>
      </c>
      <c r="I21" s="40">
        <v>44012</v>
      </c>
      <c r="J21" s="32">
        <f t="shared" si="1"/>
        <v>45.857142857142854</v>
      </c>
      <c r="K21" s="33">
        <v>1</v>
      </c>
      <c r="L21" s="34" t="s">
        <v>57</v>
      </c>
      <c r="M21" s="187">
        <f>AVERAGE(K21:K26)</f>
        <v>0.96</v>
      </c>
      <c r="N21" s="15" t="s">
        <v>219</v>
      </c>
      <c r="O21" s="54" t="s">
        <v>39</v>
      </c>
      <c r="P21" s="43" t="s">
        <v>211</v>
      </c>
      <c r="Q21" s="15" t="s">
        <v>219</v>
      </c>
      <c r="R21" s="14" t="s">
        <v>296</v>
      </c>
      <c r="S21" s="94" t="s">
        <v>227</v>
      </c>
      <c r="T21" s="97" t="s">
        <v>289</v>
      </c>
      <c r="U21" s="105" t="s">
        <v>293</v>
      </c>
    </row>
    <row r="22" spans="1:21" ht="88.5" customHeight="1" x14ac:dyDescent="0.3">
      <c r="A22" s="60"/>
      <c r="B22" s="125"/>
      <c r="C22" s="97"/>
      <c r="D22" s="124"/>
      <c r="E22" s="97"/>
      <c r="F22" s="12" t="s">
        <v>40</v>
      </c>
      <c r="G22" s="30" t="s">
        <v>103</v>
      </c>
      <c r="H22" s="40">
        <v>44012</v>
      </c>
      <c r="I22" s="40">
        <v>44073</v>
      </c>
      <c r="J22" s="32">
        <f t="shared" si="1"/>
        <v>8.7142857142857135</v>
      </c>
      <c r="K22" s="33">
        <v>1</v>
      </c>
      <c r="L22" s="34" t="s">
        <v>60</v>
      </c>
      <c r="M22" s="187"/>
      <c r="N22" s="15" t="s">
        <v>219</v>
      </c>
      <c r="O22" s="54" t="s">
        <v>39</v>
      </c>
      <c r="P22" s="43" t="s">
        <v>212</v>
      </c>
      <c r="Q22" s="15" t="s">
        <v>219</v>
      </c>
      <c r="R22" s="14" t="s">
        <v>296</v>
      </c>
      <c r="S22" s="95"/>
      <c r="T22" s="97"/>
      <c r="U22" s="106"/>
    </row>
    <row r="23" spans="1:21" ht="96" customHeight="1" x14ac:dyDescent="0.3">
      <c r="A23" s="60"/>
      <c r="B23" s="125"/>
      <c r="C23" s="97"/>
      <c r="D23" s="124"/>
      <c r="E23" s="97"/>
      <c r="F23" s="12" t="s">
        <v>44</v>
      </c>
      <c r="G23" s="30" t="s">
        <v>104</v>
      </c>
      <c r="H23" s="40">
        <v>44075</v>
      </c>
      <c r="I23" s="40">
        <v>44926</v>
      </c>
      <c r="J23" s="32">
        <f>(I23-H23)/7</f>
        <v>121.57142857142857</v>
      </c>
      <c r="K23" s="33">
        <v>1</v>
      </c>
      <c r="L23" s="34" t="s">
        <v>64</v>
      </c>
      <c r="M23" s="187"/>
      <c r="N23" s="15" t="s">
        <v>247</v>
      </c>
      <c r="O23" s="54" t="s">
        <v>39</v>
      </c>
      <c r="P23" s="15" t="s">
        <v>232</v>
      </c>
      <c r="Q23" s="73" t="s">
        <v>247</v>
      </c>
      <c r="R23" s="14" t="s">
        <v>296</v>
      </c>
      <c r="S23" s="95"/>
      <c r="T23" s="97"/>
      <c r="U23" s="106"/>
    </row>
    <row r="24" spans="1:21" ht="253.2" customHeight="1" x14ac:dyDescent="0.3">
      <c r="A24" s="60"/>
      <c r="B24" s="125"/>
      <c r="C24" s="97"/>
      <c r="D24" s="124"/>
      <c r="E24" s="97"/>
      <c r="F24" s="12" t="s">
        <v>46</v>
      </c>
      <c r="G24" s="26" t="s">
        <v>167</v>
      </c>
      <c r="H24" s="29">
        <v>44105</v>
      </c>
      <c r="I24" s="29">
        <v>44926</v>
      </c>
      <c r="J24" s="27">
        <f t="shared" si="1"/>
        <v>117.28571428571429</v>
      </c>
      <c r="K24" s="28">
        <v>0.76</v>
      </c>
      <c r="L24" s="25" t="s">
        <v>59</v>
      </c>
      <c r="M24" s="187"/>
      <c r="N24" s="89" t="s">
        <v>297</v>
      </c>
      <c r="O24" s="54" t="s">
        <v>58</v>
      </c>
      <c r="P24" s="89" t="s">
        <v>298</v>
      </c>
      <c r="Q24" s="15" t="s">
        <v>299</v>
      </c>
      <c r="R24" s="14" t="s">
        <v>296</v>
      </c>
      <c r="S24" s="95"/>
      <c r="T24" s="97"/>
      <c r="U24" s="106"/>
    </row>
    <row r="25" spans="1:21" ht="162" customHeight="1" x14ac:dyDescent="0.3">
      <c r="A25" s="60"/>
      <c r="B25" s="125"/>
      <c r="C25" s="97"/>
      <c r="D25" s="124"/>
      <c r="E25" s="97"/>
      <c r="F25" s="12" t="s">
        <v>52</v>
      </c>
      <c r="G25" s="30" t="s">
        <v>105</v>
      </c>
      <c r="H25" s="40">
        <v>43691</v>
      </c>
      <c r="I25" s="40">
        <v>44012</v>
      </c>
      <c r="J25" s="32">
        <f t="shared" si="1"/>
        <v>45.857142857142854</v>
      </c>
      <c r="K25" s="33">
        <v>1</v>
      </c>
      <c r="L25" s="34" t="s">
        <v>59</v>
      </c>
      <c r="M25" s="187"/>
      <c r="N25" s="15" t="s">
        <v>244</v>
      </c>
      <c r="O25" s="54" t="s">
        <v>39</v>
      </c>
      <c r="P25" s="15" t="s">
        <v>210</v>
      </c>
      <c r="Q25" s="19" t="s">
        <v>248</v>
      </c>
      <c r="R25" s="14" t="s">
        <v>296</v>
      </c>
      <c r="S25" s="95"/>
      <c r="T25" s="97"/>
      <c r="U25" s="106"/>
    </row>
    <row r="26" spans="1:21" ht="229.5" customHeight="1" x14ac:dyDescent="0.3">
      <c r="A26" s="60"/>
      <c r="B26" s="125"/>
      <c r="C26" s="97"/>
      <c r="D26" s="124"/>
      <c r="E26" s="97"/>
      <c r="F26" s="12" t="s">
        <v>83</v>
      </c>
      <c r="G26" s="30" t="s">
        <v>106</v>
      </c>
      <c r="H26" s="40">
        <v>43952</v>
      </c>
      <c r="I26" s="40">
        <v>44317</v>
      </c>
      <c r="J26" s="32">
        <f t="shared" si="1"/>
        <v>52.142857142857146</v>
      </c>
      <c r="K26" s="33">
        <v>1</v>
      </c>
      <c r="L26" s="34" t="s">
        <v>85</v>
      </c>
      <c r="M26" s="187"/>
      <c r="N26" s="49" t="s">
        <v>263</v>
      </c>
      <c r="O26" s="13" t="s">
        <v>84</v>
      </c>
      <c r="P26" s="17" t="s">
        <v>261</v>
      </c>
      <c r="Q26" s="49" t="s">
        <v>263</v>
      </c>
      <c r="R26" s="14" t="s">
        <v>296</v>
      </c>
      <c r="S26" s="96"/>
      <c r="T26" s="97"/>
      <c r="U26" s="107"/>
    </row>
    <row r="27" spans="1:21" ht="87" customHeight="1" x14ac:dyDescent="0.3">
      <c r="A27" s="60"/>
      <c r="B27" s="125">
        <v>6</v>
      </c>
      <c r="C27" s="101" t="s">
        <v>193</v>
      </c>
      <c r="D27" s="124" t="s">
        <v>71</v>
      </c>
      <c r="E27" s="101" t="s">
        <v>185</v>
      </c>
      <c r="F27" s="12" t="s">
        <v>36</v>
      </c>
      <c r="G27" s="30" t="s">
        <v>107</v>
      </c>
      <c r="H27" s="40">
        <v>44012</v>
      </c>
      <c r="I27" s="40">
        <v>44073</v>
      </c>
      <c r="J27" s="32">
        <f t="shared" si="1"/>
        <v>8.7142857142857135</v>
      </c>
      <c r="K27" s="33">
        <v>1</v>
      </c>
      <c r="L27" s="34" t="s">
        <v>60</v>
      </c>
      <c r="M27" s="128">
        <f>AVERAGE(K27:K34)</f>
        <v>0.86329999999999996</v>
      </c>
      <c r="N27" s="15" t="s">
        <v>219</v>
      </c>
      <c r="O27" s="54" t="s">
        <v>39</v>
      </c>
      <c r="P27" s="43" t="s">
        <v>213</v>
      </c>
      <c r="Q27" s="15" t="s">
        <v>219</v>
      </c>
      <c r="R27" s="14" t="s">
        <v>296</v>
      </c>
      <c r="S27" s="94" t="s">
        <v>227</v>
      </c>
      <c r="T27" s="94" t="s">
        <v>289</v>
      </c>
      <c r="U27" s="105" t="s">
        <v>293</v>
      </c>
    </row>
    <row r="28" spans="1:21" ht="146.25" customHeight="1" x14ac:dyDescent="0.3">
      <c r="A28" s="60"/>
      <c r="B28" s="125"/>
      <c r="C28" s="101"/>
      <c r="D28" s="124"/>
      <c r="E28" s="101"/>
      <c r="F28" s="12" t="s">
        <v>40</v>
      </c>
      <c r="G28" s="30" t="s">
        <v>122</v>
      </c>
      <c r="H28" s="40">
        <v>44075</v>
      </c>
      <c r="I28" s="40">
        <v>44926</v>
      </c>
      <c r="J28" s="32">
        <f t="shared" si="1"/>
        <v>121.57142857142857</v>
      </c>
      <c r="K28" s="33">
        <v>1</v>
      </c>
      <c r="L28" s="34" t="s">
        <v>64</v>
      </c>
      <c r="M28" s="129"/>
      <c r="N28" s="15" t="s">
        <v>247</v>
      </c>
      <c r="O28" s="54" t="s">
        <v>39</v>
      </c>
      <c r="P28" s="15" t="s">
        <v>229</v>
      </c>
      <c r="Q28" s="73" t="s">
        <v>233</v>
      </c>
      <c r="R28" s="14" t="s">
        <v>296</v>
      </c>
      <c r="S28" s="95"/>
      <c r="T28" s="95"/>
      <c r="U28" s="103"/>
    </row>
    <row r="29" spans="1:21" ht="138.75" customHeight="1" x14ac:dyDescent="0.3">
      <c r="A29" s="60"/>
      <c r="B29" s="125"/>
      <c r="C29" s="101"/>
      <c r="D29" s="124"/>
      <c r="E29" s="101"/>
      <c r="F29" s="12" t="s">
        <v>44</v>
      </c>
      <c r="G29" s="30" t="s">
        <v>123</v>
      </c>
      <c r="H29" s="40">
        <v>44044</v>
      </c>
      <c r="I29" s="40">
        <v>44926</v>
      </c>
      <c r="J29" s="32">
        <f t="shared" si="1"/>
        <v>126</v>
      </c>
      <c r="K29" s="33">
        <v>1</v>
      </c>
      <c r="L29" s="34" t="s">
        <v>66</v>
      </c>
      <c r="M29" s="129"/>
      <c r="N29" s="19" t="s">
        <v>263</v>
      </c>
      <c r="O29" s="54" t="s">
        <v>65</v>
      </c>
      <c r="P29" s="43" t="s">
        <v>245</v>
      </c>
      <c r="Q29" s="43" t="s">
        <v>263</v>
      </c>
      <c r="R29" s="14" t="s">
        <v>296</v>
      </c>
      <c r="S29" s="95"/>
      <c r="T29" s="95"/>
      <c r="U29" s="103"/>
    </row>
    <row r="30" spans="1:21" ht="254.4" customHeight="1" x14ac:dyDescent="0.3">
      <c r="A30" s="60"/>
      <c r="B30" s="125"/>
      <c r="C30" s="101"/>
      <c r="D30" s="124"/>
      <c r="E30" s="101"/>
      <c r="F30" s="12" t="s">
        <v>46</v>
      </c>
      <c r="G30" s="26" t="s">
        <v>136</v>
      </c>
      <c r="H30" s="29">
        <v>44105</v>
      </c>
      <c r="I30" s="29">
        <v>44926</v>
      </c>
      <c r="J30" s="27">
        <f>(I30-H30)/7</f>
        <v>117.28571428571429</v>
      </c>
      <c r="K30" s="28">
        <v>0.76229999999999998</v>
      </c>
      <c r="L30" s="25" t="s">
        <v>140</v>
      </c>
      <c r="M30" s="129"/>
      <c r="N30" s="90" t="s">
        <v>300</v>
      </c>
      <c r="O30" s="54" t="s">
        <v>58</v>
      </c>
      <c r="P30" s="43" t="s">
        <v>230</v>
      </c>
      <c r="Q30" s="88" t="s">
        <v>301</v>
      </c>
      <c r="R30" s="14" t="s">
        <v>296</v>
      </c>
      <c r="S30" s="95"/>
      <c r="T30" s="95"/>
      <c r="U30" s="103"/>
    </row>
    <row r="31" spans="1:21" ht="261" customHeight="1" x14ac:dyDescent="0.3">
      <c r="A31" s="60"/>
      <c r="B31" s="125"/>
      <c r="C31" s="101"/>
      <c r="D31" s="124"/>
      <c r="E31" s="101"/>
      <c r="F31" s="12" t="s">
        <v>52</v>
      </c>
      <c r="G31" s="26" t="s">
        <v>134</v>
      </c>
      <c r="H31" s="29">
        <v>44105</v>
      </c>
      <c r="I31" s="29">
        <v>44926</v>
      </c>
      <c r="J31" s="27">
        <f>(I31-H31)/7</f>
        <v>117.28571428571429</v>
      </c>
      <c r="K31" s="28">
        <v>0.76149999999999995</v>
      </c>
      <c r="L31" s="25" t="s">
        <v>140</v>
      </c>
      <c r="M31" s="129"/>
      <c r="N31" s="90" t="s">
        <v>300</v>
      </c>
      <c r="O31" s="54" t="s">
        <v>58</v>
      </c>
      <c r="P31" s="43" t="s">
        <v>230</v>
      </c>
      <c r="Q31" s="88" t="s">
        <v>302</v>
      </c>
      <c r="R31" s="14" t="s">
        <v>296</v>
      </c>
      <c r="S31" s="95"/>
      <c r="T31" s="95"/>
      <c r="U31" s="103"/>
    </row>
    <row r="32" spans="1:21" ht="126" customHeight="1" x14ac:dyDescent="0.3">
      <c r="A32" s="60"/>
      <c r="B32" s="125"/>
      <c r="C32" s="101"/>
      <c r="D32" s="124"/>
      <c r="E32" s="101"/>
      <c r="F32" s="12" t="s">
        <v>83</v>
      </c>
      <c r="G32" s="26" t="s">
        <v>137</v>
      </c>
      <c r="H32" s="29">
        <v>44105</v>
      </c>
      <c r="I32" s="29">
        <v>44926</v>
      </c>
      <c r="J32" s="27">
        <f>(I32-H32)/7</f>
        <v>117.28571428571429</v>
      </c>
      <c r="K32" s="28">
        <v>0.6885</v>
      </c>
      <c r="L32" s="25" t="s">
        <v>140</v>
      </c>
      <c r="M32" s="129"/>
      <c r="N32" s="90" t="s">
        <v>311</v>
      </c>
      <c r="O32" s="54" t="s">
        <v>58</v>
      </c>
      <c r="P32" s="43" t="s">
        <v>230</v>
      </c>
      <c r="Q32" s="15" t="s">
        <v>303</v>
      </c>
      <c r="R32" s="14" t="s">
        <v>296</v>
      </c>
      <c r="S32" s="95"/>
      <c r="T32" s="95"/>
      <c r="U32" s="103"/>
    </row>
    <row r="33" spans="1:21" ht="257.39999999999998" customHeight="1" x14ac:dyDescent="0.3">
      <c r="A33" s="60"/>
      <c r="B33" s="125"/>
      <c r="C33" s="101"/>
      <c r="D33" s="124"/>
      <c r="E33" s="101"/>
      <c r="F33" s="12" t="s">
        <v>92</v>
      </c>
      <c r="G33" s="26" t="s">
        <v>138</v>
      </c>
      <c r="H33" s="29">
        <v>44105</v>
      </c>
      <c r="I33" s="29">
        <v>44926</v>
      </c>
      <c r="J33" s="27">
        <f>(I33-H33)/7</f>
        <v>117.28571428571429</v>
      </c>
      <c r="K33" s="28" t="s">
        <v>312</v>
      </c>
      <c r="L33" s="25" t="s">
        <v>140</v>
      </c>
      <c r="M33" s="129"/>
      <c r="N33" s="90" t="s">
        <v>300</v>
      </c>
      <c r="O33" s="54" t="s">
        <v>58</v>
      </c>
      <c r="P33" s="43" t="s">
        <v>230</v>
      </c>
      <c r="Q33" s="88" t="s">
        <v>304</v>
      </c>
      <c r="R33" s="14" t="s">
        <v>296</v>
      </c>
      <c r="S33" s="95"/>
      <c r="T33" s="95"/>
      <c r="U33" s="103"/>
    </row>
    <row r="34" spans="1:21" ht="198" customHeight="1" x14ac:dyDescent="0.3">
      <c r="A34" s="60"/>
      <c r="B34" s="125"/>
      <c r="C34" s="101"/>
      <c r="D34" s="124"/>
      <c r="E34" s="101"/>
      <c r="F34" s="12" t="s">
        <v>93</v>
      </c>
      <c r="G34" s="26" t="s">
        <v>135</v>
      </c>
      <c r="H34" s="29">
        <v>44105</v>
      </c>
      <c r="I34" s="29">
        <v>44926</v>
      </c>
      <c r="J34" s="27">
        <f>(I34-H34)/7</f>
        <v>117.28571428571429</v>
      </c>
      <c r="K34" s="28">
        <v>0.83079999999999998</v>
      </c>
      <c r="L34" s="25" t="s">
        <v>140</v>
      </c>
      <c r="M34" s="129"/>
      <c r="N34" s="90" t="s">
        <v>305</v>
      </c>
      <c r="O34" s="54" t="s">
        <v>58</v>
      </c>
      <c r="P34" s="43" t="s">
        <v>230</v>
      </c>
      <c r="Q34" s="15" t="s">
        <v>306</v>
      </c>
      <c r="R34" s="14" t="s">
        <v>296</v>
      </c>
      <c r="S34" s="96"/>
      <c r="T34" s="96"/>
      <c r="U34" s="104"/>
    </row>
    <row r="35" spans="1:21" ht="155.25" customHeight="1" x14ac:dyDescent="0.3">
      <c r="A35" s="60"/>
      <c r="B35" s="125">
        <v>7</v>
      </c>
      <c r="C35" s="101" t="s">
        <v>194</v>
      </c>
      <c r="D35" s="124" t="s">
        <v>74</v>
      </c>
      <c r="E35" s="101" t="s">
        <v>67</v>
      </c>
      <c r="F35" s="12" t="s">
        <v>36</v>
      </c>
      <c r="G35" s="30" t="s">
        <v>96</v>
      </c>
      <c r="H35" s="40">
        <v>43832</v>
      </c>
      <c r="I35" s="40">
        <v>43862</v>
      </c>
      <c r="J35" s="32">
        <f t="shared" si="1"/>
        <v>4.2857142857142856</v>
      </c>
      <c r="K35" s="33">
        <v>1</v>
      </c>
      <c r="L35" s="34" t="s">
        <v>69</v>
      </c>
      <c r="M35" s="188">
        <f>AVERAGE(K35:K38)</f>
        <v>1</v>
      </c>
      <c r="N35" s="15" t="s">
        <v>208</v>
      </c>
      <c r="O35" s="54" t="s">
        <v>68</v>
      </c>
      <c r="P35" s="43" t="s">
        <v>124</v>
      </c>
      <c r="Q35" s="15" t="s">
        <v>208</v>
      </c>
      <c r="R35" s="14" t="s">
        <v>296</v>
      </c>
      <c r="S35" s="94" t="s">
        <v>260</v>
      </c>
      <c r="T35" s="94" t="s">
        <v>259</v>
      </c>
      <c r="U35" s="105" t="s">
        <v>277</v>
      </c>
    </row>
    <row r="36" spans="1:21" ht="138.75" customHeight="1" x14ac:dyDescent="0.3">
      <c r="A36" s="60"/>
      <c r="B36" s="125"/>
      <c r="C36" s="101"/>
      <c r="D36" s="124"/>
      <c r="E36" s="101"/>
      <c r="F36" s="12" t="s">
        <v>40</v>
      </c>
      <c r="G36" s="30" t="s">
        <v>186</v>
      </c>
      <c r="H36" s="40">
        <v>43906</v>
      </c>
      <c r="I36" s="40">
        <v>43951</v>
      </c>
      <c r="J36" s="32">
        <f t="shared" si="1"/>
        <v>6.4285714285714288</v>
      </c>
      <c r="K36" s="33">
        <v>1</v>
      </c>
      <c r="L36" s="34" t="s">
        <v>187</v>
      </c>
      <c r="M36" s="188"/>
      <c r="N36" s="19" t="s">
        <v>219</v>
      </c>
      <c r="O36" s="54" t="s">
        <v>68</v>
      </c>
      <c r="P36" s="43" t="s">
        <v>214</v>
      </c>
      <c r="Q36" s="19" t="s">
        <v>219</v>
      </c>
      <c r="R36" s="14" t="s">
        <v>296</v>
      </c>
      <c r="S36" s="95"/>
      <c r="T36" s="95"/>
      <c r="U36" s="106"/>
    </row>
    <row r="37" spans="1:21" ht="216" customHeight="1" x14ac:dyDescent="0.3">
      <c r="A37" s="60"/>
      <c r="B37" s="125"/>
      <c r="C37" s="101"/>
      <c r="D37" s="124"/>
      <c r="E37" s="101"/>
      <c r="F37" s="12" t="s">
        <v>44</v>
      </c>
      <c r="G37" s="30" t="s">
        <v>188</v>
      </c>
      <c r="H37" s="40">
        <v>43863</v>
      </c>
      <c r="I37" s="40">
        <v>43981</v>
      </c>
      <c r="J37" s="32">
        <f t="shared" si="1"/>
        <v>16.857142857142858</v>
      </c>
      <c r="K37" s="33">
        <v>1</v>
      </c>
      <c r="L37" s="34" t="s">
        <v>86</v>
      </c>
      <c r="M37" s="188"/>
      <c r="N37" s="15" t="s">
        <v>247</v>
      </c>
      <c r="O37" s="54" t="s">
        <v>68</v>
      </c>
      <c r="P37" s="19" t="s">
        <v>249</v>
      </c>
      <c r="Q37" s="15" t="s">
        <v>247</v>
      </c>
      <c r="R37" s="14" t="s">
        <v>296</v>
      </c>
      <c r="S37" s="95"/>
      <c r="T37" s="95"/>
      <c r="U37" s="106"/>
    </row>
    <row r="38" spans="1:21" ht="288.75" customHeight="1" x14ac:dyDescent="0.3">
      <c r="A38" s="60"/>
      <c r="B38" s="125"/>
      <c r="C38" s="101"/>
      <c r="D38" s="124"/>
      <c r="E38" s="101"/>
      <c r="F38" s="12" t="s">
        <v>46</v>
      </c>
      <c r="G38" s="30" t="s">
        <v>189</v>
      </c>
      <c r="H38" s="40">
        <v>43888</v>
      </c>
      <c r="I38" s="40">
        <v>44926</v>
      </c>
      <c r="J38" s="32">
        <f t="shared" si="1"/>
        <v>148.28571428571428</v>
      </c>
      <c r="K38" s="33">
        <v>1</v>
      </c>
      <c r="L38" s="34" t="s">
        <v>70</v>
      </c>
      <c r="M38" s="188"/>
      <c r="N38" s="49" t="s">
        <v>258</v>
      </c>
      <c r="O38" s="13" t="s">
        <v>58</v>
      </c>
      <c r="P38" s="49" t="s">
        <v>250</v>
      </c>
      <c r="Q38" s="49" t="s">
        <v>258</v>
      </c>
      <c r="R38" s="14" t="s">
        <v>296</v>
      </c>
      <c r="S38" s="96"/>
      <c r="T38" s="96"/>
      <c r="U38" s="107"/>
    </row>
    <row r="39" spans="1:21" ht="60" x14ac:dyDescent="0.3">
      <c r="A39" s="60"/>
      <c r="B39" s="125">
        <v>8</v>
      </c>
      <c r="C39" s="101" t="s">
        <v>195</v>
      </c>
      <c r="D39" s="124" t="s">
        <v>75</v>
      </c>
      <c r="E39" s="101" t="s">
        <v>72</v>
      </c>
      <c r="F39" s="12" t="s">
        <v>36</v>
      </c>
      <c r="G39" s="30" t="s">
        <v>108</v>
      </c>
      <c r="H39" s="31">
        <v>43691</v>
      </c>
      <c r="I39" s="31">
        <v>43829</v>
      </c>
      <c r="J39" s="32">
        <f t="shared" si="1"/>
        <v>19.714285714285715</v>
      </c>
      <c r="K39" s="33">
        <v>1</v>
      </c>
      <c r="L39" s="34" t="s">
        <v>48</v>
      </c>
      <c r="M39" s="188">
        <f>AVERAGE(K39:K43)</f>
        <v>1</v>
      </c>
      <c r="N39" s="15" t="s">
        <v>208</v>
      </c>
      <c r="O39" s="54" t="s">
        <v>39</v>
      </c>
      <c r="P39" s="84" t="s">
        <v>272</v>
      </c>
      <c r="Q39" s="15" t="s">
        <v>208</v>
      </c>
      <c r="R39" s="14" t="s">
        <v>296</v>
      </c>
      <c r="S39" s="119" t="s">
        <v>222</v>
      </c>
      <c r="T39" s="94" t="s">
        <v>217</v>
      </c>
      <c r="U39" s="184" t="s">
        <v>278</v>
      </c>
    </row>
    <row r="40" spans="1:21" ht="60" x14ac:dyDescent="0.3">
      <c r="A40" s="60"/>
      <c r="B40" s="125"/>
      <c r="C40" s="101"/>
      <c r="D40" s="124"/>
      <c r="E40" s="101"/>
      <c r="F40" s="12" t="s">
        <v>40</v>
      </c>
      <c r="G40" s="30" t="s">
        <v>109</v>
      </c>
      <c r="H40" s="31">
        <v>43691</v>
      </c>
      <c r="I40" s="31">
        <v>43830</v>
      </c>
      <c r="J40" s="32">
        <f t="shared" si="1"/>
        <v>19.857142857142858</v>
      </c>
      <c r="K40" s="33">
        <v>1</v>
      </c>
      <c r="L40" s="34" t="s">
        <v>73</v>
      </c>
      <c r="M40" s="188"/>
      <c r="N40" s="15" t="s">
        <v>208</v>
      </c>
      <c r="O40" s="13" t="s">
        <v>39</v>
      </c>
      <c r="P40" s="13" t="s">
        <v>204</v>
      </c>
      <c r="Q40" s="15" t="s">
        <v>208</v>
      </c>
      <c r="R40" s="14" t="s">
        <v>296</v>
      </c>
      <c r="S40" s="120"/>
      <c r="T40" s="95"/>
      <c r="U40" s="185"/>
    </row>
    <row r="41" spans="1:21" ht="97.5" customHeight="1" x14ac:dyDescent="0.3">
      <c r="A41" s="60"/>
      <c r="B41" s="125"/>
      <c r="C41" s="101"/>
      <c r="D41" s="124"/>
      <c r="E41" s="101"/>
      <c r="F41" s="12" t="s">
        <v>44</v>
      </c>
      <c r="G41" s="30" t="s">
        <v>125</v>
      </c>
      <c r="H41" s="31">
        <v>43832</v>
      </c>
      <c r="I41" s="31">
        <v>43889</v>
      </c>
      <c r="J41" s="32">
        <f t="shared" si="1"/>
        <v>8.1428571428571423</v>
      </c>
      <c r="K41" s="33">
        <v>1</v>
      </c>
      <c r="L41" s="34" t="s">
        <v>82</v>
      </c>
      <c r="M41" s="188"/>
      <c r="N41" s="15" t="s">
        <v>208</v>
      </c>
      <c r="O41" s="54" t="s">
        <v>39</v>
      </c>
      <c r="P41" s="54" t="s">
        <v>80</v>
      </c>
      <c r="Q41" s="15" t="s">
        <v>208</v>
      </c>
      <c r="R41" s="14" t="s">
        <v>296</v>
      </c>
      <c r="S41" s="120"/>
      <c r="T41" s="95"/>
      <c r="U41" s="185"/>
    </row>
    <row r="42" spans="1:21" ht="69.75" customHeight="1" x14ac:dyDescent="0.3">
      <c r="A42" s="60"/>
      <c r="B42" s="125"/>
      <c r="C42" s="101"/>
      <c r="D42" s="124"/>
      <c r="E42" s="101"/>
      <c r="F42" s="12" t="s">
        <v>46</v>
      </c>
      <c r="G42" s="30" t="s">
        <v>110</v>
      </c>
      <c r="H42" s="31">
        <v>43889</v>
      </c>
      <c r="I42" s="31">
        <v>44196</v>
      </c>
      <c r="J42" s="32">
        <f t="shared" si="1"/>
        <v>43.857142857142854</v>
      </c>
      <c r="K42" s="33">
        <v>1</v>
      </c>
      <c r="L42" s="34" t="s">
        <v>50</v>
      </c>
      <c r="M42" s="188"/>
      <c r="N42" s="15" t="s">
        <v>208</v>
      </c>
      <c r="O42" s="54" t="s">
        <v>39</v>
      </c>
      <c r="P42" s="15" t="s">
        <v>203</v>
      </c>
      <c r="Q42" s="15" t="s">
        <v>208</v>
      </c>
      <c r="R42" s="14" t="s">
        <v>296</v>
      </c>
      <c r="S42" s="120"/>
      <c r="T42" s="95"/>
      <c r="U42" s="185"/>
    </row>
    <row r="43" spans="1:21" ht="246.75" customHeight="1" x14ac:dyDescent="0.3">
      <c r="A43" s="60"/>
      <c r="B43" s="125"/>
      <c r="C43" s="101"/>
      <c r="D43" s="124"/>
      <c r="E43" s="101"/>
      <c r="F43" s="12" t="s">
        <v>52</v>
      </c>
      <c r="G43" s="68" t="s">
        <v>126</v>
      </c>
      <c r="H43" s="31">
        <v>43889</v>
      </c>
      <c r="I43" s="31">
        <v>44196</v>
      </c>
      <c r="J43" s="32">
        <f t="shared" si="1"/>
        <v>43.857142857142854</v>
      </c>
      <c r="K43" s="33">
        <v>1</v>
      </c>
      <c r="L43" s="34" t="s">
        <v>81</v>
      </c>
      <c r="M43" s="188"/>
      <c r="N43" s="19" t="s">
        <v>219</v>
      </c>
      <c r="O43" s="54" t="s">
        <v>39</v>
      </c>
      <c r="P43" s="15" t="s">
        <v>216</v>
      </c>
      <c r="Q43" s="19" t="s">
        <v>219</v>
      </c>
      <c r="R43" s="14" t="s">
        <v>296</v>
      </c>
      <c r="S43" s="121"/>
      <c r="T43" s="96"/>
      <c r="U43" s="186"/>
    </row>
    <row r="44" spans="1:21" ht="309" customHeight="1" x14ac:dyDescent="0.3">
      <c r="A44" s="60"/>
      <c r="B44" s="125">
        <v>9</v>
      </c>
      <c r="C44" s="101" t="s">
        <v>196</v>
      </c>
      <c r="D44" s="189" t="s">
        <v>77</v>
      </c>
      <c r="E44" s="101" t="s">
        <v>206</v>
      </c>
      <c r="F44" s="12" t="s">
        <v>36</v>
      </c>
      <c r="G44" s="30" t="s">
        <v>111</v>
      </c>
      <c r="H44" s="40">
        <v>43906</v>
      </c>
      <c r="I44" s="40">
        <v>44196</v>
      </c>
      <c r="J44" s="32">
        <f t="shared" si="1"/>
        <v>41.428571428571431</v>
      </c>
      <c r="K44" s="33">
        <v>1</v>
      </c>
      <c r="L44" s="34" t="s">
        <v>76</v>
      </c>
      <c r="M44" s="128">
        <f>AVERAGE(K44:K45)</f>
        <v>1</v>
      </c>
      <c r="N44" s="15" t="s">
        <v>224</v>
      </c>
      <c r="O44" s="54" t="s">
        <v>39</v>
      </c>
      <c r="P44" s="43" t="s">
        <v>220</v>
      </c>
      <c r="Q44" s="15" t="s">
        <v>224</v>
      </c>
      <c r="R44" s="14" t="s">
        <v>296</v>
      </c>
      <c r="S44" s="94" t="s">
        <v>269</v>
      </c>
      <c r="T44" s="94" t="s">
        <v>268</v>
      </c>
      <c r="U44" s="105" t="s">
        <v>279</v>
      </c>
    </row>
    <row r="45" spans="1:21" ht="346.5" customHeight="1" x14ac:dyDescent="0.3">
      <c r="A45" s="60"/>
      <c r="B45" s="125"/>
      <c r="C45" s="101"/>
      <c r="D45" s="189"/>
      <c r="E45" s="101"/>
      <c r="F45" s="12" t="s">
        <v>40</v>
      </c>
      <c r="G45" s="30" t="s">
        <v>207</v>
      </c>
      <c r="H45" s="69">
        <v>44105</v>
      </c>
      <c r="I45" s="69">
        <v>44926</v>
      </c>
      <c r="J45" s="32">
        <f t="shared" si="1"/>
        <v>117.28571428571429</v>
      </c>
      <c r="K45" s="33">
        <v>1</v>
      </c>
      <c r="L45" s="34" t="s">
        <v>127</v>
      </c>
      <c r="M45" s="129"/>
      <c r="N45" s="19" t="s">
        <v>266</v>
      </c>
      <c r="O45" s="13" t="s">
        <v>39</v>
      </c>
      <c r="P45" s="73" t="s">
        <v>276</v>
      </c>
      <c r="Q45" s="19" t="s">
        <v>264</v>
      </c>
      <c r="R45" s="14" t="s">
        <v>296</v>
      </c>
      <c r="S45" s="96"/>
      <c r="T45" s="96"/>
      <c r="U45" s="107"/>
    </row>
    <row r="46" spans="1:21" ht="271.2" x14ac:dyDescent="0.3">
      <c r="A46" s="60"/>
      <c r="B46" s="46">
        <v>10</v>
      </c>
      <c r="C46" s="15" t="s">
        <v>197</v>
      </c>
      <c r="D46" s="50" t="s">
        <v>78</v>
      </c>
      <c r="E46" s="43" t="s">
        <v>205</v>
      </c>
      <c r="F46" s="12" t="s">
        <v>36</v>
      </c>
      <c r="G46" s="30" t="s">
        <v>128</v>
      </c>
      <c r="H46" s="40">
        <v>43906</v>
      </c>
      <c r="I46" s="40">
        <v>44926</v>
      </c>
      <c r="J46" s="32">
        <f t="shared" si="1"/>
        <v>145.71428571428572</v>
      </c>
      <c r="K46" s="33">
        <v>1</v>
      </c>
      <c r="L46" s="34" t="s">
        <v>129</v>
      </c>
      <c r="M46" s="51">
        <f>K46</f>
        <v>1</v>
      </c>
      <c r="N46" s="19" t="s">
        <v>223</v>
      </c>
      <c r="O46" s="54" t="s">
        <v>65</v>
      </c>
      <c r="P46" s="43" t="s">
        <v>221</v>
      </c>
      <c r="Q46" s="19" t="s">
        <v>223</v>
      </c>
      <c r="R46" s="14" t="s">
        <v>296</v>
      </c>
      <c r="S46" s="70" t="s">
        <v>222</v>
      </c>
      <c r="T46" s="43" t="s">
        <v>217</v>
      </c>
      <c r="U46" s="55" t="s">
        <v>280</v>
      </c>
    </row>
    <row r="47" spans="1:21" ht="103.5" customHeight="1" x14ac:dyDescent="0.3">
      <c r="A47" s="60"/>
      <c r="B47" s="125">
        <v>11</v>
      </c>
      <c r="C47" s="101" t="s">
        <v>198</v>
      </c>
      <c r="D47" s="124" t="s">
        <v>94</v>
      </c>
      <c r="E47" s="101" t="s">
        <v>87</v>
      </c>
      <c r="F47" s="12" t="s">
        <v>36</v>
      </c>
      <c r="G47" s="30" t="s">
        <v>112</v>
      </c>
      <c r="H47" s="40">
        <v>43906</v>
      </c>
      <c r="I47" s="40">
        <v>44012</v>
      </c>
      <c r="J47" s="32">
        <f>(I47-H47)/7</f>
        <v>15.142857142857142</v>
      </c>
      <c r="K47" s="33">
        <v>1</v>
      </c>
      <c r="L47" s="41" t="s">
        <v>178</v>
      </c>
      <c r="M47" s="128">
        <f>AVERAGE(K47:K59)</f>
        <v>0.97496666666666665</v>
      </c>
      <c r="N47" s="15" t="s">
        <v>224</v>
      </c>
      <c r="O47" s="54" t="s">
        <v>39</v>
      </c>
      <c r="P47" s="43" t="s">
        <v>226</v>
      </c>
      <c r="Q47" s="15" t="s">
        <v>224</v>
      </c>
      <c r="R47" s="14" t="s">
        <v>296</v>
      </c>
      <c r="S47" s="94" t="s">
        <v>227</v>
      </c>
      <c r="T47" s="94" t="s">
        <v>291</v>
      </c>
      <c r="U47" s="105" t="s">
        <v>290</v>
      </c>
    </row>
    <row r="48" spans="1:21" ht="76.5" customHeight="1" x14ac:dyDescent="0.3">
      <c r="A48" s="60"/>
      <c r="B48" s="125"/>
      <c r="C48" s="101"/>
      <c r="D48" s="124"/>
      <c r="E48" s="101"/>
      <c r="F48" s="12" t="s">
        <v>40</v>
      </c>
      <c r="G48" s="42" t="s">
        <v>113</v>
      </c>
      <c r="H48" s="40">
        <v>43906</v>
      </c>
      <c r="I48" s="40">
        <v>44012</v>
      </c>
      <c r="J48" s="32">
        <f>(I48-H48)/7</f>
        <v>15.142857142857142</v>
      </c>
      <c r="K48" s="33">
        <v>1</v>
      </c>
      <c r="L48" s="41" t="s">
        <v>168</v>
      </c>
      <c r="M48" s="128"/>
      <c r="N48" s="15" t="s">
        <v>208</v>
      </c>
      <c r="O48" s="54" t="s">
        <v>39</v>
      </c>
      <c r="P48" s="83" t="s">
        <v>271</v>
      </c>
      <c r="Q48" s="15" t="s">
        <v>208</v>
      </c>
      <c r="R48" s="14" t="s">
        <v>296</v>
      </c>
      <c r="S48" s="95"/>
      <c r="T48" s="95"/>
      <c r="U48" s="103"/>
    </row>
    <row r="49" spans="1:21" ht="315" customHeight="1" x14ac:dyDescent="0.3">
      <c r="A49" s="60"/>
      <c r="B49" s="125"/>
      <c r="C49" s="101"/>
      <c r="D49" s="124"/>
      <c r="E49" s="101"/>
      <c r="F49" s="12" t="s">
        <v>44</v>
      </c>
      <c r="G49" s="42" t="s">
        <v>130</v>
      </c>
      <c r="H49" s="40">
        <v>43906</v>
      </c>
      <c r="I49" s="40">
        <v>44926</v>
      </c>
      <c r="J49" s="32">
        <f>(I49-H49)/7</f>
        <v>145.71428571428572</v>
      </c>
      <c r="K49" s="33">
        <v>1</v>
      </c>
      <c r="L49" s="41" t="s">
        <v>169</v>
      </c>
      <c r="M49" s="128"/>
      <c r="N49" s="19" t="s">
        <v>270</v>
      </c>
      <c r="O49" s="54" t="s">
        <v>39</v>
      </c>
      <c r="P49" s="43" t="s">
        <v>267</v>
      </c>
      <c r="Q49" s="15" t="s">
        <v>270</v>
      </c>
      <c r="R49" s="14" t="s">
        <v>296</v>
      </c>
      <c r="S49" s="95"/>
      <c r="T49" s="95"/>
      <c r="U49" s="103"/>
    </row>
    <row r="50" spans="1:21" ht="298.5" customHeight="1" x14ac:dyDescent="0.3">
      <c r="A50" s="60"/>
      <c r="B50" s="125"/>
      <c r="C50" s="101"/>
      <c r="D50" s="124"/>
      <c r="E50" s="101"/>
      <c r="F50" s="12" t="s">
        <v>46</v>
      </c>
      <c r="G50" s="30" t="s">
        <v>114</v>
      </c>
      <c r="H50" s="40">
        <v>43983</v>
      </c>
      <c r="I50" s="40">
        <v>44926</v>
      </c>
      <c r="J50" s="32">
        <f t="shared" si="1"/>
        <v>134.71428571428572</v>
      </c>
      <c r="K50" s="33">
        <v>1</v>
      </c>
      <c r="L50" s="41" t="s">
        <v>179</v>
      </c>
      <c r="M50" s="128"/>
      <c r="N50" s="19" t="s">
        <v>263</v>
      </c>
      <c r="O50" s="54" t="s">
        <v>39</v>
      </c>
      <c r="P50" s="19" t="s">
        <v>252</v>
      </c>
      <c r="Q50" s="73" t="s">
        <v>263</v>
      </c>
      <c r="R50" s="14" t="s">
        <v>296</v>
      </c>
      <c r="S50" s="95"/>
      <c r="T50" s="95"/>
      <c r="U50" s="103"/>
    </row>
    <row r="51" spans="1:21" s="87" customFormat="1" ht="349.2" customHeight="1" x14ac:dyDescent="0.3">
      <c r="A51" s="86"/>
      <c r="B51" s="125"/>
      <c r="C51" s="101"/>
      <c r="D51" s="124"/>
      <c r="E51" s="101"/>
      <c r="F51" s="12" t="s">
        <v>52</v>
      </c>
      <c r="G51" s="26" t="s">
        <v>115</v>
      </c>
      <c r="H51" s="29">
        <v>43691</v>
      </c>
      <c r="I51" s="29">
        <v>44926</v>
      </c>
      <c r="J51" s="27">
        <f>(I51-H51)/7</f>
        <v>176.42857142857142</v>
      </c>
      <c r="K51" s="28">
        <v>0.88</v>
      </c>
      <c r="L51" s="71" t="s">
        <v>169</v>
      </c>
      <c r="M51" s="128"/>
      <c r="N51" s="49" t="s">
        <v>307</v>
      </c>
      <c r="O51" s="13" t="s">
        <v>58</v>
      </c>
      <c r="P51" s="49" t="s">
        <v>308</v>
      </c>
      <c r="Q51" s="91" t="s">
        <v>310</v>
      </c>
      <c r="R51" s="14" t="s">
        <v>296</v>
      </c>
      <c r="S51" s="95"/>
      <c r="T51" s="95"/>
      <c r="U51" s="103"/>
    </row>
    <row r="52" spans="1:21" s="87" customFormat="1" ht="231.6" customHeight="1" x14ac:dyDescent="0.3">
      <c r="A52" s="86"/>
      <c r="B52" s="125"/>
      <c r="C52" s="101"/>
      <c r="D52" s="124"/>
      <c r="E52" s="101"/>
      <c r="F52" s="12" t="s">
        <v>83</v>
      </c>
      <c r="G52" s="26" t="s">
        <v>139</v>
      </c>
      <c r="H52" s="29">
        <v>43691</v>
      </c>
      <c r="I52" s="29">
        <v>44926</v>
      </c>
      <c r="J52" s="27">
        <f>(I52-H52)/7</f>
        <v>176.42857142857142</v>
      </c>
      <c r="K52" s="28">
        <v>0.8196</v>
      </c>
      <c r="L52" s="71" t="s">
        <v>142</v>
      </c>
      <c r="M52" s="128"/>
      <c r="N52" s="90" t="s">
        <v>305</v>
      </c>
      <c r="O52" s="13" t="s">
        <v>58</v>
      </c>
      <c r="P52" s="17" t="s">
        <v>230</v>
      </c>
      <c r="Q52" s="73" t="s">
        <v>231</v>
      </c>
      <c r="R52" s="14" t="s">
        <v>296</v>
      </c>
      <c r="S52" s="95"/>
      <c r="T52" s="95"/>
      <c r="U52" s="103"/>
    </row>
    <row r="53" spans="1:21" ht="159.75" customHeight="1" x14ac:dyDescent="0.3">
      <c r="A53" s="60"/>
      <c r="B53" s="125"/>
      <c r="C53" s="101"/>
      <c r="D53" s="124"/>
      <c r="E53" s="101"/>
      <c r="F53" s="12" t="s">
        <v>92</v>
      </c>
      <c r="G53" s="30" t="s">
        <v>131</v>
      </c>
      <c r="H53" s="31">
        <v>43723</v>
      </c>
      <c r="I53" s="31">
        <v>44561</v>
      </c>
      <c r="J53" s="32">
        <f t="shared" si="1"/>
        <v>119.71428571428571</v>
      </c>
      <c r="K53" s="33">
        <v>1</v>
      </c>
      <c r="L53" s="34" t="s">
        <v>89</v>
      </c>
      <c r="M53" s="128"/>
      <c r="N53" s="43" t="s">
        <v>257</v>
      </c>
      <c r="O53" s="54" t="s">
        <v>39</v>
      </c>
      <c r="P53" s="19" t="s">
        <v>246</v>
      </c>
      <c r="Q53" s="15" t="s">
        <v>257</v>
      </c>
      <c r="R53" s="14" t="s">
        <v>296</v>
      </c>
      <c r="S53" s="95"/>
      <c r="T53" s="95"/>
      <c r="U53" s="103"/>
    </row>
    <row r="54" spans="1:21" ht="237" customHeight="1" x14ac:dyDescent="0.3">
      <c r="A54" s="60"/>
      <c r="B54" s="125"/>
      <c r="C54" s="101"/>
      <c r="D54" s="124"/>
      <c r="E54" s="101"/>
      <c r="F54" s="12" t="s">
        <v>93</v>
      </c>
      <c r="G54" s="30" t="s">
        <v>116</v>
      </c>
      <c r="H54" s="31">
        <v>43723</v>
      </c>
      <c r="I54" s="31">
        <v>44926</v>
      </c>
      <c r="J54" s="32">
        <f t="shared" si="1"/>
        <v>171.85714285714286</v>
      </c>
      <c r="K54" s="33">
        <v>1</v>
      </c>
      <c r="L54" s="34" t="s">
        <v>90</v>
      </c>
      <c r="M54" s="128"/>
      <c r="N54" s="19" t="s">
        <v>263</v>
      </c>
      <c r="O54" s="54" t="s">
        <v>65</v>
      </c>
      <c r="P54" s="49" t="s">
        <v>253</v>
      </c>
      <c r="Q54" s="19" t="s">
        <v>263</v>
      </c>
      <c r="R54" s="14" t="s">
        <v>296</v>
      </c>
      <c r="S54" s="95"/>
      <c r="T54" s="95"/>
      <c r="U54" s="103"/>
    </row>
    <row r="55" spans="1:21" ht="202.5" customHeight="1" x14ac:dyDescent="0.3">
      <c r="A55" s="60"/>
      <c r="B55" s="125"/>
      <c r="C55" s="101"/>
      <c r="D55" s="124"/>
      <c r="E55" s="101"/>
      <c r="F55" s="12" t="s">
        <v>141</v>
      </c>
      <c r="G55" s="30" t="s">
        <v>117</v>
      </c>
      <c r="H55" s="31">
        <v>43723</v>
      </c>
      <c r="I55" s="31">
        <v>44926</v>
      </c>
      <c r="J55" s="32">
        <f t="shared" si="1"/>
        <v>171.85714285714286</v>
      </c>
      <c r="K55" s="33">
        <v>1</v>
      </c>
      <c r="L55" s="34" t="s">
        <v>91</v>
      </c>
      <c r="M55" s="128"/>
      <c r="N55" s="19" t="s">
        <v>263</v>
      </c>
      <c r="O55" s="54" t="s">
        <v>65</v>
      </c>
      <c r="P55" s="49" t="s">
        <v>254</v>
      </c>
      <c r="Q55" s="19" t="s">
        <v>263</v>
      </c>
      <c r="R55" s="14" t="s">
        <v>296</v>
      </c>
      <c r="S55" s="95"/>
      <c r="T55" s="95"/>
      <c r="U55" s="103"/>
    </row>
    <row r="56" spans="1:21" ht="189" customHeight="1" x14ac:dyDescent="0.3">
      <c r="A56" s="60"/>
      <c r="B56" s="125"/>
      <c r="C56" s="101"/>
      <c r="D56" s="124"/>
      <c r="E56" s="101"/>
      <c r="F56" s="12" t="s">
        <v>143</v>
      </c>
      <c r="G56" s="30" t="s">
        <v>146</v>
      </c>
      <c r="H56" s="31">
        <v>43723</v>
      </c>
      <c r="I56" s="31">
        <v>44926</v>
      </c>
      <c r="J56" s="32">
        <f t="shared" si="1"/>
        <v>171.85714285714286</v>
      </c>
      <c r="K56" s="33">
        <v>1</v>
      </c>
      <c r="L56" s="34" t="s">
        <v>149</v>
      </c>
      <c r="M56" s="128"/>
      <c r="N56" s="49" t="s">
        <v>283</v>
      </c>
      <c r="O56" s="54" t="s">
        <v>65</v>
      </c>
      <c r="P56" s="49" t="s">
        <v>284</v>
      </c>
      <c r="Q56" s="49" t="s">
        <v>285</v>
      </c>
      <c r="R56" s="14" t="s">
        <v>296</v>
      </c>
      <c r="S56" s="95"/>
      <c r="T56" s="95"/>
      <c r="U56" s="103"/>
    </row>
    <row r="57" spans="1:21" ht="199.5" customHeight="1" x14ac:dyDescent="0.3">
      <c r="A57" s="60"/>
      <c r="B57" s="125"/>
      <c r="C57" s="101"/>
      <c r="D57" s="124"/>
      <c r="E57" s="101"/>
      <c r="F57" s="12" t="s">
        <v>144</v>
      </c>
      <c r="G57" s="30" t="s">
        <v>147</v>
      </c>
      <c r="H57" s="31">
        <v>43723</v>
      </c>
      <c r="I57" s="31">
        <v>44926</v>
      </c>
      <c r="J57" s="32">
        <f>(I57-H57)/7</f>
        <v>171.85714285714286</v>
      </c>
      <c r="K57" s="33">
        <v>1</v>
      </c>
      <c r="L57" s="34" t="s">
        <v>150</v>
      </c>
      <c r="M57" s="128"/>
      <c r="N57" s="49" t="s">
        <v>286</v>
      </c>
      <c r="O57" s="54" t="s">
        <v>65</v>
      </c>
      <c r="P57" s="49" t="s">
        <v>287</v>
      </c>
      <c r="Q57" s="49" t="s">
        <v>288</v>
      </c>
      <c r="R57" s="14" t="s">
        <v>296</v>
      </c>
      <c r="S57" s="95"/>
      <c r="T57" s="95"/>
      <c r="U57" s="103"/>
    </row>
    <row r="58" spans="1:21" ht="85.5" customHeight="1" x14ac:dyDescent="0.3">
      <c r="A58" s="60"/>
      <c r="B58" s="125"/>
      <c r="C58" s="101"/>
      <c r="D58" s="124"/>
      <c r="E58" s="101"/>
      <c r="F58" s="182" t="s">
        <v>145</v>
      </c>
      <c r="G58" s="180" t="s">
        <v>148</v>
      </c>
      <c r="H58" s="178">
        <v>43723</v>
      </c>
      <c r="I58" s="178">
        <v>44926</v>
      </c>
      <c r="J58" s="176">
        <f>(I58-H58)/7</f>
        <v>171.85714285714286</v>
      </c>
      <c r="K58" s="174">
        <v>1</v>
      </c>
      <c r="L58" s="172" t="s">
        <v>180</v>
      </c>
      <c r="M58" s="128"/>
      <c r="N58" s="190" t="s">
        <v>263</v>
      </c>
      <c r="O58" s="192" t="s">
        <v>175</v>
      </c>
      <c r="P58" s="94" t="s">
        <v>262</v>
      </c>
      <c r="Q58" s="194" t="s">
        <v>263</v>
      </c>
      <c r="R58" s="94" t="s">
        <v>296</v>
      </c>
      <c r="S58" s="95"/>
      <c r="T58" s="95"/>
      <c r="U58" s="103"/>
    </row>
    <row r="59" spans="1:21" ht="284.25" customHeight="1" x14ac:dyDescent="0.3">
      <c r="A59" s="60"/>
      <c r="B59" s="125"/>
      <c r="C59" s="101"/>
      <c r="D59" s="124"/>
      <c r="E59" s="101"/>
      <c r="F59" s="183"/>
      <c r="G59" s="181"/>
      <c r="H59" s="179"/>
      <c r="I59" s="179"/>
      <c r="J59" s="177"/>
      <c r="K59" s="175"/>
      <c r="L59" s="173"/>
      <c r="M59" s="128"/>
      <c r="N59" s="191"/>
      <c r="O59" s="193"/>
      <c r="P59" s="96"/>
      <c r="Q59" s="195"/>
      <c r="R59" s="96"/>
      <c r="S59" s="96"/>
      <c r="T59" s="96"/>
      <c r="U59" s="104"/>
    </row>
    <row r="60" spans="1:21" ht="409.5" customHeight="1" x14ac:dyDescent="0.3">
      <c r="A60" s="60"/>
      <c r="B60" s="46">
        <v>12</v>
      </c>
      <c r="C60" s="16" t="s">
        <v>199</v>
      </c>
      <c r="D60" s="50" t="s">
        <v>164</v>
      </c>
      <c r="E60" s="43" t="s">
        <v>95</v>
      </c>
      <c r="F60" s="12" t="s">
        <v>36</v>
      </c>
      <c r="G60" s="30" t="s">
        <v>132</v>
      </c>
      <c r="H60" s="31">
        <v>43768</v>
      </c>
      <c r="I60" s="31">
        <v>44926</v>
      </c>
      <c r="J60" s="32">
        <f t="shared" si="1"/>
        <v>165.42857142857142</v>
      </c>
      <c r="K60" s="33">
        <v>1</v>
      </c>
      <c r="L60" s="34" t="s">
        <v>88</v>
      </c>
      <c r="M60" s="82">
        <f>AVERAGE(K60)</f>
        <v>1</v>
      </c>
      <c r="N60" s="88" t="s">
        <v>281</v>
      </c>
      <c r="O60" s="54" t="s">
        <v>133</v>
      </c>
      <c r="P60" s="49" t="s">
        <v>275</v>
      </c>
      <c r="Q60" s="49" t="s">
        <v>282</v>
      </c>
      <c r="R60" s="14" t="s">
        <v>296</v>
      </c>
      <c r="S60" s="43" t="s">
        <v>227</v>
      </c>
      <c r="T60" s="43" t="s">
        <v>291</v>
      </c>
      <c r="U60" s="43" t="s">
        <v>292</v>
      </c>
    </row>
    <row r="61" spans="1:21" ht="387" customHeight="1" x14ac:dyDescent="0.3">
      <c r="A61" s="60"/>
      <c r="B61" s="52">
        <v>13</v>
      </c>
      <c r="C61" s="53" t="s">
        <v>181</v>
      </c>
      <c r="D61" s="50" t="s">
        <v>165</v>
      </c>
      <c r="E61" s="53" t="s">
        <v>151</v>
      </c>
      <c r="F61" s="12" t="s">
        <v>36</v>
      </c>
      <c r="G61" s="30" t="s">
        <v>182</v>
      </c>
      <c r="H61" s="31">
        <v>43709</v>
      </c>
      <c r="I61" s="31">
        <v>44742</v>
      </c>
      <c r="J61" s="32">
        <f t="shared" si="1"/>
        <v>147.57142857142858</v>
      </c>
      <c r="K61" s="33">
        <v>1</v>
      </c>
      <c r="L61" s="34" t="s">
        <v>183</v>
      </c>
      <c r="M61" s="48">
        <f>AVERAGE(K61)</f>
        <v>1</v>
      </c>
      <c r="N61" s="19" t="s">
        <v>309</v>
      </c>
      <c r="O61" s="17" t="s">
        <v>152</v>
      </c>
      <c r="P61" s="49" t="s">
        <v>313</v>
      </c>
      <c r="Q61" s="49" t="s">
        <v>294</v>
      </c>
      <c r="R61" s="14" t="s">
        <v>296</v>
      </c>
      <c r="S61" s="43" t="s">
        <v>227</v>
      </c>
      <c r="T61" s="43" t="s">
        <v>291</v>
      </c>
      <c r="U61" s="43" t="s">
        <v>295</v>
      </c>
    </row>
    <row r="62" spans="1:21" ht="278.25" customHeight="1" x14ac:dyDescent="0.3">
      <c r="A62" s="60"/>
      <c r="B62" s="167">
        <v>14</v>
      </c>
      <c r="C62" s="169" t="s">
        <v>184</v>
      </c>
      <c r="D62" s="124" t="s">
        <v>166</v>
      </c>
      <c r="E62" s="169" t="s">
        <v>153</v>
      </c>
      <c r="F62" s="12" t="s">
        <v>36</v>
      </c>
      <c r="G62" s="30" t="s">
        <v>154</v>
      </c>
      <c r="H62" s="31">
        <v>43709</v>
      </c>
      <c r="I62" s="31">
        <v>44196</v>
      </c>
      <c r="J62" s="32">
        <f t="shared" si="1"/>
        <v>69.571428571428569</v>
      </c>
      <c r="K62" s="33">
        <v>1</v>
      </c>
      <c r="L62" s="34" t="s">
        <v>155</v>
      </c>
      <c r="M62" s="171">
        <f>AVERAGE(K62:K64)</f>
        <v>1</v>
      </c>
      <c r="N62" s="53" t="s">
        <v>234</v>
      </c>
      <c r="O62" s="17" t="s">
        <v>152</v>
      </c>
      <c r="P62" s="72" t="s">
        <v>251</v>
      </c>
      <c r="Q62" s="53" t="s">
        <v>234</v>
      </c>
      <c r="R62" s="14" t="s">
        <v>296</v>
      </c>
      <c r="S62" s="43" t="s">
        <v>242</v>
      </c>
      <c r="T62" s="70" t="s">
        <v>228</v>
      </c>
      <c r="U62" s="70" t="s">
        <v>228</v>
      </c>
    </row>
    <row r="63" spans="1:21" ht="141" customHeight="1" x14ac:dyDescent="0.3">
      <c r="A63" s="60"/>
      <c r="B63" s="167"/>
      <c r="C63" s="169"/>
      <c r="D63" s="124"/>
      <c r="E63" s="169"/>
      <c r="F63" s="12" t="s">
        <v>40</v>
      </c>
      <c r="G63" s="30" t="s">
        <v>156</v>
      </c>
      <c r="H63" s="31">
        <v>43709</v>
      </c>
      <c r="I63" s="31">
        <v>44926</v>
      </c>
      <c r="J63" s="32">
        <f t="shared" si="1"/>
        <v>173.85714285714286</v>
      </c>
      <c r="K63" s="33">
        <v>1</v>
      </c>
      <c r="L63" s="34" t="s">
        <v>157</v>
      </c>
      <c r="M63" s="171"/>
      <c r="N63" s="43" t="s">
        <v>247</v>
      </c>
      <c r="O63" s="17" t="s">
        <v>152</v>
      </c>
      <c r="P63" s="43" t="s">
        <v>235</v>
      </c>
      <c r="Q63" s="43" t="s">
        <v>247</v>
      </c>
      <c r="R63" s="14" t="s">
        <v>296</v>
      </c>
      <c r="S63" s="43" t="s">
        <v>243</v>
      </c>
      <c r="T63" s="70" t="s">
        <v>228</v>
      </c>
      <c r="U63" s="70" t="s">
        <v>228</v>
      </c>
    </row>
    <row r="64" spans="1:21" ht="174" customHeight="1" x14ac:dyDescent="0.3">
      <c r="A64" s="60"/>
      <c r="B64" s="168"/>
      <c r="C64" s="169"/>
      <c r="D64" s="124"/>
      <c r="E64" s="170"/>
      <c r="F64" s="12" t="s">
        <v>44</v>
      </c>
      <c r="G64" s="30" t="s">
        <v>158</v>
      </c>
      <c r="H64" s="31">
        <v>43709</v>
      </c>
      <c r="I64" s="31">
        <v>44926</v>
      </c>
      <c r="J64" s="32">
        <f t="shared" si="1"/>
        <v>173.85714285714286</v>
      </c>
      <c r="K64" s="33">
        <v>1</v>
      </c>
      <c r="L64" s="34" t="s">
        <v>159</v>
      </c>
      <c r="M64" s="171"/>
      <c r="N64" s="81" t="s">
        <v>263</v>
      </c>
      <c r="O64" s="17" t="s">
        <v>152</v>
      </c>
      <c r="P64" s="43" t="s">
        <v>256</v>
      </c>
      <c r="Q64" s="49" t="s">
        <v>263</v>
      </c>
      <c r="R64" s="14" t="s">
        <v>296</v>
      </c>
      <c r="S64" s="43" t="s">
        <v>274</v>
      </c>
      <c r="T64" s="70" t="s">
        <v>228</v>
      </c>
      <c r="U64" s="70" t="s">
        <v>228</v>
      </c>
    </row>
    <row r="65" spans="1:21" ht="103.5" customHeight="1" thickBot="1" x14ac:dyDescent="0.35">
      <c r="A65" s="61"/>
      <c r="B65" s="62">
        <v>15</v>
      </c>
      <c r="C65" s="18" t="s">
        <v>160</v>
      </c>
      <c r="D65" s="63" t="s">
        <v>174</v>
      </c>
      <c r="E65" s="64" t="s">
        <v>161</v>
      </c>
      <c r="F65" s="65" t="s">
        <v>36</v>
      </c>
      <c r="G65" s="76" t="s">
        <v>162</v>
      </c>
      <c r="H65" s="77">
        <v>43709</v>
      </c>
      <c r="I65" s="77">
        <v>44864</v>
      </c>
      <c r="J65" s="78">
        <f t="shared" si="1"/>
        <v>165</v>
      </c>
      <c r="K65" s="79">
        <v>1</v>
      </c>
      <c r="L65" s="80" t="s">
        <v>163</v>
      </c>
      <c r="M65" s="48">
        <f>AVERAGE(K65)</f>
        <v>1</v>
      </c>
      <c r="N65" s="53" t="s">
        <v>234</v>
      </c>
      <c r="O65" s="66" t="s">
        <v>152</v>
      </c>
      <c r="P65" s="67" t="s">
        <v>255</v>
      </c>
      <c r="Q65" s="53" t="s">
        <v>234</v>
      </c>
      <c r="R65" s="14" t="s">
        <v>296</v>
      </c>
      <c r="S65" s="43" t="s">
        <v>236</v>
      </c>
      <c r="T65" s="70" t="s">
        <v>228</v>
      </c>
      <c r="U65" s="70" t="s">
        <v>228</v>
      </c>
    </row>
    <row r="66" spans="1:21" ht="16.2" thickBot="1" x14ac:dyDescent="0.35">
      <c r="M66" s="56"/>
    </row>
    <row r="67" spans="1:21" ht="21.6" thickBot="1" x14ac:dyDescent="0.35">
      <c r="K67" s="24"/>
      <c r="L67" s="74" t="s">
        <v>237</v>
      </c>
      <c r="M67" s="75">
        <f>AVERAGE(M10:M65)</f>
        <v>0.98448205128205124</v>
      </c>
    </row>
  </sheetData>
  <sheetProtection algorithmName="SHA-512" hashValue="xp9SbJ49gnbT7d2oy65g4HlFT0hBwma9/0VbGQmnz9pIhAxumDlu6g7TpF3K9ldtw5FiyI0AZfWE7b6SWuC5DA==" saltValue="ziAgoJU4lYMuOPppC9B0qw==" spinCount="100000" sheet="1" objects="1" scenarios="1" selectLockedCells="1" selectUnlockedCells="1"/>
  <autoFilter ref="G1:G67" xr:uid="{00000000-0001-0000-0000-000000000000}"/>
  <mergeCells count="128">
    <mergeCell ref="S47:S59"/>
    <mergeCell ref="B27:B34"/>
    <mergeCell ref="C27:C34"/>
    <mergeCell ref="M27:M34"/>
    <mergeCell ref="D21:D26"/>
    <mergeCell ref="E21:E26"/>
    <mergeCell ref="M21:M26"/>
    <mergeCell ref="M39:M43"/>
    <mergeCell ref="C35:C38"/>
    <mergeCell ref="D35:D38"/>
    <mergeCell ref="E35:E38"/>
    <mergeCell ref="M35:M38"/>
    <mergeCell ref="S39:S43"/>
    <mergeCell ref="B44:B45"/>
    <mergeCell ref="C44:C45"/>
    <mergeCell ref="D44:D45"/>
    <mergeCell ref="B21:B26"/>
    <mergeCell ref="C21:C26"/>
    <mergeCell ref="N58:N59"/>
    <mergeCell ref="O58:O59"/>
    <mergeCell ref="P58:P59"/>
    <mergeCell ref="Q58:Q59"/>
    <mergeCell ref="R58:R59"/>
    <mergeCell ref="U47:U59"/>
    <mergeCell ref="T47:T59"/>
    <mergeCell ref="T27:T34"/>
    <mergeCell ref="U35:U38"/>
    <mergeCell ref="T35:T38"/>
    <mergeCell ref="U39:U43"/>
    <mergeCell ref="U44:U45"/>
    <mergeCell ref="T44:T45"/>
    <mergeCell ref="T39:T43"/>
    <mergeCell ref="U27:U34"/>
    <mergeCell ref="B62:B64"/>
    <mergeCell ref="C62:C64"/>
    <mergeCell ref="D62:D64"/>
    <mergeCell ref="E62:E64"/>
    <mergeCell ref="M62:M64"/>
    <mergeCell ref="C47:C59"/>
    <mergeCell ref="B47:B59"/>
    <mergeCell ref="E47:E59"/>
    <mergeCell ref="D47:D59"/>
    <mergeCell ref="M47:M59"/>
    <mergeCell ref="L58:L59"/>
    <mergeCell ref="K58:K59"/>
    <mergeCell ref="J58:J59"/>
    <mergeCell ref="I58:I59"/>
    <mergeCell ref="H58:H59"/>
    <mergeCell ref="G58:G59"/>
    <mergeCell ref="F58:F59"/>
    <mergeCell ref="B4:C4"/>
    <mergeCell ref="D4:E4"/>
    <mergeCell ref="F4:L4"/>
    <mergeCell ref="M4:N4"/>
    <mergeCell ref="O4:W4"/>
    <mergeCell ref="B6:C6"/>
    <mergeCell ref="D6:E6"/>
    <mergeCell ref="B14:B15"/>
    <mergeCell ref="D14:D15"/>
    <mergeCell ref="K8:K9"/>
    <mergeCell ref="L8:L9"/>
    <mergeCell ref="B10:B12"/>
    <mergeCell ref="B5:C5"/>
    <mergeCell ref="D5:E5"/>
    <mergeCell ref="F5:H5"/>
    <mergeCell ref="R6:T6"/>
    <mergeCell ref="U6:W6"/>
    <mergeCell ref="B7:P7"/>
    <mergeCell ref="Q7:R7"/>
    <mergeCell ref="S7:U7"/>
    <mergeCell ref="M8:M9"/>
    <mergeCell ref="N8:N9"/>
    <mergeCell ref="B8:B9"/>
    <mergeCell ref="C8:C9"/>
    <mergeCell ref="N2:W2"/>
    <mergeCell ref="B3:C3"/>
    <mergeCell ref="D3:E3"/>
    <mergeCell ref="F3:L3"/>
    <mergeCell ref="M3:N3"/>
    <mergeCell ref="O3:W3"/>
    <mergeCell ref="B2:C2"/>
    <mergeCell ref="D2:E2"/>
    <mergeCell ref="F2:L2"/>
    <mergeCell ref="D10:D12"/>
    <mergeCell ref="M10:M15"/>
    <mergeCell ref="T10:T15"/>
    <mergeCell ref="E44:E45"/>
    <mergeCell ref="D27:D34"/>
    <mergeCell ref="E27:E34"/>
    <mergeCell ref="B39:B43"/>
    <mergeCell ref="C39:C43"/>
    <mergeCell ref="D39:D43"/>
    <mergeCell ref="E39:E43"/>
    <mergeCell ref="T21:T26"/>
    <mergeCell ref="T16:T20"/>
    <mergeCell ref="M16:M20"/>
    <mergeCell ref="B16:B20"/>
    <mergeCell ref="E14:E15"/>
    <mergeCell ref="C14:C15"/>
    <mergeCell ref="M44:M45"/>
    <mergeCell ref="B35:B38"/>
    <mergeCell ref="S27:S34"/>
    <mergeCell ref="S35:S38"/>
    <mergeCell ref="S44:S45"/>
    <mergeCell ref="J8:J9"/>
    <mergeCell ref="S10:S15"/>
    <mergeCell ref="S21:S26"/>
    <mergeCell ref="C10:C12"/>
    <mergeCell ref="C16:C20"/>
    <mergeCell ref="D16:D20"/>
    <mergeCell ref="E16:E20"/>
    <mergeCell ref="U10:U15"/>
    <mergeCell ref="U16:U20"/>
    <mergeCell ref="U21:U26"/>
    <mergeCell ref="D8:D9"/>
    <mergeCell ref="E8:E9"/>
    <mergeCell ref="F8:F9"/>
    <mergeCell ref="G8:G9"/>
    <mergeCell ref="U8:U9"/>
    <mergeCell ref="O8:O9"/>
    <mergeCell ref="P8:P9"/>
    <mergeCell ref="Q8:Q9"/>
    <mergeCell ref="R8:R9"/>
    <mergeCell ref="S8:S9"/>
    <mergeCell ref="T8:T9"/>
    <mergeCell ref="H8:I8"/>
    <mergeCell ref="S16:S20"/>
    <mergeCell ref="E10:E12"/>
  </mergeCells>
  <conditionalFormatting sqref="M61:M65">
    <cfRule type="cellIs" dxfId="1" priority="4" operator="greaterThan">
      <formula>1</formula>
    </cfRule>
  </conditionalFormatting>
  <conditionalFormatting sqref="M65">
    <cfRule type="cellIs" dxfId="0" priority="5" operator="greaterThan">
      <formula>100</formula>
    </cfRule>
  </conditionalFormatting>
  <dataValidations count="4">
    <dataValidation type="date" allowBlank="1" showInputMessage="1" showErrorMessage="1" promptTitle="Validación" prompt="formato DD/MM/AA" sqref="H16:H20 H10:H12 H39:H43 H53:H58 H60:H65" xr:uid="{00000000-0002-0000-0000-000000000000}">
      <formula1>36526</formula1>
      <formula2>44177</formula2>
    </dataValidation>
    <dataValidation type="date" allowBlank="1" showInputMessage="1" showErrorMessage="1" sqref="I16:I20 I53:I58 I60:I65 I10:I12 I39:I43" xr:uid="{00000000-0002-0000-0000-000001000000}">
      <formula1>43466</formula1>
      <formula2>45291</formula2>
    </dataValidation>
    <dataValidation operator="greaterThanOrEqual" allowBlank="1" showInputMessage="1" showErrorMessage="1" sqref="F30:F31 F10:F11 F61:F65" xr:uid="{00000000-0002-0000-0000-000002000000}"/>
    <dataValidation allowBlank="1" showInputMessage="1" showErrorMessage="1" promptTitle="Validación" prompt="El porcentaje no debe exceder el 100%" sqref="M61:M65" xr:uid="{00000000-0002-0000-0000-000003000000}"/>
  </dataValidations>
  <hyperlinks>
    <hyperlink ref="P16" r:id="rId1" xr:uid="{82582F3E-C527-46BC-AB75-8558D512650E}"/>
    <hyperlink ref="P39" r:id="rId2" xr:uid="{D4101431-7E9E-4DC8-B4A4-B51F74CD2628}"/>
    <hyperlink ref="P10" r:id="rId3" xr:uid="{A0706FB9-95F8-4290-BE8C-A97DCF5943D0}"/>
    <hyperlink ref="P48" r:id="rId4" xr:uid="{A98B2AAD-C031-416C-8317-0A5C5F9BC7C2}"/>
  </hyperlinks>
  <pageMargins left="0.7" right="0.7" top="0.75" bottom="0.75" header="0.3" footer="0.3"/>
  <pageSetup orientation="portrait" verticalDpi="300" r:id="rId5"/>
  <drawing r:id="rId6"/>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dcterms:created xsi:type="dcterms:W3CDTF">2020-03-16T15:45:21Z</dcterms:created>
  <dcterms:modified xsi:type="dcterms:W3CDTF">2024-07-15T21:03:59Z</dcterms:modified>
</cp:coreProperties>
</file>