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3"/>
  <workbookPr/>
  <mc:AlternateContent xmlns:mc="http://schemas.openxmlformats.org/markup-compatibility/2006">
    <mc:Choice Requires="x15">
      <x15ac:absPath xmlns:x15ac="http://schemas.microsoft.com/office/spreadsheetml/2010/11/ac" url="https://d.docs.live.net/e2cad80fce5aabeb/Escritorio/1. AVANCE SEMESTRAL DE 2023/5 AVANCE CORTE SEPTIEMBRE 10 DE 2024/"/>
    </mc:Choice>
  </mc:AlternateContent>
  <xr:revisionPtr revIDLastSave="636" documentId="8_{12F1BF89-C836-4264-9B5B-FFE3AAE7A075}" xr6:coauthVersionLast="47" xr6:coauthVersionMax="47" xr10:uidLastSave="{B6AD2FD8-4C9B-4C57-8227-24547E763EF5}"/>
  <bookViews>
    <workbookView xWindow="-108" yWindow="-108" windowWidth="23256" windowHeight="12456" xr2:uid="{00000000-000D-0000-FFFF-FFFF00000000}"/>
  </bookViews>
  <sheets>
    <sheet name="PMA APROBADO COMITE" sheetId="3" r:id="rId1"/>
  </sheets>
  <definedNames>
    <definedName name="_xlnm._FilterDatabase" localSheetId="0" hidden="1">'PMA APROBADO COMITE'!$G$1:$G$67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3" l="1"/>
  <c r="J10" i="3" l="1"/>
  <c r="M61" i="3" l="1"/>
  <c r="M47" i="3" l="1"/>
  <c r="M35" i="3"/>
  <c r="J51" i="3" l="1"/>
  <c r="J32" i="3" l="1"/>
  <c r="J23" i="3"/>
  <c r="M60" i="3" l="1"/>
  <c r="M65" i="3" l="1"/>
  <c r="M62" i="3" l="1"/>
  <c r="M44" i="3" l="1"/>
  <c r="M27"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<sst xmlns="http://schemas.openxmlformats.org/spreadsheetml/2006/main" count="574" uniqueCount="306">
  <si>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</si>
  <si>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</si>
  <si>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</si>
  <si>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</si>
  <si>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</si>
  <si>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</si>
  <si>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</si>
  <si>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</si>
  <si>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</si>
  <si>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</si>
  <si>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</si>
  <si>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Acta de aprobación Comité Institucional de Gestión y Desempeño de fecha 30 de marzo de 2020   (aprobación ajustes al PM)</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</si>
  <si>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</si>
  <si>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</si>
  <si>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</si>
  <si>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</si>
  <si>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</si>
  <si>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</si>
  <si>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</si>
  <si>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</si>
  <si>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</si>
  <si>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</si>
  <si>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</si>
  <si>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</si>
  <si>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</si>
  <si>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</si>
  <si>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</si>
  <si>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</si>
  <si>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</si>
  <si>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</si>
  <si>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</si>
  <si>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</si>
  <si>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</si>
  <si>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</si>
  <si>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</si>
  <si>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</si>
  <si>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</si>
  <si>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ACCION 1</t>
  </si>
  <si>
    <t>Elaborar  los programas faltantes y  el cronograma de implementación, presupuesto y diagnostico.</t>
  </si>
  <si>
    <t>M1</t>
  </si>
  <si>
    <t>Elaborar programas faltantes del PGD</t>
  </si>
  <si>
    <t>PGD</t>
  </si>
  <si>
    <t>Esta meta y respectiva evidencia fue remitida al 100 % en el segundo informe de seguimiento al PMA, y validada por el AGN a través del documento con Radicado No. 2-2020-03231 de fecha 29 de abril de 2020.</t>
  </si>
  <si>
    <t xml:space="preserve">Dirección de Atención al Ciudadano y Gestión Documental </t>
  </si>
  <si>
    <t>https://www.bolivar.gov.co/web/archivos/?p=Transparencia%2F7.1.+Instrumentos+de+gesti%C3%B3n+de+la+informaci%C3%B3n%2FPrograma+de+Gesti%C3%B3n+Documental%2F2019-2022</t>
  </si>
  <si>
    <t>Decimo octavo (18) informe de seguimiento - septiembre 10 de 2024.</t>
  </si>
  <si>
    <t>29 de julio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</si>
  <si>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</si>
  <si>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</si>
  <si>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M2</t>
  </si>
  <si>
    <t xml:space="preserve">Elaborar cronograma  de capacitaciones del PGD </t>
  </si>
  <si>
    <t>Cronograma de capacitaciones PGD</t>
  </si>
  <si>
    <t>1. CRONOGRAMA</t>
  </si>
  <si>
    <t>M3</t>
  </si>
  <si>
    <t>Elaborar el Diagnostico y presupuesto del PGD.</t>
  </si>
  <si>
    <t>Diagnostico y presupuesto PGD</t>
  </si>
  <si>
    <t>Esta meta y respectiva evidencia fue remitida al 100 % en el segundo informe de seguimiento al PMA, y validada a través del documento con Radicado No. 2-2020-03231 de fecha 29 de abril de 2020.</t>
  </si>
  <si>
    <t>1. Diagnostico.
2. presupuesto PGD</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</si>
  <si>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</si>
  <si>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t>ACCION 2</t>
  </si>
  <si>
    <t>Incluir como anexo en el PGD aprobado por la Entidad, el mapa de procesos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</si>
  <si>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</si>
  <si>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Anexo PGD : Mapa de Procesos</t>
  </si>
  <si>
    <t>Esta meta y respectiva evidencia fue remitida al 100 % en el cuarto informe de seguimiento al PMA, y fue validada por el AGN a través del documento con Radicado No. 2-2020-8599 de fecha 06 de octubre de 2020.</t>
  </si>
  <si>
    <t>1. Acta sesión del comité Institucional de Gestión y Desempeño de fecha 26 junio de 2020.
2. Decreto N°299 de 2020.</t>
  </si>
  <si>
    <t>No se evidencia registro o informes de seguimiento a la implementación del PGD, en armonía con el programa específico de Auditoría y Control (Artículo 2.8.2.5.11 del Decreto 1080 de 2015)</t>
  </si>
  <si>
    <t>ACCION 3</t>
  </si>
  <si>
    <t>Implementación de registros o informes de seguimiento a la implementación del PGD, en armonía con el programa específico de Auditoría y Control (Artículo 2.8.2.5.11 del Decreto 1080 de 2015)</t>
  </si>
  <si>
    <t>Elaborar cronograma de auditoría y control para la verificación y seguimiento de la implementación del PGD por parte de las dependencias de la Gobernación de Bolívar.</t>
  </si>
  <si>
    <t xml:space="preserve">Cronograma de Auditoría y Control </t>
  </si>
  <si>
    <t xml:space="preserve">Dirección de Atención al Ciudadano y Gestión Documental - Oficina de Control Interno </t>
  </si>
  <si>
    <t>Documento cronograma de Auditoría para la verificación de la Función Archivística, en articulación con el Programa Anual de auditorías de la Oficina de Control Interno.</t>
  </si>
  <si>
    <t>Realización de visitas de auditoría y control para la verificación y seguimiento de la implementación del PGD, de acuerdo al cronograma elaborado; y levantamiento de los registros de la labor de seguimiento.</t>
  </si>
  <si>
    <t>Registros de seguimiento implementación PGD</t>
  </si>
  <si>
    <t>Esta meta y respectiva evidencia fue remitida al 100 % en el séptimo informe de seguimiento al PMA, y validada por el AGN a través del documento con Radicado No.2-2021-7685 de fecha 29 julio de 2021.</t>
  </si>
  <si>
    <t>Informes preliminares y definitivos del proceso auditor transversal OCI N°010 de 2021.
Actas de instalación y visita de verificación del proceso auditor transversal OCI N°10 de 2021.</t>
  </si>
  <si>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</si>
  <si>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t>ACCION 4</t>
  </si>
  <si>
    <t>Contar con TRD convalidadas, certificadas por parte del AGN y publicadas en el RUSD</t>
  </si>
  <si>
    <t>Publicar en la Página Web de la Entidad las TRD Versión 2.</t>
  </si>
  <si>
    <t>Publicación TRD en página web</t>
  </si>
  <si>
    <t>https://www.bolivar.gov.co/web/archivos/?p=Transparencia%2F7.1.+Instrumentos+de+gesti%C3%B3n+de+la+informaci%C3%B3n%2FTablas+de+Retenci%C3%B3n+Documental</t>
  </si>
  <si>
    <t>23 de julio de 2020.</t>
  </si>
  <si>
    <t>No. 2-2020-05856</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</si>
  <si>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</si>
  <si>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Sustentar ante el AGN las TRD Versión 2 de la Gobernación de Bolívar, para efectos de su convalidación por parte de este Organismo.</t>
  </si>
  <si>
    <t>Concepto Técnico de convalidación de las TRD expedido por el AGN</t>
  </si>
  <si>
    <t>Documento expedido por AGN.</t>
  </si>
  <si>
    <t>Enviar al AGN en formato TIF, las TRD Versión 2, debidamente firmadas por la Secretaria General y Profesional de Archivo de la Gobernación de Bolívar, para su publicación en el RUSD.</t>
  </si>
  <si>
    <t>Constancia de entrega al AGN de las TRD Versión 2 en formato TIF</t>
  </si>
  <si>
    <t>Oficio GOBOL-20-001545</t>
  </si>
  <si>
    <t>M4</t>
  </si>
  <si>
    <t>Solicitar al AGN la expedición de las certificación de la convalidación de las TRD Versión 2.</t>
  </si>
  <si>
    <t xml:space="preserve">Comunicaciones de solicitud dirigidas al AGN de expedición de certificación </t>
  </si>
  <si>
    <t>Certificado de Convalidación expedido por el AGN.</t>
  </si>
  <si>
    <t>M5</t>
  </si>
  <si>
    <t>Solicitar al AGN la publicación de las TRD Versión 2 convalidadas, en el Registro Único de Series Documentales -RUSD.</t>
  </si>
  <si>
    <t>Comunicaciones de solicitud dirigidas al AGN de publicación de las TRD Versión 2 en el RUSD</t>
  </si>
  <si>
    <t>Esta meta y respectiva evidencia fue remitida al 100 % en el segundo informe de seguimiento al PMA, y validada a través del documento con Radicado No. 2-2020-05856 de fecha 23 de julio de 2020.</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</si>
  <si>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</si>
  <si>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</si>
  <si>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t>ACCION 5</t>
  </si>
  <si>
    <t>Implementación del FUID en los archivos de la Gobernación de Bolívar (archivos de gestión, central e histórico)</t>
  </si>
  <si>
    <t>Hacer entrega a cada una de las dependencias de la Gobernación de Bolívar, del Formato Único de Inventario Documental  a efectos de su implementación.</t>
  </si>
  <si>
    <t xml:space="preserve">Constancia de entrega del FUID a las dependencias de la Gobernación de Bolívar </t>
  </si>
  <si>
    <t>Soporte de remisión del FUID a través de correo electrónico, esto a diferentes dependencias de la Gobernación.</t>
  </si>
  <si>
    <t>Este Hallazgo está pendiente de cierre.</t>
  </si>
  <si>
    <t>Radicado AGN 2-2023-008660</t>
  </si>
  <si>
    <t>La oficina de Control Interno reporta un porcentaje de avance del 67% y no se remiten evidencias que
corroboren el porcentaje reportado.
La solicitud expresa de remitir la información de la volumetría se debe a que se requiere verificar el
levantamiento de inventarios para la totalidad de la información generada por la entidad, la entidad nos
remite la siguiente volumetría:
“De acuerdo con lo anterior, se remite la información facilitada por la Secretaría General y la
Dirección de Atención al Ciudadano y Gestión Documental, para lo correspondiente al Archivo Central
y al Archivo Histórico de la Gobernación de Bolívar, es menester precisar que estas dependencias se
encargan de la ordenación, organización, conformación, y custodia de los referidos archivos. De acuerdo con lo remitido, se reitera a la entidad que no esta teniendo en cuenta lo expresado en mesa
de trabajo realizada el pasado 22 de noviembre de 2022, en la cual, control interno nos indicó que
poseen tres (3) dependencias que son las que producen mayor volumen documental (secretaria de salud,
Secretaria de Educación y Secretaría de Hacienda), así las cosas esta subdirección evidencia que los
archivos de gestión a la fecha (casi un año después) no se encuentran debidamente ordenados e
inventariados. Según la entidad, esas tres (3) secretarías poseen aproximadamente 250 metros lineales
sin intervenir, de los cuales a la fecha no se remiten evidencias y mucho menos reporte volumétrico
solicitado para corroborar el avance, así las cosas, la gobernación aún no sabe la totalidad de sus acervos
de acuerdo con lo remitido.
Ahora bien, para poder realizar un seguimiento puntual al avance de las dependencias que reportan sus
actividades, se solicitó a la entidad remitir el reporte, teniendo en cuanta lo dicho en la mesa de trabajo;
al verificar la información la entidad no diligencia la matriz solicitada reiteradamente con todos los
campos solicitados, esta información es necesaria en su totalidad, pues la entidad en ningún informe de
avance anterior reporta el total de información que posee y mucho menos que se ha intervenido y que
hace falta por hacerlo.
En concordancia con lo anterior, la entidad debe remitir informe de volumetría del total de la
producción documental en todas sus fases de archivo (gestión, central e histórico, incluyendo los
posibles fondos de entidades que hayan sido liquidadas y/o fusionadas.
De igual forma, se reitera el envió de las evidencias que sustenten la aplicación de la hoja de
control para las series complejas de la entidad.
Se reitera a la entidad que para dar por superado el hallazgo al 100% es necesario que la
entidad presente a esta subdirección: Inventarios documentales completamente diligenciados en los archivos de gestión, central e
histórico, para el total de series documentales registradas en las TRD.
• Inventario documental actualizado del archivo central.
• Para el documento en formato Excel denominado: “Procedimiento de trámite para entrega
de cargo”, se debe contemplar el total de los colaboradores de la Gobernación, esto implica la
contratación por Prestación de Servicios.
• Videos que muestren la aplicación de los procesos técnicos: preparación física e identificación,
tales como: retiro de material abrasivo, depuración, foliación, e identificación de las unidades
de las demás dependencias.
• Hoja de control, para las series complejas de la entidad, por ejemplo: Historias Laborales,
Contratos, Procesos Judiciales, Investigaciones, Licencias Urbanísticas, entre otras. (muestra
fotográfica de al menos 20 Hojas de control diligenciadas de todas las dependencias).
Se exhorta a la entidad a realizar los procesos descritos anteriormente en las oficinas y expedientes que
faltan por intervenir con el fin de dar cumplimiento del 100% a este hallazgo.
Conclusión: Hallazgo no Superado.</t>
  </si>
  <si>
    <t>Elaborar cronograma para realización de visita y capacitación a cada una de las dependencias de la Gobernación de Bolívar para la aplicación del FUID en sus archivos de gestión.</t>
  </si>
  <si>
    <t>Cronograma de visita y capacitación</t>
  </si>
  <si>
    <t>Cronograma de capacitaciones para el Diligenciamiento FUID.</t>
  </si>
  <si>
    <t>Realización de visita y capacitación al 100% de las dependencias de la Gobernación de Bolívar para la aplicación del FUID en sus archivos de gestión.</t>
  </si>
  <si>
    <t xml:space="preserve">Acta de realización de visita y capacitación </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</si>
  <si>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</si>
  <si>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Aplicación del FUID en los archivos de gestión de la Gobernación de Bolívar atendiendo cada una de las series y subseries establecidas en las TRD de la respectivas Secretarías, Direcciones, Oficinas, o unidades productivas de archivos.</t>
  </si>
  <si>
    <t>FUID diligenciados y actualizados</t>
  </si>
  <si>
    <t>Para el corte de septiembre 10 de 2024, en respuesta al cumplimiento de este hallazgo ha remitido la Secretaría General a traves del GOBOL-24-050203 de fecha 25 de septiembre de 2024, ha informado lo siguiente: "1. Meta 4 Acción 5- Inventarios Documentales -FUID. Respecto a esta meta, la oficina de Archivo, ha recibido transferencias documentales, de las siguientes dependencias u oficinas productoras, durante lo corrido del año 2024.
 SECRETARIA DE SALUD- DIRECCION ADMVA Y FINANCIERA
 SECREATRIA GENERAL- DIRECCION DE FUNCION PUBLICA
 SECREATRIA GENERAL- DIRECCION DE LOGISTICA
 SECRETARIA DE HACIENDA-OFICINA DE COBRO COACTIVO
 SECRETARIA DE LA MUJER Y ASUNTOS SOCIALES
A continuación, se detalla el cuadro resumen de los metros lineales recibidos por transferencias documentales durante la presente vigencia".</t>
  </si>
  <si>
    <t>Todas las dependencias</t>
  </si>
  <si>
    <t>Para este corte la oficina de control interno no da por superada la acción de mejora, ya que el requerimiento realizado a la secretaría general a través del GOBOL-24-048804 de fecha septiembre 19 de 2024 indica que dicha dependencia "tenga como base el consolidado de la matriz de volumetría archivística que se ha remitido al AGN en el último informe de avances reportado a esa entidad con corte a junio 10 de 2024, la cual se elaboró con el consolidado de la información de reportes volumétricos recibidos en la Secretaría General y que trasladó en el GOBOL-24-027797", en este orden, la respuesta remitida por parte de la dependencia no da continuidad al seguimiento volumétrico solicitado, con base en ello se mantiene el ultimo porcentaje de avance reportado. Así mismo, se precisa que esta entidad territorial esta atenta a la remisión del informe de visita de vigilancia donde se trasladen los resultados generados por el AGN para este hallazgo en el desarrollo del procedimiento de vigilancia realizado en el mes de julio de 2024.</t>
  </si>
  <si>
    <t>Elaboración del FUID del Archivo General e Histórico de la Gobernación de Bolívar.</t>
  </si>
  <si>
    <t>Esta meta y respectiva evidencia fue remitida al 100 % en el segundo informe de seguimiento al PMA, y validada a través del documento con Radicado No. 2-2021-1817 del 04 de marzo de 2021.</t>
  </si>
  <si>
    <t>FUID diligenciados de los archivos central e Histórico de la Gobernación de Bolívar.</t>
  </si>
  <si>
    <t>Esta meta y respectiva evidencia fue remitida al 100 % en el segundo informe de seguimiento al PMA, y validada a través del documento con Radicado No.. 2-2021-1817 del 04 de marzo de 2021.</t>
  </si>
  <si>
    <t>M6</t>
  </si>
  <si>
    <t>Elaborar el procedimiento  para la entrega de los cargos o por culminación de obligaciones contractuales, incluyendo la entrega de los archivos mediante inventario documental.</t>
  </si>
  <si>
    <t>Procedimiento de entrega de cargos o culminación de obligaciones contractuales</t>
  </si>
  <si>
    <t>Esta meta y respectiva evidencia fue remitida al 100 % en el noveno informe de seguimiento al PMA, y validada a través del documento con Radicado No.  2-2022-1153 del 08 de febrero de 2022.</t>
  </si>
  <si>
    <t>Dirección de Función Pública</t>
  </si>
  <si>
    <t>1. 1. GOBOL-21-053492
2. Procedimiento en formato Excel.</t>
  </si>
  <si>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</si>
  <si>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t>ACCION 6</t>
  </si>
  <si>
    <t xml:space="preserve">Organización de los archivos de gestión atendiendo las TRD y la normatividad técnica establecida para tal fin por el AGN </t>
  </si>
  <si>
    <t>Elaborar cronograma para realización de visita y capacitación a cada una de las dependencias de la Gobernación de Bolívar para la correcta organización de los archivos de gestión.</t>
  </si>
  <si>
    <t>Cronograma de capacitaciones.</t>
  </si>
  <si>
    <t>Realización de visita y capacitación al 100% de las dependencias de la Gobernación de Bolívar para la correcta organización de los archivos de gestión, y entrega de los formatos FUID,  de hoja de control de expedientes, formato de préstamo de documentos.</t>
  </si>
  <si>
    <t>Documentos Excel que contiene cronograma de capacitaciones para la vigencia 2021.</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</si>
  <si>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</si>
  <si>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</si>
  <si>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Acta de entrega de suministros</t>
  </si>
  <si>
    <t>Dirección Administrativa Logística</t>
  </si>
  <si>
    <t>Comprobantes de salida y egresa de almacén.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</si>
  <si>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</si>
  <si>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 xml:space="preserve">Archivos de Gestión Organizados conforme a TRD  y los lineamientos técnicos establecidos, Acuerdo No. 42 de 2002, Acuerdo 05 de 2013 y Acuerdo 02 de 2014  </t>
  </si>
  <si>
    <t>Para el decimo octavo informe de avance se remiten las evidencias de las siguientes dependencias:
* Dirección Administrativa de Función Pública.
* Secretaría de Hacienda (Despacho - Dirección de Contabilidad - Dirección del Fondo Territorial de Pensiones).
* Secretaría de Minas.
* Oficina de Gestión del Riesgo.
* Secretaría de Educación (Dirección A. Financiera)
* Secretaría de Salud (Despacho  - IVC).</t>
  </si>
  <si>
    <t>Informes de avance al PMA en el formato único de reporte.</t>
  </si>
  <si>
    <t>Para este corte se remiten los informes de avance del PMA de las dependencias que relacionan a continuación, en respuesta a la solicitud realizada por esta oficina a través del GOBOL-24-049047 de fecha septiembre 19 de 2024:
* Dirección Administrativa de Función Pública.
* Secretaría de Hacienda (Despacho - Dirección de Contabilidad - Dirección del Fondo Territorial de Pensiones).
* Secretaría de Minas.
* Oficina de Gestión del Riesgo.
* Secretaría de Educación (Dirección A. Financiera)
* Secretaría de Salud (Despacho  - IVC). 
En la revisión de los informes que se remiten, se pudo evidenciar el avance en el desarrollo de las actividades para la organización de los archivos de gestión de las dependencias que se relacionan, esto incluye las actividades de limpieza, rotulación de los expedientes, el encajado, y el levantamiento de las hojas de control.</t>
  </si>
  <si>
    <t>Organizar, conformar y rotular los expedientes o unidades documentales atendiendo cada una de las series y subseries establecidas en las TRD de la respectivas Secretarías, Direcciones, Oficinas, o unidades productivas de archivos.</t>
  </si>
  <si>
    <t>Elaborar y actualizar las Hojas de control para cada expediente o las series que se constituyan como complejas, lo anterior posterior a la organización, conformación y rotulación de los expedientes.</t>
  </si>
  <si>
    <t>M7</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</si>
  <si>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</si>
  <si>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77.15%</t>
  </si>
  <si>
    <t>M8</t>
  </si>
  <si>
    <t>Realizar el procedimiento para el control de prestamos de documentos, y diligenciar el formato de prestamos de documentos establecido por la Dirección de ATC y Gestión Documental para tal fin.</t>
  </si>
  <si>
    <t>Se remiten los avances descritos por las dependencias que se relacionan a través del formato único de reporte de avances del PMA para los Archivos de Gestión. Se entregan evidencias de aquellas depedencias que han informado la aplicación o no aplicación del formato de prestamo de documentos.</t>
  </si>
  <si>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</si>
  <si>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t>ACCION 7</t>
  </si>
  <si>
    <t>Realizar transferencias primarias y secundarias de los archivos de las Gobernación de Bolívar teniendo en cuenta las TVD y TRD</t>
  </si>
  <si>
    <t>Realizar cronograma de transferencia documentales primarias.</t>
  </si>
  <si>
    <t>Cronograma de transferencias documentales primarias</t>
  </si>
  <si>
    <t>Dirección de Atención al Ciudadano y Gestión Documental</t>
  </si>
  <si>
    <t>Cronograma de Transferencias Documentales</t>
  </si>
  <si>
    <t>09 de diciembre de 2021</t>
  </si>
  <si>
    <t xml:space="preserve">No. 2-2021-14327 </t>
  </si>
  <si>
    <r>
      <t xml:space="preserve">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t>
    </r>
    <r>
      <rPr>
        <b/>
        <sz val="12"/>
        <color theme="1"/>
        <rFont val="Arial"/>
        <family val="2"/>
      </rPr>
      <t xml:space="preserve">CONCLUSIÓN: se da por superado el hallazgo. </t>
    </r>
    <r>
      <rPr>
        <sz val="12"/>
        <color theme="1"/>
        <rFont val="Arial"/>
        <family val="2"/>
      </rPr>
      <t>La gobernación deberá garantizar a través de
las auditorías internas las transferencias primarias según cronograma. El Grupo de Inspección y
Vigilancia podrá solicitar en cualquier momento información acerca del cumplimiento de esta
actividad.</t>
    </r>
  </si>
  <si>
    <t>Realizar cronograma de transferencia documentales secundarias</t>
  </si>
  <si>
    <t>Cronograma de transferencias documentales secundarias</t>
  </si>
  <si>
    <t>Cronograma de Transferencias secundarias Documentales</t>
  </si>
  <si>
    <t>Socialización a las dependencias de la Gobernación de Bolívar, del cronograma de transferencias documentales primarias y secundarias</t>
  </si>
  <si>
    <t>Circular de realización y notificación  proceso de transferencia</t>
  </si>
  <si>
    <t xml:space="preserve"> Circular N°GOBOL-21-012096 mediante la cual la Secretaría General y la Dirección de Atención al Ciudadano y Gestión Documental Socializan el plan y cronograma de transferencia primaria de la vigencia 2021.</t>
  </si>
  <si>
    <t>Realizar transferencias documentales primarias y secundarias conforme al cronograma elaborado, y debidamente soportado con formatos de inventarios y acta de recibos.</t>
  </si>
  <si>
    <t>Acta de transferencias documentales primarias, inventario, acta de recibo</t>
  </si>
  <si>
    <t>Esta meta y respectiva evidencia fue remitida al 100 % en el segundo informe de seguimiento al PMA, y validada a través del documento con Radicado No. No. 2-2021-14327 de fecha 09 de diciembre de 2021.</t>
  </si>
  <si>
    <t>Evidencias de transferencias:
* Secretaría de Victimas 
* Secretaría Jurídica
* Oficina de Juventudes
* Hacienda Presupuesto
* Secretaría General (Despacho)
*Secretaría de Hábitat</t>
  </si>
  <si>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</si>
  <si>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t>ACCION 8</t>
  </si>
  <si>
    <t>Contar con TVD convalidadas, certificadas por parte del AGN y publicadas en el RUSD</t>
  </si>
  <si>
    <t>Publicar en la Página Web de la Entidad las TVD.</t>
  </si>
  <si>
    <r>
      <t xml:space="preserve">Se le indica a la entidad continuar con el proceso de la aplicación del instrumento y se dé cumplimiento al plan de trabajo suscrito, garantizando la debida disposición final de los documentos. </t>
    </r>
    <r>
      <rPr>
        <b/>
        <sz val="12"/>
        <color theme="1"/>
        <rFont val="Arial"/>
        <family val="2"/>
      </rPr>
      <t>Conclusión: Se da por superado el hallazgo.</t>
    </r>
  </si>
  <si>
    <t>Sustentar ante el AGN las TVD  de la Gobernación de Bolívar, para efectos de su convalidación por parte de este Organismo.</t>
  </si>
  <si>
    <t>Concepto Técnico de convalidación de las TVD expedido por el AGN</t>
  </si>
  <si>
    <t>Enviar al AGN en formato TIF, las TVD , debidamente firmadas por la Secretaria General y Profesional de Archivo de la Gobernación de Bolívar, para su publicación en el RUSD.</t>
  </si>
  <si>
    <t>Constancia de entrega al AGN de las TVD  en formato TIF</t>
  </si>
  <si>
    <t>Solicitar al AGN la expedición de las certificación de la convalidación de las TVD.</t>
  </si>
  <si>
    <t>Solicitar al AGN la publicación de las TVD convalidadas, en el Registro Único de Series Documentales -RUSD.</t>
  </si>
  <si>
    <t>Comunicaciones de solicitud dirigidas al AGN de publicación de las TVD en el RUSD</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</si>
  <si>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</si>
  <si>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</si>
  <si>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t>ACCION 9</t>
  </si>
  <si>
    <t>Realizar proceso de eliminación documental conforme a las TRD y TVD, así como lo estipulado por el  Acuerdo 004 del 2019</t>
  </si>
  <si>
    <t>Incluir como anexo  del PGD de la Entidad, el  procedimiento detallado para efectuar el proceso de eliminación documental.</t>
  </si>
  <si>
    <t>Establecer procedimiento para realización del proceso de eliminación documental</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</si>
  <si>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</si>
  <si>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20 de abril de 2022.</t>
  </si>
  <si>
    <t>Radicado No. 2-2022-3758</t>
  </si>
  <si>
    <r>
      <t xml:space="preserve">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t>
    </r>
    <r>
      <rPr>
        <b/>
        <sz val="12"/>
        <color theme="1"/>
        <rFont val="Arial"/>
        <family val="2"/>
      </rPr>
      <t>Conclusión: hallazgo superado.</t>
    </r>
  </si>
  <si>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</si>
  <si>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Eliminación Documental</t>
  </si>
  <si>
    <t>Esta meta y respectiva evidencia fue remitida al 100 % en el decimo informe de seguimiento al PMA, y validada a través del documento con Radicado No. 2-2022-3758 de fecha 20 de abril de 2022.</t>
  </si>
  <si>
    <t>Para la respectiva meta se trasladan las siguientes evidencias:
0. Inventario.
1. Constancia de publicación de pagina web.
2. Evidencias fotográficas del proceso de eliminación.
3. Video del proceso.
4. Acta de eliminación.</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</si>
  <si>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</si>
  <si>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</si>
  <si>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t>ACCION 10</t>
  </si>
  <si>
    <t>Contratos de prestación de servicios archivísticos con sujeción a lo establecido en el Acuerdo 08 de 2014</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</si>
  <si>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</si>
  <si>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</si>
  <si>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</si>
  <si>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Certificación de la Secretaría General.</t>
  </si>
  <si>
    <r>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t>
    </r>
    <r>
      <rPr>
        <b/>
        <sz val="12"/>
        <color theme="1"/>
        <rFont val="Arial"/>
        <family val="2"/>
      </rPr>
      <t>Conclusión: se da por superado el hallazgo.</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</si>
  <si>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</si>
  <si>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t>ACCION 11</t>
  </si>
  <si>
    <t>Aplicación del Sistema Integrado de Conservación -SIC- a los archivos de la Gobernación de Bolívar</t>
  </si>
  <si>
    <t>Remitir al AGN el acta de aprobación del SIC por parte del Comité Interno de Archivo.</t>
  </si>
  <si>
    <t>Acta aprobación SIC.</t>
  </si>
  <si>
    <t>Documento Word</t>
  </si>
  <si>
    <t>Radicado No AGN 2-2023-008660</t>
  </si>
  <si>
    <t>Hallazgo 8. Sistema Integrado de Conservación - SIC.
La oficina de Control Interno no reporta porcentaje de avance y no remite evidencias.
Se reitera a la entidad presentar la evidencia como videos y fotografías de la implementación del SIC en
las bodegas y/o depósitos en las cuales se custodia documentación de la entidad.
Conclusión: Hallazgo no Superado.</t>
  </si>
  <si>
    <t>Publicar en la página web de la Entidad, el documento SIC.</t>
  </si>
  <si>
    <t>SIC publicado en la Pagina WEB.</t>
  </si>
  <si>
    <t>https://www.bolivar.gov.co/web/archivos/?p=Plan_de_gestion_documental%2FSistema_Integrado_de_Conservacion</t>
  </si>
  <si>
    <t>Remitir al AGN los formatos, planillas y demás instrumentos de seguimiento y control para la implementación del SIC conforme a los planes y programas adoptados por la Entidad.</t>
  </si>
  <si>
    <t>Evidencias remitidas al AGN</t>
  </si>
  <si>
    <t>Esta meta y respectiva evidencia fue remitida al 100 % en el segundo informe de seguimiento al PMA, y validada a través del documento con Radicado No. 2-2022-8911 de fecha 07 de septiembre de 2022.</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</si>
  <si>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</si>
  <si>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Realizar de manera anual 4 jornadas de capacitación  dirigidas a las dependencias de la  Gobernación de Bolívar para la correcta implementación del SIC en los archivos de gestión.</t>
  </si>
  <si>
    <t>Listado de Asistencias capacitaciones SIC.</t>
  </si>
  <si>
    <t xml:space="preserve">
• Formato de evidencias fotográficas.</t>
  </si>
  <si>
    <t xml:space="preserve">Implementación del SIC en los archivos de la Gobernación de Bolívar. </t>
  </si>
  <si>
    <t>Para este corte (decimo octavo informe) se trasladan las siguientes evidencias:
1. GOBOL-24-048788 de fecha septiembre 19 de 2024 emanado de esta oficina donde se requieren las evidencias de esta meta.
2. GOBOL-24-051090 de fecha septiembre 30 de 2024 emanado de esta oficina donde se reitera la solicitud realzada a través del GOBOL-24-048788.
3. GOBOL-24-050041 de fecha septiembre 24 de 2024 emanado de la Dirección de Logística donde remite respuesta al requerimiento realizado por la oficina la cual se recibió el 01 de octubre de 2024.</t>
  </si>
  <si>
    <t>En el informe remitido a través del GOBOL-24-050041 de fecha septiembre 30 de 2024  por la Dirección Administrativa de Logística se evidencia que la referida dependencia, ha desarrollado las actividades para la subsanación de las necesidades de mantenimiento en los espacios de los archivos de gestión, de la secretaría de hacienda, dirección de tesorería, secretaría de Salud, función pública, secretaría de infraestructura, secretaría de educación, secretaría de planeación, secretaría de movilidad. Sin embargo, no se da por superada la acción de mejora hasta que la Dirección de Logística de claridad sobre la instalación de los extintores en las áreas de los archivos relacionados, esto en visita de verificación realizada por esta oficina el 03 de octubre de 2024.</t>
  </si>
  <si>
    <t>Realizar el cambio de unidades de conservación inadecuadas como lo son los Folder plásticos, Folder de cartón, las AZ, a carpetas desacificadas y de yute, utilizando gancho legajador plástico.</t>
  </si>
  <si>
    <t>Cambio de unidades de conservación inadecuadas a carpetas desacificadas y de yute</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</si>
  <si>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</si>
  <si>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Solicitar al proveedor de los servicios de fumigación, desinfección, desinsectación y desratización la Ficha Técnica de los productos que aplican a los procesos de fumigación que se realicen en los espacios de archivo.</t>
  </si>
  <si>
    <t>Ficha Técnica de fumigación</t>
  </si>
  <si>
    <t>Esta meta y respectiva evidencia fue remitida al 100 % en el octavo informe de seguimiento al PMA, y validada a través del documento con Radicado No.2-2021-14327  de fecha 09 de diciembre de 2021.</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</si>
  <si>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</si>
  <si>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Instalar   un medidor de temperatura para la bodega central.</t>
  </si>
  <si>
    <t>Medidor de temperatura</t>
  </si>
  <si>
    <t xml:space="preserve">
• Evidencia fotográfica del higrómetro.
</t>
  </si>
  <si>
    <t>M9</t>
  </si>
  <si>
    <t>Instalar   un medidor de condiciones ambientales  para la bodega central.</t>
  </si>
  <si>
    <t>Medidor de condiciones ambientales</t>
  </si>
  <si>
    <t>• Evidencia fotográfica del higrómetro.</t>
  </si>
  <si>
    <t>M10</t>
  </si>
  <si>
    <t>Dotar e instalar extintores en las áreas de todos los Archivos de Gestión de la Gobernación de Bolívar.</t>
  </si>
  <si>
    <t>Extintores instalados</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</si>
  <si>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</si>
  <si>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</si>
  <si>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Conforme a la certificación y evidencias remitidas por la Dirección  Administrativa de Logística donde deja constancia de que todas las áreas de los archivos de gestión de la Gobernación de Bolívar se encuentran dotadas con extintores, se procede a dar por cumplida en un 100 % esta meta.</t>
  </si>
  <si>
    <t>M11</t>
  </si>
  <si>
    <t>Dotar e instalar Alarmas contra incendio en aquellas áreas de los Archivos de Gestión de la Gobernación de Bolívar que no cuenten con estas.</t>
  </si>
  <si>
    <t>Alarmas contra incendio instaladas</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</si>
  <si>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</si>
  <si>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
En el documento referenciado se entregan registro fotográfico de las evidencias.</t>
  </si>
  <si>
    <t>En el informe remitido por la Secretaría General se deja constancia de que todos las áreas de los archivos de gestión de la Gobernación de Bolívar  se encuentran dotadas de alarmas contra incendio, y se detalla el funcionamiento del referido sistema, por todo lo anterior se procede a dar por cumplida en un 100 % esta meta.</t>
  </si>
  <si>
    <t>M12</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</si>
  <si>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</si>
  <si>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Estantería instalada</t>
  </si>
  <si>
    <t>Todas las dependencias
Dirección Administrativa Logística</t>
  </si>
  <si>
    <t>Actas y registro fotográfico de las estanterías instaladas.</t>
  </si>
  <si>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</si>
  <si>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ACCION 12</t>
  </si>
  <si>
    <t>Elaborar documento de Modelo de requisitos de documentos electrónicos</t>
  </si>
  <si>
    <t>Elaborar el documento de modelo de requisitos de documentos electrónicos.</t>
  </si>
  <si>
    <t xml:space="preserve">Manual de Requisitos de documentos Electrónicos </t>
  </si>
  <si>
    <t>Se remite respuesta entregada por la Dirección de Atención al Ciudadano y Gestión Documental a través del GOBOL-22-025023.
Se remite nuevamente el acta donde se deja constancia de la aprobación del referido instrumento archivístico, en sesión desarrollada el 30 de noviembre de 2021. Esta oficina precisa que, la referida acta fue traslada en el duodécimo informe de avance, y hasta la fecha el AGN todavía solicita la remisión de esta para dar por superado el hallazgo, por lo que remitimos nuevamente lo solicitado para lo de su competencia.</t>
  </si>
  <si>
    <t xml:space="preserve">Dirección de Atención al Ciudadano y Gestión Documental  - Dirección de TIC </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</si>
  <si>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</si>
  <si>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Se remite nuevamente el acta donde se deja constancia de la aprobación del referido instrumento archivístico, en sesión desarrollada el 30 de noviembre de 2021. Esta oficina precisa que, la referida acta fue traslada en el undécimo informe de avance, y hasta la fecha el AGN todavía solicita la remisión de esta para dar por superado el hallazgo, por lo que remitimos nuevamente lo solicitado para lo de su competencia.</t>
  </si>
  <si>
    <t>Hallazgo 9. Requisitos de Documentos Electrónicos.
La oficina de Control Interno no reporta porcentaje de avance. Y no remite evidencias, se reitera a
la gobernación la remisión del documento Modelo de Requisitos para la Gestión de Documentos
Electrónicos de Archivo – MOREQ y la comunicación mediante la cual se informa a la directora
administrativa de Gestión Institucional, que el documento fue revisado con el área de Tecnología.
Conclusión: Hallazgo no Superado.</t>
  </si>
  <si>
    <t>No hay expedientes electrónicos, existen expedientes digitalizados en la Dirección  TIC</t>
  </si>
  <si>
    <t>ACCION 13</t>
  </si>
  <si>
    <t>Crear expedientes electrónicos</t>
  </si>
  <si>
    <t xml:space="preserve">Adquirir un sistema de información que permita la creación de expedientes electrónicos </t>
  </si>
  <si>
    <t>Expedientes Electrónicos</t>
  </si>
  <si>
    <t>Se remiten   los protocolos para la gestión, creación y consulta de expedientes electrónicos  de archivo en carpetas compartidas y en las herramientas SharePoint y One Drive.</t>
  </si>
  <si>
    <t>Dirección TIC -  Director</t>
  </si>
  <si>
    <t>Teniendo en cuenta que en el documento denominado Modelo de Requisitos de Gestión para Documentos Electrónicos, se contemplan los protocolos para la gestión, creación y consulta de expedientes electrónicos  de archivo en carpetas compartidas y en las herramientas SharePoint y One Drive, se informa que este documento fue aprobado por el Comité Institucional de Gestión y Desempeño de la Gobernación de Bolívar en sesión desarrollada el 30 de noviembre 2021;los cuales fueron remitidos  en el décimo informe de seguimiento al cumplimiento del PMA  enviado mediante Oficio GOBOL-22-014115 de fecha 1 de abril de 2022. Teniendo en cuenta lo manifestado respeto a: "Se reitera a la entidad que para dar por superado el hallazgo al 100% es necesario que presente a esta subdirección:  Protocolo para la gestión, creación y consulta de expedientes electrónicos de archivo en carpetas compartidas y en las herramientas SharePoint.  Protocolo para la gestión, creación y consulta de expedientes electrónicos de archivo en carpetas compartidas y en la herramienta One Drive". Se hace entrega de lo solicitado con lo que se certifica esta acción de mejora en un 100 % para el presente corte.</t>
  </si>
  <si>
    <t>Hallazgo 10. Creación y conformación de expedientes electrónicos. La oficina de Control Interno reporta un porcentaje de avance de 75%, no remite evidencias,
que corroboren el porcentaje reportado y aclara lo siguiente:
“Respecto del hallazgo de creación y conformación de expedientes electrónicos se señala que, “La
oficina de Control Interno reporta un avance del 100%”. Es menester precisar que, esta oficina para
dicho corte NO ha certificado el referido hallazgo en un 100 %, en nuestros undécimo, duodécimo, y
decimotercer informes de avance esta oficina siempre ha reportado el referido hallazgo en un 75 %,
toda vez que, en la actualidad se les requiere y realiza seguimiento a las dependencias responsables del
cumplimiento de este, para que se atiendan las observaciones que ha remitido el AGN respecto a los
protocolos para la gestión, creación, y consulta de los expedientes electrónicos en SharePoint y
OneDrive”.
En cuanto a lo anterior; y remitiéndonos a las evidencias anexas en los anteriores reportes, solo se remite
información de dos hallazgos, como se evidencia en las siguientes imágenes:
Se reitera a la entidad que para dar por superado el hallazgo al 100% es necesario que
presente a esta subdirección:
 Protocolo para la gestión, creación y consulta de expedientes electrónicos de archivo en
carpetas compartidas y en las herramientas SharePoint.
 Protocolo para la gestión, creación y consulta de expedientes electrónicos de archivo en
carpetas compartidas y en la herramienta One Drive.</t>
  </si>
  <si>
    <t>Los expedientes son híbridos, por cuenta del uso de gestor de correspondencia, sin embargo se sigue imprimiendo y conformando los expedientes en físico</t>
  </si>
  <si>
    <t>ACCION 14</t>
  </si>
  <si>
    <t>Adoptar e implementar  la Política  de Cero papel en la Entidad</t>
  </si>
  <si>
    <t>Elaborar el acto administrativo de adopción de Cero Papel</t>
  </si>
  <si>
    <t>Acto administrativo</t>
  </si>
  <si>
    <t>Esta meta y respectiva evidencia fue remitida al 100 % en el sexto informe de seguimiento al PMA, y fue validada por el AGN a través del documento con Radicado No. 2-2021- 5714 de fecha 15 de junio de 2021.</t>
  </si>
  <si>
    <t>DECRETO N°643 DE 2020 ADOPCIÓN DE LA POLITICA DE CERO PAPEL.
Documento integral que contiene la política de Cero Papel.</t>
  </si>
  <si>
    <t xml:space="preserve"> 15 de junio de 2021.</t>
  </si>
  <si>
    <t>No aplica</t>
  </si>
  <si>
    <t>Incentivar el uso adecuado de la Plataforma SIGOB / Capacitaciones</t>
  </si>
  <si>
    <t>Registro de Asistencia a capacitaciones</t>
  </si>
  <si>
    <t xml:space="preserve">Se remiten los registros de asistencia de las capacitaciones sobre el SIGOB durante la vigencia 2021. </t>
  </si>
  <si>
    <t>29 julio de 2021.</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</si>
  <si>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</si>
  <si>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</si>
  <si>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 xml:space="preserve">
Informe de capacitaciones acopi.
GOBOL-21-052790 donde se evidencian los mensajes referentes a la promoción de la campaña de cero papel.</t>
  </si>
  <si>
    <t>08 de febrero de 2022.</t>
  </si>
  <si>
    <t>No hay uso de OCR en la digitalización</t>
  </si>
  <si>
    <t>ACCION 15</t>
  </si>
  <si>
    <t>Implementar las OCR en la digitalización</t>
  </si>
  <si>
    <t>Realizar la digitalización en la entidad permitiendo la interoperabilidad, búsqueda, seguridad, autenticidad en los documentos</t>
  </si>
  <si>
    <t>Digitalización OCR</t>
  </si>
  <si>
    <t>GOBOL-21-052790 donde se evidencian los mensajes referentes a la promoción de la campaña de cero papel.</t>
  </si>
  <si>
    <t>15 junio de 2021</t>
  </si>
  <si>
    <t>CUMPLIMIENTO ACUMULADO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</si>
</sst>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
      <sz val="10"/>
      <color rgb="FF000000"/>
      <name val="Times New Roman"/>
      <family val="1"/>
    </font>
    <font>
      <sz val="10"/>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9" fontId="5" fillId="0" borderId="0" applyFont="0" applyFill="0" applyBorder="0" applyAlignment="0" applyProtection="0"/>
    <xf numFmtId="0" fontId="14" fillId="0" borderId="0"/>
    <xf numFmtId="0" fontId="15" fillId="0" borderId="0"/>
  </cellStyleXfs>
  <cellXfs count="194">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6" fillId="2" borderId="32" xfId="0" applyFont="1" applyFill="1" applyBorder="1"/>
    <xf numFmtId="0" fontId="6" fillId="2" borderId="0" xfId="0" applyFont="1" applyFill="1"/>
    <xf numFmtId="0" fontId="12" fillId="0" borderId="4" xfId="0" applyFont="1" applyBorder="1" applyAlignment="1">
      <alignment horizontal="left" vertical="top" wrapText="1"/>
    </xf>
    <xf numFmtId="0" fontId="12" fillId="0" borderId="4" xfId="0" applyFont="1" applyBorder="1" applyAlignment="1">
      <alignment vertical="top"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7" fillId="3" borderId="4" xfId="0" applyFont="1" applyFill="1" applyBorder="1" applyAlignment="1">
      <alignment horizontal="center" vertical="center" textRotation="89" wrapText="1"/>
    </xf>
    <xf numFmtId="0" fontId="12"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0" fontId="10" fillId="3" borderId="4" xfId="0" applyFont="1" applyFill="1" applyBorder="1" applyAlignment="1">
      <alignment horizontal="center" vertical="center" textRotation="90"/>
    </xf>
    <xf numFmtId="0" fontId="10" fillId="0" borderId="14" xfId="0" applyFont="1" applyBorder="1" applyAlignment="1">
      <alignment horizontal="center" vertical="center"/>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7" fillId="0" borderId="4" xfId="0" applyFont="1" applyBorder="1" applyAlignment="1">
      <alignment horizontal="left"/>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7" fillId="0" borderId="1" xfId="0" applyFont="1" applyBorder="1" applyAlignment="1">
      <alignment horizontal="left"/>
    </xf>
    <xf numFmtId="0" fontId="7" fillId="0" borderId="2"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cellXfs>
  <cellStyles count="5">
    <cellStyle name="Hipervínculo" xfId="1" builtinId="8"/>
    <cellStyle name="Normal" xfId="0" builtinId="0"/>
    <cellStyle name="Normal 2" xfId="3" xr:uid="{248AF873-BAD3-469F-9254-50559E7AA47D}"/>
    <cellStyle name="Normal 2 2" xfId="4" xr:uid="{3FBC38F5-65E3-435E-83B2-234ED204B9E7}"/>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979714</xdr:colOff>
      <xdr:row>59</xdr:row>
      <xdr:rowOff>359228</xdr:rowOff>
    </xdr:from>
    <xdr:to>
      <xdr:col>13</xdr:col>
      <xdr:colOff>10817987</xdr:colOff>
      <xdr:row>59</xdr:row>
      <xdr:rowOff>3716130</xdr:rowOff>
    </xdr:to>
    <xdr:pic>
      <xdr:nvPicPr>
        <xdr:cNvPr id="2" name="Imagen 1">
          <a:extLst>
            <a:ext uri="{FF2B5EF4-FFF2-40B4-BE49-F238E27FC236}">
              <a16:creationId xmlns:a16="http://schemas.microsoft.com/office/drawing/2014/main" id="{D2CC6BE0-922B-A41E-AAD2-10DCD0EDAF6F}"/>
            </a:ext>
          </a:extLst>
        </xdr:cNvPr>
        <xdr:cNvPicPr>
          <a:picLocks noChangeAspect="1"/>
        </xdr:cNvPicPr>
      </xdr:nvPicPr>
      <xdr:blipFill>
        <a:blip xmlns:r="http://schemas.openxmlformats.org/officeDocument/2006/relationships" r:embed="rId1"/>
        <a:stretch>
          <a:fillRect/>
        </a:stretch>
      </xdr:blipFill>
      <xdr:spPr>
        <a:xfrm>
          <a:off x="22566085" y="123933857"/>
          <a:ext cx="9838273" cy="33683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vmlDrawing" Target="../drawings/vmlDrawing1.v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election activeCell="I11" sqref="I11"/>
    </sheetView>
  </sheetViews>
  <sheetFormatPr defaultColWidth="11.42578125" defaultRowHeight="15.6"/>
  <cols>
    <col min="1" max="1" width="4" style="1" customWidth="1"/>
    <col min="2" max="2" width="11.42578125" style="1"/>
    <col min="3" max="3" width="40.85546875" style="1" customWidth="1"/>
    <col min="4" max="4" width="11.42578125" style="1"/>
    <col min="5" max="5" width="30.7109375" style="1" customWidth="1"/>
    <col min="6" max="6" width="11.42578125" style="1"/>
    <col min="7" max="7" width="47.28515625" style="1" customWidth="1"/>
    <col min="8" max="8" width="19.5703125" style="1" customWidth="1"/>
    <col min="9" max="9" width="21.5703125" style="1" customWidth="1"/>
    <col min="10" max="10" width="21.28515625" style="1" customWidth="1"/>
    <col min="11" max="11" width="23.140625" style="1" customWidth="1"/>
    <col min="12" max="12" width="43.7109375" style="1" customWidth="1"/>
    <col min="13" max="13" width="28.42578125" style="1" customWidth="1"/>
    <col min="14" max="14" width="255.7109375" style="1" customWidth="1"/>
    <col min="15" max="15" width="42.5703125" style="1" customWidth="1"/>
    <col min="16" max="16" width="161.7109375" style="1" customWidth="1"/>
    <col min="17" max="17" width="189.5703125" style="1" customWidth="1"/>
    <col min="18" max="18" width="22.140625" style="1" customWidth="1"/>
    <col min="19" max="19" width="28.42578125" style="1" customWidth="1"/>
    <col min="20" max="20" width="14.7109375" style="1" customWidth="1"/>
    <col min="21" max="21" width="103.85546875" style="1" customWidth="1"/>
    <col min="22" max="16384" width="11.42578125" style="1"/>
  </cols>
  <sheetData>
    <row r="1" spans="1:23">
      <c r="H1" s="2"/>
      <c r="I1" s="2"/>
      <c r="J1" s="3"/>
      <c r="K1" s="3"/>
    </row>
    <row r="2" spans="1:23">
      <c r="B2" s="140" t="s">
        <v>0</v>
      </c>
      <c r="C2" s="141"/>
      <c r="D2" s="140" t="s">
        <v>0</v>
      </c>
      <c r="E2" s="141"/>
      <c r="F2" s="132" t="s">
        <v>1</v>
      </c>
      <c r="G2" s="133"/>
      <c r="H2" s="133"/>
      <c r="I2" s="133"/>
      <c r="J2" s="133"/>
      <c r="K2" s="133"/>
      <c r="L2" s="134"/>
      <c r="M2" s="4" t="s">
        <v>2</v>
      </c>
      <c r="N2" s="128"/>
      <c r="O2" s="129"/>
      <c r="P2" s="129"/>
      <c r="Q2" s="129"/>
      <c r="R2" s="129"/>
      <c r="S2" s="129"/>
      <c r="T2" s="129"/>
      <c r="U2" s="129"/>
      <c r="V2" s="129"/>
      <c r="W2" s="130"/>
    </row>
    <row r="3" spans="1:23">
      <c r="B3" s="131" t="s">
        <v>3</v>
      </c>
      <c r="C3" s="131"/>
      <c r="D3" s="131" t="s">
        <v>3</v>
      </c>
      <c r="E3" s="131"/>
      <c r="F3" s="132" t="s">
        <v>4</v>
      </c>
      <c r="G3" s="133"/>
      <c r="H3" s="133"/>
      <c r="I3" s="133"/>
      <c r="J3" s="133"/>
      <c r="K3" s="133"/>
      <c r="L3" s="134"/>
      <c r="M3" s="135" t="s">
        <v>5</v>
      </c>
      <c r="N3" s="136"/>
      <c r="O3" s="137">
        <v>43698</v>
      </c>
      <c r="P3" s="138"/>
      <c r="Q3" s="138"/>
      <c r="R3" s="138"/>
      <c r="S3" s="138"/>
      <c r="T3" s="138"/>
      <c r="U3" s="138"/>
      <c r="V3" s="138"/>
      <c r="W3" s="139"/>
    </row>
    <row r="4" spans="1:23">
      <c r="B4" s="131" t="s">
        <v>6</v>
      </c>
      <c r="C4" s="131"/>
      <c r="D4" s="131" t="s">
        <v>6</v>
      </c>
      <c r="E4" s="131"/>
      <c r="F4" s="142" t="s">
        <v>1</v>
      </c>
      <c r="G4" s="143"/>
      <c r="H4" s="143"/>
      <c r="I4" s="143"/>
      <c r="J4" s="143"/>
      <c r="K4" s="143"/>
      <c r="L4" s="144"/>
      <c r="M4" s="145" t="s">
        <v>7</v>
      </c>
      <c r="N4" s="146"/>
      <c r="O4" s="137">
        <v>44926</v>
      </c>
      <c r="P4" s="138"/>
      <c r="Q4" s="138"/>
      <c r="R4" s="138"/>
      <c r="S4" s="138"/>
      <c r="T4" s="138"/>
      <c r="U4" s="138"/>
      <c r="V4" s="138"/>
      <c r="W4" s="139"/>
    </row>
    <row r="5" spans="1:23">
      <c r="B5" s="131" t="s">
        <v>8</v>
      </c>
      <c r="C5" s="131"/>
      <c r="D5" s="131" t="s">
        <v>8</v>
      </c>
      <c r="E5" s="131"/>
      <c r="F5" s="152" t="s">
        <v>9</v>
      </c>
      <c r="G5" s="138"/>
      <c r="H5" s="138"/>
      <c r="I5" s="5"/>
      <c r="J5" s="6"/>
      <c r="K5" s="6"/>
      <c r="L5" s="7"/>
      <c r="M5" s="8"/>
      <c r="N5" s="9"/>
      <c r="O5" s="7"/>
      <c r="P5" s="7"/>
      <c r="Q5" s="7"/>
      <c r="R5" s="7"/>
      <c r="S5" s="7"/>
      <c r="T5" s="7"/>
      <c r="U5" s="7"/>
      <c r="V5" s="7"/>
      <c r="W5" s="10"/>
    </row>
    <row r="6" spans="1:23" ht="16.149999999999999" thickBot="1">
      <c r="B6" s="147" t="s">
        <v>10</v>
      </c>
      <c r="C6" s="147"/>
      <c r="D6" s="147" t="s">
        <v>10</v>
      </c>
      <c r="E6" s="147"/>
      <c r="F6" s="57" t="s">
        <v>11</v>
      </c>
      <c r="G6" s="58"/>
      <c r="H6" s="58"/>
      <c r="I6" s="57"/>
      <c r="J6" s="58"/>
      <c r="K6" s="58"/>
      <c r="L6" s="57"/>
      <c r="M6" s="58"/>
      <c r="N6" s="58"/>
      <c r="O6" s="57"/>
      <c r="P6" s="58"/>
      <c r="Q6" s="58"/>
      <c r="R6" s="153"/>
      <c r="S6" s="154"/>
      <c r="T6" s="154"/>
      <c r="U6" s="153"/>
      <c r="V6" s="138"/>
      <c r="W6" s="138"/>
    </row>
    <row r="7" spans="1:23">
      <c r="A7" s="59"/>
      <c r="B7" s="155" t="s">
        <v>12</v>
      </c>
      <c r="C7" s="156"/>
      <c r="D7" s="156"/>
      <c r="E7" s="156"/>
      <c r="F7" s="156"/>
      <c r="G7" s="156"/>
      <c r="H7" s="156"/>
      <c r="I7" s="156"/>
      <c r="J7" s="156"/>
      <c r="K7" s="156"/>
      <c r="L7" s="156"/>
      <c r="M7" s="156"/>
      <c r="N7" s="156"/>
      <c r="O7" s="156"/>
      <c r="P7" s="157"/>
      <c r="Q7" s="158" t="s">
        <v>13</v>
      </c>
      <c r="R7" s="159"/>
      <c r="S7" s="160" t="s">
        <v>14</v>
      </c>
      <c r="T7" s="161"/>
      <c r="U7" s="162"/>
    </row>
    <row r="8" spans="1:23" ht="29.25" customHeight="1">
      <c r="A8" s="60"/>
      <c r="B8" s="163" t="s">
        <v>15</v>
      </c>
      <c r="C8" s="90" t="s">
        <v>16</v>
      </c>
      <c r="D8" s="90" t="s">
        <v>17</v>
      </c>
      <c r="E8" s="90" t="s">
        <v>18</v>
      </c>
      <c r="F8" s="90" t="s">
        <v>19</v>
      </c>
      <c r="G8" s="90" t="s">
        <v>20</v>
      </c>
      <c r="H8" s="90" t="s">
        <v>21</v>
      </c>
      <c r="I8" s="90"/>
      <c r="J8" s="90" t="s">
        <v>22</v>
      </c>
      <c r="K8" s="90" t="s">
        <v>23</v>
      </c>
      <c r="L8" s="90" t="s">
        <v>24</v>
      </c>
      <c r="M8" s="90" t="s">
        <v>25</v>
      </c>
      <c r="N8" s="90" t="s">
        <v>26</v>
      </c>
      <c r="O8" s="90" t="s">
        <v>27</v>
      </c>
      <c r="P8" s="108" t="s">
        <v>28</v>
      </c>
      <c r="Q8" s="110" t="s">
        <v>29</v>
      </c>
      <c r="R8" s="111" t="s">
        <v>30</v>
      </c>
      <c r="S8" s="113" t="s">
        <v>31</v>
      </c>
      <c r="T8" s="115" t="s">
        <v>32</v>
      </c>
      <c r="U8" s="106" t="s">
        <v>33</v>
      </c>
    </row>
    <row r="9" spans="1:23" ht="40.5" customHeight="1" thickBot="1">
      <c r="A9" s="60"/>
      <c r="B9" s="164"/>
      <c r="C9" s="91"/>
      <c r="D9" s="91"/>
      <c r="E9" s="91"/>
      <c r="F9" s="91"/>
      <c r="G9" s="91"/>
      <c r="H9" s="11" t="s">
        <v>34</v>
      </c>
      <c r="I9" s="11" t="s">
        <v>35</v>
      </c>
      <c r="J9" s="91"/>
      <c r="K9" s="91"/>
      <c r="L9" s="91"/>
      <c r="M9" s="91"/>
      <c r="N9" s="91"/>
      <c r="O9" s="91"/>
      <c r="P9" s="109"/>
      <c r="Q9" s="111"/>
      <c r="R9" s="112"/>
      <c r="S9" s="114"/>
      <c r="T9" s="116"/>
      <c r="U9" s="107"/>
    </row>
    <row r="10" spans="1:23" ht="84.6" customHeight="1">
      <c r="A10" s="60"/>
      <c r="B10" s="149">
        <v>1</v>
      </c>
      <c r="C10" s="95" t="s">
        <v>36</v>
      </c>
      <c r="D10" s="120" t="s">
        <v>37</v>
      </c>
      <c r="E10" s="95" t="s">
        <v>38</v>
      </c>
      <c r="F10" s="12" t="s">
        <v>39</v>
      </c>
      <c r="G10" s="30" t="s">
        <v>40</v>
      </c>
      <c r="H10" s="31">
        <v>43709</v>
      </c>
      <c r="I10" s="31">
        <v>43889</v>
      </c>
      <c r="J10" s="32">
        <f>(I10-H10)/7</f>
        <v>25.714285714285715</v>
      </c>
      <c r="K10" s="33">
        <v>1</v>
      </c>
      <c r="L10" s="34" t="s">
        <v>41</v>
      </c>
      <c r="M10" s="121">
        <f>AVERAGE(K10:K15)</f>
        <v>1</v>
      </c>
      <c r="N10" s="15" t="s">
        <v>42</v>
      </c>
      <c r="O10" s="54" t="s">
        <v>43</v>
      </c>
      <c r="P10" s="21" t="s">
        <v>44</v>
      </c>
      <c r="Q10" s="15" t="s">
        <v>42</v>
      </c>
      <c r="R10" s="14" t="s">
        <v>45</v>
      </c>
      <c r="S10" s="92" t="s">
        <v>46</v>
      </c>
      <c r="T10" s="95" t="s">
        <v>47</v>
      </c>
      <c r="U10" s="100" t="s">
        <v>48</v>
      </c>
    </row>
    <row r="11" spans="1:23" ht="75">
      <c r="A11" s="60"/>
      <c r="B11" s="150"/>
      <c r="C11" s="95"/>
      <c r="D11" s="120"/>
      <c r="E11" s="95"/>
      <c r="F11" s="12" t="s">
        <v>49</v>
      </c>
      <c r="G11" s="30" t="s">
        <v>50</v>
      </c>
      <c r="H11" s="31">
        <v>43709</v>
      </c>
      <c r="I11" s="31">
        <v>43889</v>
      </c>
      <c r="J11" s="32">
        <v>13</v>
      </c>
      <c r="K11" s="33">
        <v>1</v>
      </c>
      <c r="L11" s="34" t="s">
        <v>51</v>
      </c>
      <c r="M11" s="121"/>
      <c r="N11" s="15" t="s">
        <v>42</v>
      </c>
      <c r="O11" s="54" t="s">
        <v>43</v>
      </c>
      <c r="P11" s="15" t="s">
        <v>52</v>
      </c>
      <c r="Q11" s="15" t="s">
        <v>42</v>
      </c>
      <c r="R11" s="14" t="s">
        <v>45</v>
      </c>
      <c r="S11" s="93"/>
      <c r="T11" s="95"/>
      <c r="U11" s="100"/>
    </row>
    <row r="12" spans="1:23" ht="75">
      <c r="A12" s="60"/>
      <c r="B12" s="151"/>
      <c r="C12" s="95"/>
      <c r="D12" s="120"/>
      <c r="E12" s="95"/>
      <c r="F12" s="12" t="s">
        <v>53</v>
      </c>
      <c r="G12" s="30" t="s">
        <v>54</v>
      </c>
      <c r="H12" s="31">
        <v>43709</v>
      </c>
      <c r="I12" s="31">
        <v>43889</v>
      </c>
      <c r="J12" s="32">
        <f>(I12-H12)/7</f>
        <v>25.714285714285715</v>
      </c>
      <c r="K12" s="33">
        <v>1</v>
      </c>
      <c r="L12" s="34" t="s">
        <v>55</v>
      </c>
      <c r="M12" s="121"/>
      <c r="N12" s="15" t="s">
        <v>56</v>
      </c>
      <c r="O12" s="54" t="s">
        <v>43</v>
      </c>
      <c r="P12" s="22" t="s">
        <v>57</v>
      </c>
      <c r="Q12" s="15" t="s">
        <v>56</v>
      </c>
      <c r="R12" s="14" t="s">
        <v>45</v>
      </c>
      <c r="S12" s="93"/>
      <c r="T12" s="95"/>
      <c r="U12" s="100"/>
    </row>
    <row r="13" spans="1:23" ht="129" customHeight="1">
      <c r="A13" s="60"/>
      <c r="B13" s="44">
        <v>2</v>
      </c>
      <c r="C13" s="54" t="s">
        <v>58</v>
      </c>
      <c r="D13" s="45" t="s">
        <v>59</v>
      </c>
      <c r="E13" s="54" t="s">
        <v>60</v>
      </c>
      <c r="F13" s="12" t="s">
        <v>39</v>
      </c>
      <c r="G13" s="30" t="s">
        <v>61</v>
      </c>
      <c r="H13" s="31">
        <v>43906</v>
      </c>
      <c r="I13" s="31">
        <v>44196</v>
      </c>
      <c r="J13" s="32">
        <f t="shared" ref="J13:J18" si="0">(I13-H13)/7</f>
        <v>41.428571428571431</v>
      </c>
      <c r="K13" s="33">
        <v>1</v>
      </c>
      <c r="L13" s="34" t="s">
        <v>62</v>
      </c>
      <c r="M13" s="121"/>
      <c r="N13" s="15" t="s">
        <v>63</v>
      </c>
      <c r="O13" s="54" t="s">
        <v>43</v>
      </c>
      <c r="P13" s="47" t="s">
        <v>64</v>
      </c>
      <c r="Q13" s="15" t="s">
        <v>63</v>
      </c>
      <c r="R13" s="14" t="s">
        <v>45</v>
      </c>
      <c r="S13" s="93"/>
      <c r="T13" s="95"/>
      <c r="U13" s="100"/>
    </row>
    <row r="14" spans="1:23" ht="75" customHeight="1">
      <c r="A14" s="60"/>
      <c r="B14" s="148">
        <v>3</v>
      </c>
      <c r="C14" s="125" t="s">
        <v>65</v>
      </c>
      <c r="D14" s="98" t="s">
        <v>66</v>
      </c>
      <c r="E14" s="125" t="s">
        <v>67</v>
      </c>
      <c r="F14" s="12" t="s">
        <v>39</v>
      </c>
      <c r="G14" s="30" t="s">
        <v>68</v>
      </c>
      <c r="H14" s="31">
        <v>43906</v>
      </c>
      <c r="I14" s="31">
        <v>43981</v>
      </c>
      <c r="J14" s="32">
        <f t="shared" si="0"/>
        <v>10.714285714285714</v>
      </c>
      <c r="K14" s="33">
        <v>1</v>
      </c>
      <c r="L14" s="34" t="s">
        <v>69</v>
      </c>
      <c r="M14" s="121"/>
      <c r="N14" s="15" t="s">
        <v>42</v>
      </c>
      <c r="O14" s="54" t="s">
        <v>70</v>
      </c>
      <c r="P14" s="43" t="s">
        <v>71</v>
      </c>
      <c r="Q14" s="15" t="s">
        <v>42</v>
      </c>
      <c r="R14" s="14" t="s">
        <v>45</v>
      </c>
      <c r="S14" s="93"/>
      <c r="T14" s="95"/>
      <c r="U14" s="100"/>
    </row>
    <row r="15" spans="1:23" ht="83.25" customHeight="1">
      <c r="A15" s="60"/>
      <c r="B15" s="148"/>
      <c r="C15" s="125"/>
      <c r="D15" s="98"/>
      <c r="E15" s="125"/>
      <c r="F15" s="12" t="s">
        <v>49</v>
      </c>
      <c r="G15" s="30" t="s">
        <v>72</v>
      </c>
      <c r="H15" s="40">
        <v>43983</v>
      </c>
      <c r="I15" s="40">
        <v>44926</v>
      </c>
      <c r="J15" s="32">
        <f t="shared" si="0"/>
        <v>134.71428571428572</v>
      </c>
      <c r="K15" s="33">
        <v>1</v>
      </c>
      <c r="L15" s="34" t="s">
        <v>73</v>
      </c>
      <c r="M15" s="121"/>
      <c r="N15" s="19" t="s">
        <v>74</v>
      </c>
      <c r="O15" s="54" t="s">
        <v>70</v>
      </c>
      <c r="P15" s="43" t="s">
        <v>75</v>
      </c>
      <c r="Q15" s="19" t="s">
        <v>74</v>
      </c>
      <c r="R15" s="14" t="s">
        <v>45</v>
      </c>
      <c r="S15" s="94"/>
      <c r="T15" s="95"/>
      <c r="U15" s="100"/>
    </row>
    <row r="16" spans="1:23" ht="75" customHeight="1">
      <c r="A16" s="60"/>
      <c r="B16" s="123">
        <v>4</v>
      </c>
      <c r="C16" s="96" t="s">
        <v>76</v>
      </c>
      <c r="D16" s="97" t="s">
        <v>77</v>
      </c>
      <c r="E16" s="99" t="s">
        <v>78</v>
      </c>
      <c r="F16" s="23" t="s">
        <v>39</v>
      </c>
      <c r="G16" s="35" t="s">
        <v>79</v>
      </c>
      <c r="H16" s="36">
        <v>43691</v>
      </c>
      <c r="I16" s="36">
        <v>43829</v>
      </c>
      <c r="J16" s="37">
        <f t="shared" si="0"/>
        <v>19.714285714285715</v>
      </c>
      <c r="K16" s="38">
        <v>1</v>
      </c>
      <c r="L16" s="39" t="s">
        <v>80</v>
      </c>
      <c r="M16" s="124">
        <f>AVERAGE(K16:K20)</f>
        <v>1</v>
      </c>
      <c r="N16" s="15" t="s">
        <v>56</v>
      </c>
      <c r="O16" s="20" t="s">
        <v>43</v>
      </c>
      <c r="P16" s="85" t="s">
        <v>81</v>
      </c>
      <c r="Q16" s="15" t="s">
        <v>56</v>
      </c>
      <c r="R16" s="14" t="s">
        <v>45</v>
      </c>
      <c r="S16" s="117" t="s">
        <v>82</v>
      </c>
      <c r="T16" s="93" t="s">
        <v>83</v>
      </c>
      <c r="U16" s="101" t="s">
        <v>84</v>
      </c>
    </row>
    <row r="17" spans="1:21" ht="75">
      <c r="A17" s="60"/>
      <c r="B17" s="123"/>
      <c r="C17" s="95"/>
      <c r="D17" s="98"/>
      <c r="E17" s="99"/>
      <c r="F17" s="12" t="s">
        <v>49</v>
      </c>
      <c r="G17" s="30" t="s">
        <v>85</v>
      </c>
      <c r="H17" s="31">
        <v>43691</v>
      </c>
      <c r="I17" s="31">
        <v>43830</v>
      </c>
      <c r="J17" s="32">
        <f t="shared" si="0"/>
        <v>19.857142857142858</v>
      </c>
      <c r="K17" s="33">
        <v>1</v>
      </c>
      <c r="L17" s="34" t="s">
        <v>86</v>
      </c>
      <c r="M17" s="121"/>
      <c r="N17" s="15" t="s">
        <v>56</v>
      </c>
      <c r="O17" s="13" t="s">
        <v>43</v>
      </c>
      <c r="P17" s="13" t="s">
        <v>87</v>
      </c>
      <c r="Q17" s="15" t="s">
        <v>56</v>
      </c>
      <c r="R17" s="14" t="s">
        <v>45</v>
      </c>
      <c r="S17" s="118"/>
      <c r="T17" s="93"/>
      <c r="U17" s="101"/>
    </row>
    <row r="18" spans="1:21" ht="92.25" customHeight="1">
      <c r="A18" s="60"/>
      <c r="B18" s="123"/>
      <c r="C18" s="95"/>
      <c r="D18" s="98"/>
      <c r="E18" s="99"/>
      <c r="F18" s="12" t="s">
        <v>53</v>
      </c>
      <c r="G18" s="30" t="s">
        <v>88</v>
      </c>
      <c r="H18" s="31">
        <v>43832</v>
      </c>
      <c r="I18" s="31">
        <v>43889</v>
      </c>
      <c r="J18" s="32">
        <f t="shared" si="0"/>
        <v>8.1428571428571423</v>
      </c>
      <c r="K18" s="33">
        <v>1</v>
      </c>
      <c r="L18" s="34" t="s">
        <v>89</v>
      </c>
      <c r="M18" s="121"/>
      <c r="N18" s="15" t="s">
        <v>56</v>
      </c>
      <c r="O18" s="54" t="s">
        <v>43</v>
      </c>
      <c r="P18" s="54" t="s">
        <v>90</v>
      </c>
      <c r="Q18" s="15" t="s">
        <v>56</v>
      </c>
      <c r="R18" s="14" t="s">
        <v>45</v>
      </c>
      <c r="S18" s="118"/>
      <c r="T18" s="93"/>
      <c r="U18" s="101"/>
    </row>
    <row r="19" spans="1:21" ht="75.75" customHeight="1">
      <c r="A19" s="60"/>
      <c r="B19" s="123"/>
      <c r="C19" s="95"/>
      <c r="D19" s="98"/>
      <c r="E19" s="99"/>
      <c r="F19" s="12" t="s">
        <v>91</v>
      </c>
      <c r="G19" s="30" t="s">
        <v>92</v>
      </c>
      <c r="H19" s="31">
        <v>43889</v>
      </c>
      <c r="I19" s="31">
        <v>44196</v>
      </c>
      <c r="J19" s="32">
        <f t="shared" ref="J19:J65" si="1">(I19-H19)/7</f>
        <v>43.857142857142854</v>
      </c>
      <c r="K19" s="33">
        <v>1</v>
      </c>
      <c r="L19" s="34" t="s">
        <v>93</v>
      </c>
      <c r="M19" s="121"/>
      <c r="N19" s="15" t="s">
        <v>56</v>
      </c>
      <c r="O19" s="54" t="s">
        <v>43</v>
      </c>
      <c r="P19" s="15" t="s">
        <v>94</v>
      </c>
      <c r="Q19" s="15" t="s">
        <v>56</v>
      </c>
      <c r="R19" s="14" t="s">
        <v>45</v>
      </c>
      <c r="S19" s="118"/>
      <c r="T19" s="93"/>
      <c r="U19" s="101"/>
    </row>
    <row r="20" spans="1:21" ht="152.25" customHeight="1">
      <c r="A20" s="60"/>
      <c r="B20" s="123"/>
      <c r="C20" s="95"/>
      <c r="D20" s="98"/>
      <c r="E20" s="99"/>
      <c r="F20" s="12" t="s">
        <v>95</v>
      </c>
      <c r="G20" s="68" t="s">
        <v>96</v>
      </c>
      <c r="H20" s="31">
        <v>43889</v>
      </c>
      <c r="I20" s="31">
        <v>44196</v>
      </c>
      <c r="J20" s="32">
        <f t="shared" si="1"/>
        <v>43.857142857142854</v>
      </c>
      <c r="K20" s="33">
        <v>1</v>
      </c>
      <c r="L20" s="34" t="s">
        <v>97</v>
      </c>
      <c r="M20" s="121"/>
      <c r="N20" s="15" t="s">
        <v>98</v>
      </c>
      <c r="O20" s="54" t="s">
        <v>43</v>
      </c>
      <c r="P20" s="15" t="s">
        <v>99</v>
      </c>
      <c r="Q20" s="15" t="s">
        <v>98</v>
      </c>
      <c r="R20" s="14" t="s">
        <v>45</v>
      </c>
      <c r="S20" s="119"/>
      <c r="T20" s="94"/>
      <c r="U20" s="102"/>
    </row>
    <row r="21" spans="1:21" ht="190.5" customHeight="1">
      <c r="A21" s="60"/>
      <c r="B21" s="123">
        <v>5</v>
      </c>
      <c r="C21" s="95" t="s">
        <v>100</v>
      </c>
      <c r="D21" s="122" t="s">
        <v>101</v>
      </c>
      <c r="E21" s="95" t="s">
        <v>102</v>
      </c>
      <c r="F21" s="12" t="s">
        <v>39</v>
      </c>
      <c r="G21" s="30" t="s">
        <v>103</v>
      </c>
      <c r="H21" s="69">
        <v>43691</v>
      </c>
      <c r="I21" s="40">
        <v>44012</v>
      </c>
      <c r="J21" s="32">
        <f t="shared" si="1"/>
        <v>45.857142857142854</v>
      </c>
      <c r="K21" s="33">
        <v>1</v>
      </c>
      <c r="L21" s="34" t="s">
        <v>104</v>
      </c>
      <c r="M21" s="185">
        <f>AVERAGE(K21:K26)</f>
        <v>0.96</v>
      </c>
      <c r="N21" s="15" t="s">
        <v>98</v>
      </c>
      <c r="O21" s="54" t="s">
        <v>43</v>
      </c>
      <c r="P21" s="43" t="s">
        <v>105</v>
      </c>
      <c r="Q21" s="15" t="s">
        <v>98</v>
      </c>
      <c r="R21" s="14" t="s">
        <v>45</v>
      </c>
      <c r="S21" s="92" t="s">
        <v>106</v>
      </c>
      <c r="T21" s="95" t="s">
        <v>107</v>
      </c>
      <c r="U21" s="103" t="s">
        <v>108</v>
      </c>
    </row>
    <row r="22" spans="1:21" ht="88.5" customHeight="1">
      <c r="A22" s="60"/>
      <c r="B22" s="123"/>
      <c r="C22" s="95"/>
      <c r="D22" s="122"/>
      <c r="E22" s="95"/>
      <c r="F22" s="12" t="s">
        <v>49</v>
      </c>
      <c r="G22" s="30" t="s">
        <v>109</v>
      </c>
      <c r="H22" s="40">
        <v>44012</v>
      </c>
      <c r="I22" s="40">
        <v>44073</v>
      </c>
      <c r="J22" s="32">
        <f t="shared" si="1"/>
        <v>8.7142857142857135</v>
      </c>
      <c r="K22" s="33">
        <v>1</v>
      </c>
      <c r="L22" s="34" t="s">
        <v>110</v>
      </c>
      <c r="M22" s="185"/>
      <c r="N22" s="15" t="s">
        <v>98</v>
      </c>
      <c r="O22" s="54" t="s">
        <v>43</v>
      </c>
      <c r="P22" s="43" t="s">
        <v>111</v>
      </c>
      <c r="Q22" s="15" t="s">
        <v>98</v>
      </c>
      <c r="R22" s="14" t="s">
        <v>45</v>
      </c>
      <c r="S22" s="93"/>
      <c r="T22" s="95"/>
      <c r="U22" s="104"/>
    </row>
    <row r="23" spans="1:21" ht="96" customHeight="1">
      <c r="A23" s="60"/>
      <c r="B23" s="123"/>
      <c r="C23" s="95"/>
      <c r="D23" s="122"/>
      <c r="E23" s="95"/>
      <c r="F23" s="12" t="s">
        <v>53</v>
      </c>
      <c r="G23" s="30" t="s">
        <v>112</v>
      </c>
      <c r="H23" s="40">
        <v>44075</v>
      </c>
      <c r="I23" s="40">
        <v>44926</v>
      </c>
      <c r="J23" s="32">
        <f>(I23-H23)/7</f>
        <v>121.57142857142857</v>
      </c>
      <c r="K23" s="33">
        <v>1</v>
      </c>
      <c r="L23" s="34" t="s">
        <v>113</v>
      </c>
      <c r="M23" s="185"/>
      <c r="N23" s="15" t="s">
        <v>74</v>
      </c>
      <c r="O23" s="54" t="s">
        <v>43</v>
      </c>
      <c r="P23" s="15" t="s">
        <v>114</v>
      </c>
      <c r="Q23" s="73" t="s">
        <v>74</v>
      </c>
      <c r="R23" s="14" t="s">
        <v>45</v>
      </c>
      <c r="S23" s="93"/>
      <c r="T23" s="95"/>
      <c r="U23" s="104"/>
    </row>
    <row r="24" spans="1:21" ht="145.9" customHeight="1">
      <c r="A24" s="60"/>
      <c r="B24" s="123"/>
      <c r="C24" s="95"/>
      <c r="D24" s="122"/>
      <c r="E24" s="95"/>
      <c r="F24" s="12" t="s">
        <v>91</v>
      </c>
      <c r="G24" s="26" t="s">
        <v>115</v>
      </c>
      <c r="H24" s="29">
        <v>44105</v>
      </c>
      <c r="I24" s="29">
        <v>44926</v>
      </c>
      <c r="J24" s="27">
        <f t="shared" si="1"/>
        <v>117.28571428571429</v>
      </c>
      <c r="K24" s="28">
        <v>0.76</v>
      </c>
      <c r="L24" s="25" t="s">
        <v>116</v>
      </c>
      <c r="M24" s="185"/>
      <c r="N24" s="89" t="s">
        <v>117</v>
      </c>
      <c r="O24" s="54" t="s">
        <v>118</v>
      </c>
      <c r="P24" s="89" t="s">
        <v>117</v>
      </c>
      <c r="Q24" s="15" t="s">
        <v>119</v>
      </c>
      <c r="R24" s="14" t="s">
        <v>45</v>
      </c>
      <c r="S24" s="93"/>
      <c r="T24" s="95"/>
      <c r="U24" s="104"/>
    </row>
    <row r="25" spans="1:21" ht="162" customHeight="1">
      <c r="A25" s="60"/>
      <c r="B25" s="123"/>
      <c r="C25" s="95"/>
      <c r="D25" s="122"/>
      <c r="E25" s="95"/>
      <c r="F25" s="12" t="s">
        <v>95</v>
      </c>
      <c r="G25" s="30" t="s">
        <v>120</v>
      </c>
      <c r="H25" s="40">
        <v>43691</v>
      </c>
      <c r="I25" s="40">
        <v>44012</v>
      </c>
      <c r="J25" s="32">
        <f t="shared" si="1"/>
        <v>45.857142857142854</v>
      </c>
      <c r="K25" s="33">
        <v>1</v>
      </c>
      <c r="L25" s="34" t="s">
        <v>116</v>
      </c>
      <c r="M25" s="185"/>
      <c r="N25" s="15" t="s">
        <v>121</v>
      </c>
      <c r="O25" s="54" t="s">
        <v>43</v>
      </c>
      <c r="P25" s="15" t="s">
        <v>122</v>
      </c>
      <c r="Q25" s="19" t="s">
        <v>123</v>
      </c>
      <c r="R25" s="14" t="s">
        <v>45</v>
      </c>
      <c r="S25" s="93"/>
      <c r="T25" s="95"/>
      <c r="U25" s="104"/>
    </row>
    <row r="26" spans="1:21" ht="229.5" customHeight="1">
      <c r="A26" s="60"/>
      <c r="B26" s="123"/>
      <c r="C26" s="95"/>
      <c r="D26" s="122"/>
      <c r="E26" s="95"/>
      <c r="F26" s="12" t="s">
        <v>124</v>
      </c>
      <c r="G26" s="30" t="s">
        <v>125</v>
      </c>
      <c r="H26" s="40">
        <v>43952</v>
      </c>
      <c r="I26" s="40">
        <v>44317</v>
      </c>
      <c r="J26" s="32">
        <f t="shared" si="1"/>
        <v>52.142857142857146</v>
      </c>
      <c r="K26" s="33">
        <v>1</v>
      </c>
      <c r="L26" s="34" t="s">
        <v>126</v>
      </c>
      <c r="M26" s="185"/>
      <c r="N26" s="49" t="s">
        <v>127</v>
      </c>
      <c r="O26" s="13" t="s">
        <v>128</v>
      </c>
      <c r="P26" s="17" t="s">
        <v>129</v>
      </c>
      <c r="Q26" s="49" t="s">
        <v>127</v>
      </c>
      <c r="R26" s="14" t="s">
        <v>45</v>
      </c>
      <c r="S26" s="94"/>
      <c r="T26" s="95"/>
      <c r="U26" s="105"/>
    </row>
    <row r="27" spans="1:21" ht="87" customHeight="1">
      <c r="A27" s="60"/>
      <c r="B27" s="123">
        <v>6</v>
      </c>
      <c r="C27" s="99" t="s">
        <v>130</v>
      </c>
      <c r="D27" s="122" t="s">
        <v>131</v>
      </c>
      <c r="E27" s="99" t="s">
        <v>132</v>
      </c>
      <c r="F27" s="12" t="s">
        <v>39</v>
      </c>
      <c r="G27" s="30" t="s">
        <v>133</v>
      </c>
      <c r="H27" s="40">
        <v>44012</v>
      </c>
      <c r="I27" s="40">
        <v>44073</v>
      </c>
      <c r="J27" s="32">
        <f t="shared" si="1"/>
        <v>8.7142857142857135</v>
      </c>
      <c r="K27" s="33">
        <v>1</v>
      </c>
      <c r="L27" s="34" t="s">
        <v>110</v>
      </c>
      <c r="M27" s="126">
        <f>AVERAGE(K27:K34)</f>
        <v>0.86522857142857135</v>
      </c>
      <c r="N27" s="15" t="s">
        <v>98</v>
      </c>
      <c r="O27" s="54" t="s">
        <v>43</v>
      </c>
      <c r="P27" s="43" t="s">
        <v>134</v>
      </c>
      <c r="Q27" s="15" t="s">
        <v>98</v>
      </c>
      <c r="R27" s="14" t="s">
        <v>45</v>
      </c>
      <c r="S27" s="92" t="s">
        <v>106</v>
      </c>
      <c r="T27" s="92" t="s">
        <v>107</v>
      </c>
      <c r="U27" s="103" t="s">
        <v>108</v>
      </c>
    </row>
    <row r="28" spans="1:21" ht="146.25" customHeight="1">
      <c r="A28" s="60"/>
      <c r="B28" s="123"/>
      <c r="C28" s="99"/>
      <c r="D28" s="122"/>
      <c r="E28" s="99"/>
      <c r="F28" s="12" t="s">
        <v>49</v>
      </c>
      <c r="G28" s="30" t="s">
        <v>135</v>
      </c>
      <c r="H28" s="40">
        <v>44075</v>
      </c>
      <c r="I28" s="40">
        <v>44926</v>
      </c>
      <c r="J28" s="32">
        <f t="shared" si="1"/>
        <v>121.57142857142857</v>
      </c>
      <c r="K28" s="33">
        <v>1</v>
      </c>
      <c r="L28" s="34" t="s">
        <v>113</v>
      </c>
      <c r="M28" s="127"/>
      <c r="N28" s="15" t="s">
        <v>74</v>
      </c>
      <c r="O28" s="54" t="s">
        <v>43</v>
      </c>
      <c r="P28" s="15" t="s">
        <v>136</v>
      </c>
      <c r="Q28" s="73" t="s">
        <v>137</v>
      </c>
      <c r="R28" s="14" t="s">
        <v>45</v>
      </c>
      <c r="S28" s="93"/>
      <c r="T28" s="93"/>
      <c r="U28" s="101"/>
    </row>
    <row r="29" spans="1:21" ht="138.75" customHeight="1">
      <c r="A29" s="60"/>
      <c r="B29" s="123"/>
      <c r="C29" s="99"/>
      <c r="D29" s="122"/>
      <c r="E29" s="99"/>
      <c r="F29" s="12" t="s">
        <v>53</v>
      </c>
      <c r="G29" s="30" t="s">
        <v>138</v>
      </c>
      <c r="H29" s="40">
        <v>44044</v>
      </c>
      <c r="I29" s="40">
        <v>44926</v>
      </c>
      <c r="J29" s="32">
        <f t="shared" si="1"/>
        <v>126</v>
      </c>
      <c r="K29" s="33">
        <v>1</v>
      </c>
      <c r="L29" s="34" t="s">
        <v>139</v>
      </c>
      <c r="M29" s="127"/>
      <c r="N29" s="19" t="s">
        <v>127</v>
      </c>
      <c r="O29" s="54" t="s">
        <v>140</v>
      </c>
      <c r="P29" s="43" t="s">
        <v>141</v>
      </c>
      <c r="Q29" s="43" t="s">
        <v>127</v>
      </c>
      <c r="R29" s="14" t="s">
        <v>45</v>
      </c>
      <c r="S29" s="93"/>
      <c r="T29" s="93"/>
      <c r="U29" s="101"/>
    </row>
    <row r="30" spans="1:21" ht="210" customHeight="1">
      <c r="A30" s="60"/>
      <c r="B30" s="123"/>
      <c r="C30" s="99"/>
      <c r="D30" s="122"/>
      <c r="E30" s="99"/>
      <c r="F30" s="12" t="s">
        <v>91</v>
      </c>
      <c r="G30" s="26" t="s">
        <v>142</v>
      </c>
      <c r="H30" s="29">
        <v>44105</v>
      </c>
      <c r="I30" s="29">
        <v>44926</v>
      </c>
      <c r="J30" s="27">
        <f>(I30-H30)/7</f>
        <v>117.28571428571429</v>
      </c>
      <c r="K30" s="28">
        <v>0.76649999999999996</v>
      </c>
      <c r="L30" s="25" t="s">
        <v>143</v>
      </c>
      <c r="M30" s="127"/>
      <c r="N30" s="49" t="s">
        <v>144</v>
      </c>
      <c r="O30" s="54" t="s">
        <v>118</v>
      </c>
      <c r="P30" s="43" t="s">
        <v>145</v>
      </c>
      <c r="Q30" s="15" t="s">
        <v>146</v>
      </c>
      <c r="R30" s="14" t="s">
        <v>45</v>
      </c>
      <c r="S30" s="93"/>
      <c r="T30" s="93"/>
      <c r="U30" s="101"/>
    </row>
    <row r="31" spans="1:21" ht="388.15" customHeight="1">
      <c r="A31" s="60"/>
      <c r="B31" s="123"/>
      <c r="C31" s="99"/>
      <c r="D31" s="122"/>
      <c r="E31" s="99"/>
      <c r="F31" s="12" t="s">
        <v>95</v>
      </c>
      <c r="G31" s="26" t="s">
        <v>147</v>
      </c>
      <c r="H31" s="29">
        <v>44105</v>
      </c>
      <c r="I31" s="29">
        <v>44926</v>
      </c>
      <c r="J31" s="27">
        <f>(I31-H31)/7</f>
        <v>117.28571428571429</v>
      </c>
      <c r="K31" s="28">
        <v>0.76580000000000004</v>
      </c>
      <c r="L31" s="25" t="s">
        <v>143</v>
      </c>
      <c r="M31" s="127"/>
      <c r="N31" s="49" t="s">
        <v>144</v>
      </c>
      <c r="O31" s="54" t="s">
        <v>118</v>
      </c>
      <c r="P31" s="43" t="s">
        <v>145</v>
      </c>
      <c r="Q31" s="15" t="s">
        <v>146</v>
      </c>
      <c r="R31" s="14" t="s">
        <v>45</v>
      </c>
      <c r="S31" s="93"/>
      <c r="T31" s="93"/>
      <c r="U31" s="101"/>
    </row>
    <row r="32" spans="1:21" ht="211.15" customHeight="1">
      <c r="A32" s="60"/>
      <c r="B32" s="123"/>
      <c r="C32" s="99"/>
      <c r="D32" s="122"/>
      <c r="E32" s="99"/>
      <c r="F32" s="12" t="s">
        <v>124</v>
      </c>
      <c r="G32" s="26" t="s">
        <v>148</v>
      </c>
      <c r="H32" s="29">
        <v>44105</v>
      </c>
      <c r="I32" s="29">
        <v>44926</v>
      </c>
      <c r="J32" s="27">
        <f>(I32-H32)/7</f>
        <v>117.28571428571429</v>
      </c>
      <c r="K32" s="28">
        <v>0.69120000000000004</v>
      </c>
      <c r="L32" s="25" t="s">
        <v>143</v>
      </c>
      <c r="M32" s="127"/>
      <c r="N32" s="49" t="s">
        <v>144</v>
      </c>
      <c r="O32" s="54" t="s">
        <v>118</v>
      </c>
      <c r="P32" s="43" t="s">
        <v>145</v>
      </c>
      <c r="Q32" s="15" t="s">
        <v>146</v>
      </c>
      <c r="R32" s="14" t="s">
        <v>45</v>
      </c>
      <c r="S32" s="93"/>
      <c r="T32" s="93"/>
      <c r="U32" s="101"/>
    </row>
    <row r="33" spans="1:21" ht="373.9" customHeight="1">
      <c r="A33" s="60"/>
      <c r="B33" s="123"/>
      <c r="C33" s="99"/>
      <c r="D33" s="122"/>
      <c r="E33" s="99"/>
      <c r="F33" s="12" t="s">
        <v>149</v>
      </c>
      <c r="G33" s="26" t="s">
        <v>150</v>
      </c>
      <c r="H33" s="29">
        <v>44105</v>
      </c>
      <c r="I33" s="29">
        <v>44926</v>
      </c>
      <c r="J33" s="27">
        <f>(I33-H33)/7</f>
        <v>117.28571428571429</v>
      </c>
      <c r="K33" s="28" t="s">
        <v>151</v>
      </c>
      <c r="L33" s="25" t="s">
        <v>143</v>
      </c>
      <c r="M33" s="127"/>
      <c r="N33" s="49" t="s">
        <v>144</v>
      </c>
      <c r="O33" s="54" t="s">
        <v>118</v>
      </c>
      <c r="P33" s="43" t="s">
        <v>145</v>
      </c>
      <c r="Q33" s="15" t="s">
        <v>146</v>
      </c>
      <c r="R33" s="14" t="s">
        <v>45</v>
      </c>
      <c r="S33" s="93"/>
      <c r="T33" s="93"/>
      <c r="U33" s="101"/>
    </row>
    <row r="34" spans="1:21" ht="359.45" customHeight="1">
      <c r="A34" s="60"/>
      <c r="B34" s="123"/>
      <c r="C34" s="99"/>
      <c r="D34" s="122"/>
      <c r="E34" s="99"/>
      <c r="F34" s="12" t="s">
        <v>152</v>
      </c>
      <c r="G34" s="26" t="s">
        <v>153</v>
      </c>
      <c r="H34" s="29">
        <v>44105</v>
      </c>
      <c r="I34" s="29">
        <v>44926</v>
      </c>
      <c r="J34" s="27">
        <f>(I34-H34)/7</f>
        <v>117.28571428571429</v>
      </c>
      <c r="K34" s="28">
        <v>0.83309999999999995</v>
      </c>
      <c r="L34" s="25" t="s">
        <v>143</v>
      </c>
      <c r="M34" s="127"/>
      <c r="N34" s="49" t="s">
        <v>144</v>
      </c>
      <c r="O34" s="54" t="s">
        <v>118</v>
      </c>
      <c r="P34" s="43" t="s">
        <v>145</v>
      </c>
      <c r="Q34" s="15" t="s">
        <v>154</v>
      </c>
      <c r="R34" s="14" t="s">
        <v>45</v>
      </c>
      <c r="S34" s="94"/>
      <c r="T34" s="94"/>
      <c r="U34" s="102"/>
    </row>
    <row r="35" spans="1:21" ht="155.25" customHeight="1">
      <c r="A35" s="60"/>
      <c r="B35" s="123">
        <v>7</v>
      </c>
      <c r="C35" s="99" t="s">
        <v>155</v>
      </c>
      <c r="D35" s="122" t="s">
        <v>156</v>
      </c>
      <c r="E35" s="99" t="s">
        <v>157</v>
      </c>
      <c r="F35" s="12" t="s">
        <v>39</v>
      </c>
      <c r="G35" s="30" t="s">
        <v>158</v>
      </c>
      <c r="H35" s="40">
        <v>43832</v>
      </c>
      <c r="I35" s="40">
        <v>43862</v>
      </c>
      <c r="J35" s="32">
        <f t="shared" si="1"/>
        <v>4.2857142857142856</v>
      </c>
      <c r="K35" s="33">
        <v>1</v>
      </c>
      <c r="L35" s="34" t="s">
        <v>159</v>
      </c>
      <c r="M35" s="186">
        <f>AVERAGE(K35:K38)</f>
        <v>1</v>
      </c>
      <c r="N35" s="15" t="s">
        <v>56</v>
      </c>
      <c r="O35" s="54" t="s">
        <v>160</v>
      </c>
      <c r="P35" s="43" t="s">
        <v>161</v>
      </c>
      <c r="Q35" s="15" t="s">
        <v>56</v>
      </c>
      <c r="R35" s="14" t="s">
        <v>45</v>
      </c>
      <c r="S35" s="92" t="s">
        <v>162</v>
      </c>
      <c r="T35" s="92" t="s">
        <v>163</v>
      </c>
      <c r="U35" s="103" t="s">
        <v>164</v>
      </c>
    </row>
    <row r="36" spans="1:21" ht="138.75" customHeight="1">
      <c r="A36" s="60"/>
      <c r="B36" s="123"/>
      <c r="C36" s="99"/>
      <c r="D36" s="122"/>
      <c r="E36" s="99"/>
      <c r="F36" s="12" t="s">
        <v>49</v>
      </c>
      <c r="G36" s="30" t="s">
        <v>165</v>
      </c>
      <c r="H36" s="40">
        <v>43906</v>
      </c>
      <c r="I36" s="40">
        <v>43951</v>
      </c>
      <c r="J36" s="32">
        <f t="shared" si="1"/>
        <v>6.4285714285714288</v>
      </c>
      <c r="K36" s="33">
        <v>1</v>
      </c>
      <c r="L36" s="34" t="s">
        <v>166</v>
      </c>
      <c r="M36" s="186"/>
      <c r="N36" s="19" t="s">
        <v>98</v>
      </c>
      <c r="O36" s="54" t="s">
        <v>160</v>
      </c>
      <c r="P36" s="43" t="s">
        <v>167</v>
      </c>
      <c r="Q36" s="19" t="s">
        <v>98</v>
      </c>
      <c r="R36" s="14" t="s">
        <v>45</v>
      </c>
      <c r="S36" s="93"/>
      <c r="T36" s="93"/>
      <c r="U36" s="104"/>
    </row>
    <row r="37" spans="1:21" ht="216" customHeight="1">
      <c r="A37" s="60"/>
      <c r="B37" s="123"/>
      <c r="C37" s="99"/>
      <c r="D37" s="122"/>
      <c r="E37" s="99"/>
      <c r="F37" s="12" t="s">
        <v>53</v>
      </c>
      <c r="G37" s="30" t="s">
        <v>168</v>
      </c>
      <c r="H37" s="40">
        <v>43863</v>
      </c>
      <c r="I37" s="40">
        <v>43981</v>
      </c>
      <c r="J37" s="32">
        <f t="shared" si="1"/>
        <v>16.857142857142858</v>
      </c>
      <c r="K37" s="33">
        <v>1</v>
      </c>
      <c r="L37" s="34" t="s">
        <v>169</v>
      </c>
      <c r="M37" s="186"/>
      <c r="N37" s="15" t="s">
        <v>74</v>
      </c>
      <c r="O37" s="54" t="s">
        <v>160</v>
      </c>
      <c r="P37" s="19" t="s">
        <v>170</v>
      </c>
      <c r="Q37" s="15" t="s">
        <v>74</v>
      </c>
      <c r="R37" s="14" t="s">
        <v>45</v>
      </c>
      <c r="S37" s="93"/>
      <c r="T37" s="93"/>
      <c r="U37" s="104"/>
    </row>
    <row r="38" spans="1:21" ht="288.75" customHeight="1">
      <c r="A38" s="60"/>
      <c r="B38" s="123"/>
      <c r="C38" s="99"/>
      <c r="D38" s="122"/>
      <c r="E38" s="99"/>
      <c r="F38" s="12" t="s">
        <v>91</v>
      </c>
      <c r="G38" s="30" t="s">
        <v>171</v>
      </c>
      <c r="H38" s="40">
        <v>43888</v>
      </c>
      <c r="I38" s="40">
        <v>44926</v>
      </c>
      <c r="J38" s="32">
        <f t="shared" si="1"/>
        <v>148.28571428571428</v>
      </c>
      <c r="K38" s="33">
        <v>1</v>
      </c>
      <c r="L38" s="34" t="s">
        <v>172</v>
      </c>
      <c r="M38" s="186"/>
      <c r="N38" s="49" t="s">
        <v>173</v>
      </c>
      <c r="O38" s="13" t="s">
        <v>118</v>
      </c>
      <c r="P38" s="49" t="s">
        <v>174</v>
      </c>
      <c r="Q38" s="49" t="s">
        <v>173</v>
      </c>
      <c r="R38" s="14" t="s">
        <v>45</v>
      </c>
      <c r="S38" s="94"/>
      <c r="T38" s="94"/>
      <c r="U38" s="105"/>
    </row>
    <row r="39" spans="1:21" ht="75">
      <c r="A39" s="60"/>
      <c r="B39" s="123">
        <v>8</v>
      </c>
      <c r="C39" s="99" t="s">
        <v>175</v>
      </c>
      <c r="D39" s="122" t="s">
        <v>176</v>
      </c>
      <c r="E39" s="99" t="s">
        <v>177</v>
      </c>
      <c r="F39" s="12" t="s">
        <v>39</v>
      </c>
      <c r="G39" s="30" t="s">
        <v>178</v>
      </c>
      <c r="H39" s="31">
        <v>43691</v>
      </c>
      <c r="I39" s="31">
        <v>43829</v>
      </c>
      <c r="J39" s="32">
        <f t="shared" si="1"/>
        <v>19.714285714285715</v>
      </c>
      <c r="K39" s="33">
        <v>1</v>
      </c>
      <c r="L39" s="34" t="s">
        <v>80</v>
      </c>
      <c r="M39" s="186">
        <f>AVERAGE(K39:K43)</f>
        <v>1</v>
      </c>
      <c r="N39" s="15" t="s">
        <v>56</v>
      </c>
      <c r="O39" s="54" t="s">
        <v>43</v>
      </c>
      <c r="P39" s="84" t="s">
        <v>81</v>
      </c>
      <c r="Q39" s="15" t="s">
        <v>56</v>
      </c>
      <c r="R39" s="14" t="s">
        <v>45</v>
      </c>
      <c r="S39" s="117" t="s">
        <v>82</v>
      </c>
      <c r="T39" s="92" t="s">
        <v>83</v>
      </c>
      <c r="U39" s="182" t="s">
        <v>179</v>
      </c>
    </row>
    <row r="40" spans="1:21" ht="75">
      <c r="A40" s="60"/>
      <c r="B40" s="123"/>
      <c r="C40" s="99"/>
      <c r="D40" s="122"/>
      <c r="E40" s="99"/>
      <c r="F40" s="12" t="s">
        <v>49</v>
      </c>
      <c r="G40" s="30" t="s">
        <v>180</v>
      </c>
      <c r="H40" s="31">
        <v>43691</v>
      </c>
      <c r="I40" s="31">
        <v>43830</v>
      </c>
      <c r="J40" s="32">
        <f t="shared" si="1"/>
        <v>19.857142857142858</v>
      </c>
      <c r="K40" s="33">
        <v>1</v>
      </c>
      <c r="L40" s="34" t="s">
        <v>181</v>
      </c>
      <c r="M40" s="186"/>
      <c r="N40" s="15" t="s">
        <v>56</v>
      </c>
      <c r="O40" s="13" t="s">
        <v>43</v>
      </c>
      <c r="P40" s="13" t="s">
        <v>87</v>
      </c>
      <c r="Q40" s="15" t="s">
        <v>56</v>
      </c>
      <c r="R40" s="14" t="s">
        <v>45</v>
      </c>
      <c r="S40" s="118"/>
      <c r="T40" s="93"/>
      <c r="U40" s="183"/>
    </row>
    <row r="41" spans="1:21" ht="97.5" customHeight="1">
      <c r="A41" s="60"/>
      <c r="B41" s="123"/>
      <c r="C41" s="99"/>
      <c r="D41" s="122"/>
      <c r="E41" s="99"/>
      <c r="F41" s="12" t="s">
        <v>53</v>
      </c>
      <c r="G41" s="30" t="s">
        <v>182</v>
      </c>
      <c r="H41" s="31">
        <v>43832</v>
      </c>
      <c r="I41" s="31">
        <v>43889</v>
      </c>
      <c r="J41" s="32">
        <f t="shared" si="1"/>
        <v>8.1428571428571423</v>
      </c>
      <c r="K41" s="33">
        <v>1</v>
      </c>
      <c r="L41" s="34" t="s">
        <v>183</v>
      </c>
      <c r="M41" s="186"/>
      <c r="N41" s="15" t="s">
        <v>56</v>
      </c>
      <c r="O41" s="54" t="s">
        <v>43</v>
      </c>
      <c r="P41" s="54" t="s">
        <v>90</v>
      </c>
      <c r="Q41" s="15" t="s">
        <v>56</v>
      </c>
      <c r="R41" s="14" t="s">
        <v>45</v>
      </c>
      <c r="S41" s="118"/>
      <c r="T41" s="93"/>
      <c r="U41" s="183"/>
    </row>
    <row r="42" spans="1:21" ht="69.75" customHeight="1">
      <c r="A42" s="60"/>
      <c r="B42" s="123"/>
      <c r="C42" s="99"/>
      <c r="D42" s="122"/>
      <c r="E42" s="99"/>
      <c r="F42" s="12" t="s">
        <v>91</v>
      </c>
      <c r="G42" s="30" t="s">
        <v>184</v>
      </c>
      <c r="H42" s="31">
        <v>43889</v>
      </c>
      <c r="I42" s="31">
        <v>44196</v>
      </c>
      <c r="J42" s="32">
        <f t="shared" si="1"/>
        <v>43.857142857142854</v>
      </c>
      <c r="K42" s="33">
        <v>1</v>
      </c>
      <c r="L42" s="34" t="s">
        <v>93</v>
      </c>
      <c r="M42" s="186"/>
      <c r="N42" s="15" t="s">
        <v>56</v>
      </c>
      <c r="O42" s="54" t="s">
        <v>43</v>
      </c>
      <c r="P42" s="15" t="s">
        <v>94</v>
      </c>
      <c r="Q42" s="15" t="s">
        <v>56</v>
      </c>
      <c r="R42" s="14" t="s">
        <v>45</v>
      </c>
      <c r="S42" s="118"/>
      <c r="T42" s="93"/>
      <c r="U42" s="183"/>
    </row>
    <row r="43" spans="1:21" ht="246.75" customHeight="1">
      <c r="A43" s="60"/>
      <c r="B43" s="123"/>
      <c r="C43" s="99"/>
      <c r="D43" s="122"/>
      <c r="E43" s="99"/>
      <c r="F43" s="12" t="s">
        <v>95</v>
      </c>
      <c r="G43" s="68" t="s">
        <v>185</v>
      </c>
      <c r="H43" s="31">
        <v>43889</v>
      </c>
      <c r="I43" s="31">
        <v>44196</v>
      </c>
      <c r="J43" s="32">
        <f t="shared" si="1"/>
        <v>43.857142857142854</v>
      </c>
      <c r="K43" s="33">
        <v>1</v>
      </c>
      <c r="L43" s="34" t="s">
        <v>186</v>
      </c>
      <c r="M43" s="186"/>
      <c r="N43" s="19" t="s">
        <v>98</v>
      </c>
      <c r="O43" s="54" t="s">
        <v>43</v>
      </c>
      <c r="P43" s="15" t="s">
        <v>187</v>
      </c>
      <c r="Q43" s="19" t="s">
        <v>98</v>
      </c>
      <c r="R43" s="14" t="s">
        <v>45</v>
      </c>
      <c r="S43" s="119"/>
      <c r="T43" s="94"/>
      <c r="U43" s="184"/>
    </row>
    <row r="44" spans="1:21" ht="309" customHeight="1">
      <c r="A44" s="60"/>
      <c r="B44" s="123">
        <v>9</v>
      </c>
      <c r="C44" s="99" t="s">
        <v>188</v>
      </c>
      <c r="D44" s="187" t="s">
        <v>189</v>
      </c>
      <c r="E44" s="99" t="s">
        <v>190</v>
      </c>
      <c r="F44" s="12" t="s">
        <v>39</v>
      </c>
      <c r="G44" s="30" t="s">
        <v>191</v>
      </c>
      <c r="H44" s="40">
        <v>43906</v>
      </c>
      <c r="I44" s="40">
        <v>44196</v>
      </c>
      <c r="J44" s="32">
        <f t="shared" si="1"/>
        <v>41.428571428571431</v>
      </c>
      <c r="K44" s="33">
        <v>1</v>
      </c>
      <c r="L44" s="34" t="s">
        <v>192</v>
      </c>
      <c r="M44" s="126">
        <f>AVERAGE(K44:K45)</f>
        <v>1</v>
      </c>
      <c r="N44" s="15" t="s">
        <v>63</v>
      </c>
      <c r="O44" s="54" t="s">
        <v>43</v>
      </c>
      <c r="P44" s="43" t="s">
        <v>193</v>
      </c>
      <c r="Q44" s="15" t="s">
        <v>63</v>
      </c>
      <c r="R44" s="14" t="s">
        <v>45</v>
      </c>
      <c r="S44" s="92" t="s">
        <v>194</v>
      </c>
      <c r="T44" s="92" t="s">
        <v>195</v>
      </c>
      <c r="U44" s="103" t="s">
        <v>196</v>
      </c>
    </row>
    <row r="45" spans="1:21" ht="346.5" customHeight="1">
      <c r="A45" s="60"/>
      <c r="B45" s="123"/>
      <c r="C45" s="99"/>
      <c r="D45" s="187"/>
      <c r="E45" s="99"/>
      <c r="F45" s="12" t="s">
        <v>49</v>
      </c>
      <c r="G45" s="30" t="s">
        <v>197</v>
      </c>
      <c r="H45" s="69">
        <v>44105</v>
      </c>
      <c r="I45" s="69">
        <v>44926</v>
      </c>
      <c r="J45" s="32">
        <f t="shared" si="1"/>
        <v>117.28571428571429</v>
      </c>
      <c r="K45" s="33">
        <v>1</v>
      </c>
      <c r="L45" s="34" t="s">
        <v>198</v>
      </c>
      <c r="M45" s="127"/>
      <c r="N45" s="19" t="s">
        <v>199</v>
      </c>
      <c r="O45" s="13" t="s">
        <v>43</v>
      </c>
      <c r="P45" s="73" t="s">
        <v>200</v>
      </c>
      <c r="Q45" s="19" t="s">
        <v>201</v>
      </c>
      <c r="R45" s="14" t="s">
        <v>45</v>
      </c>
      <c r="S45" s="94"/>
      <c r="T45" s="94"/>
      <c r="U45" s="105"/>
    </row>
    <row r="46" spans="1:21" ht="271.14999999999998">
      <c r="A46" s="60"/>
      <c r="B46" s="46">
        <v>10</v>
      </c>
      <c r="C46" s="15" t="s">
        <v>202</v>
      </c>
      <c r="D46" s="50" t="s">
        <v>203</v>
      </c>
      <c r="E46" s="43" t="s">
        <v>204</v>
      </c>
      <c r="F46" s="12" t="s">
        <v>39</v>
      </c>
      <c r="G46" s="30" t="s">
        <v>205</v>
      </c>
      <c r="H46" s="40">
        <v>43906</v>
      </c>
      <c r="I46" s="40">
        <v>44926</v>
      </c>
      <c r="J46" s="32">
        <f t="shared" si="1"/>
        <v>145.71428571428572</v>
      </c>
      <c r="K46" s="33">
        <v>1</v>
      </c>
      <c r="L46" s="34" t="s">
        <v>206</v>
      </c>
      <c r="M46" s="51">
        <f>K46</f>
        <v>1</v>
      </c>
      <c r="N46" s="19" t="s">
        <v>207</v>
      </c>
      <c r="O46" s="54" t="s">
        <v>140</v>
      </c>
      <c r="P46" s="43" t="s">
        <v>208</v>
      </c>
      <c r="Q46" s="19" t="s">
        <v>207</v>
      </c>
      <c r="R46" s="14" t="s">
        <v>45</v>
      </c>
      <c r="S46" s="70" t="s">
        <v>82</v>
      </c>
      <c r="T46" s="43" t="s">
        <v>83</v>
      </c>
      <c r="U46" s="55" t="s">
        <v>209</v>
      </c>
    </row>
    <row r="47" spans="1:21" ht="103.5" customHeight="1">
      <c r="A47" s="60"/>
      <c r="B47" s="123">
        <v>11</v>
      </c>
      <c r="C47" s="99" t="s">
        <v>210</v>
      </c>
      <c r="D47" s="122" t="s">
        <v>211</v>
      </c>
      <c r="E47" s="99" t="s">
        <v>212</v>
      </c>
      <c r="F47" s="12" t="s">
        <v>39</v>
      </c>
      <c r="G47" s="30" t="s">
        <v>213</v>
      </c>
      <c r="H47" s="40">
        <v>43906</v>
      </c>
      <c r="I47" s="40">
        <v>44012</v>
      </c>
      <c r="J47" s="32">
        <f>(I47-H47)/7</f>
        <v>15.142857142857142</v>
      </c>
      <c r="K47" s="33">
        <v>1</v>
      </c>
      <c r="L47" s="41" t="s">
        <v>214</v>
      </c>
      <c r="M47" s="126">
        <f>AVERAGE(K47:K59)</f>
        <v>0.97849166666666676</v>
      </c>
      <c r="N47" s="15" t="s">
        <v>63</v>
      </c>
      <c r="O47" s="54" t="s">
        <v>43</v>
      </c>
      <c r="P47" s="43" t="s">
        <v>215</v>
      </c>
      <c r="Q47" s="15" t="s">
        <v>63</v>
      </c>
      <c r="R47" s="14" t="s">
        <v>45</v>
      </c>
      <c r="S47" s="92" t="s">
        <v>106</v>
      </c>
      <c r="T47" s="92" t="s">
        <v>216</v>
      </c>
      <c r="U47" s="103" t="s">
        <v>217</v>
      </c>
    </row>
    <row r="48" spans="1:21" ht="76.5" customHeight="1">
      <c r="A48" s="60"/>
      <c r="B48" s="123"/>
      <c r="C48" s="99"/>
      <c r="D48" s="122"/>
      <c r="E48" s="99"/>
      <c r="F48" s="12" t="s">
        <v>49</v>
      </c>
      <c r="G48" s="42" t="s">
        <v>218</v>
      </c>
      <c r="H48" s="40">
        <v>43906</v>
      </c>
      <c r="I48" s="40">
        <v>44012</v>
      </c>
      <c r="J48" s="32">
        <f>(I48-H48)/7</f>
        <v>15.142857142857142</v>
      </c>
      <c r="K48" s="33">
        <v>1</v>
      </c>
      <c r="L48" s="41" t="s">
        <v>219</v>
      </c>
      <c r="M48" s="126"/>
      <c r="N48" s="15" t="s">
        <v>56</v>
      </c>
      <c r="O48" s="54" t="s">
        <v>43</v>
      </c>
      <c r="P48" s="83" t="s">
        <v>220</v>
      </c>
      <c r="Q48" s="15" t="s">
        <v>56</v>
      </c>
      <c r="R48" s="14" t="s">
        <v>45</v>
      </c>
      <c r="S48" s="93"/>
      <c r="T48" s="93"/>
      <c r="U48" s="101"/>
    </row>
    <row r="49" spans="1:21" ht="315" customHeight="1">
      <c r="A49" s="60"/>
      <c r="B49" s="123"/>
      <c r="C49" s="99"/>
      <c r="D49" s="122"/>
      <c r="E49" s="99"/>
      <c r="F49" s="12" t="s">
        <v>53</v>
      </c>
      <c r="G49" s="42" t="s">
        <v>221</v>
      </c>
      <c r="H49" s="40">
        <v>43906</v>
      </c>
      <c r="I49" s="40">
        <v>44926</v>
      </c>
      <c r="J49" s="32">
        <f>(I49-H49)/7</f>
        <v>145.71428571428572</v>
      </c>
      <c r="K49" s="33">
        <v>1</v>
      </c>
      <c r="L49" s="41" t="s">
        <v>222</v>
      </c>
      <c r="M49" s="126"/>
      <c r="N49" s="19" t="s">
        <v>223</v>
      </c>
      <c r="O49" s="54" t="s">
        <v>43</v>
      </c>
      <c r="P49" s="43" t="s">
        <v>224</v>
      </c>
      <c r="Q49" s="15" t="s">
        <v>223</v>
      </c>
      <c r="R49" s="14" t="s">
        <v>45</v>
      </c>
      <c r="S49" s="93"/>
      <c r="T49" s="93"/>
      <c r="U49" s="101"/>
    </row>
    <row r="50" spans="1:21" ht="298.5" customHeight="1">
      <c r="A50" s="60"/>
      <c r="B50" s="123"/>
      <c r="C50" s="99"/>
      <c r="D50" s="122"/>
      <c r="E50" s="99"/>
      <c r="F50" s="12" t="s">
        <v>91</v>
      </c>
      <c r="G50" s="30" t="s">
        <v>225</v>
      </c>
      <c r="H50" s="40">
        <v>43983</v>
      </c>
      <c r="I50" s="40">
        <v>44926</v>
      </c>
      <c r="J50" s="32">
        <f t="shared" si="1"/>
        <v>134.71428571428572</v>
      </c>
      <c r="K50" s="33">
        <v>1</v>
      </c>
      <c r="L50" s="41" t="s">
        <v>226</v>
      </c>
      <c r="M50" s="126"/>
      <c r="N50" s="19" t="s">
        <v>127</v>
      </c>
      <c r="O50" s="54" t="s">
        <v>43</v>
      </c>
      <c r="P50" s="19" t="s">
        <v>227</v>
      </c>
      <c r="Q50" s="73" t="s">
        <v>127</v>
      </c>
      <c r="R50" s="14" t="s">
        <v>45</v>
      </c>
      <c r="S50" s="93"/>
      <c r="T50" s="93"/>
      <c r="U50" s="101"/>
    </row>
    <row r="51" spans="1:21" s="87" customFormat="1" ht="108" customHeight="1">
      <c r="A51" s="86"/>
      <c r="B51" s="123"/>
      <c r="C51" s="99"/>
      <c r="D51" s="122"/>
      <c r="E51" s="99"/>
      <c r="F51" s="12" t="s">
        <v>95</v>
      </c>
      <c r="G51" s="26" t="s">
        <v>228</v>
      </c>
      <c r="H51" s="29">
        <v>43691</v>
      </c>
      <c r="I51" s="29">
        <v>44926</v>
      </c>
      <c r="J51" s="27">
        <f>(I51-H51)/7</f>
        <v>176.42857142857142</v>
      </c>
      <c r="K51" s="28">
        <v>0.92</v>
      </c>
      <c r="L51" s="71" t="s">
        <v>222</v>
      </c>
      <c r="M51" s="126"/>
      <c r="N51" s="49" t="s">
        <v>229</v>
      </c>
      <c r="O51" s="13" t="s">
        <v>118</v>
      </c>
      <c r="P51" s="49" t="s">
        <v>229</v>
      </c>
      <c r="Q51" s="49" t="s">
        <v>230</v>
      </c>
      <c r="R51" s="14" t="s">
        <v>45</v>
      </c>
      <c r="S51" s="93"/>
      <c r="T51" s="93"/>
      <c r="U51" s="101"/>
    </row>
    <row r="52" spans="1:21" s="87" customFormat="1" ht="396" customHeight="1">
      <c r="A52" s="86"/>
      <c r="B52" s="123"/>
      <c r="C52" s="99"/>
      <c r="D52" s="122"/>
      <c r="E52" s="99"/>
      <c r="F52" s="12" t="s">
        <v>124</v>
      </c>
      <c r="G52" s="26" t="s">
        <v>231</v>
      </c>
      <c r="H52" s="29">
        <v>43691</v>
      </c>
      <c r="I52" s="29">
        <v>44926</v>
      </c>
      <c r="J52" s="27">
        <f>(I52-H52)/7</f>
        <v>176.42857142857142</v>
      </c>
      <c r="K52" s="28">
        <v>0.82189999999999996</v>
      </c>
      <c r="L52" s="71" t="s">
        <v>232</v>
      </c>
      <c r="M52" s="126"/>
      <c r="N52" s="49" t="s">
        <v>144</v>
      </c>
      <c r="O52" s="13" t="s">
        <v>118</v>
      </c>
      <c r="P52" s="17" t="s">
        <v>145</v>
      </c>
      <c r="Q52" s="73" t="s">
        <v>233</v>
      </c>
      <c r="R52" s="14" t="s">
        <v>45</v>
      </c>
      <c r="S52" s="93"/>
      <c r="T52" s="93"/>
      <c r="U52" s="101"/>
    </row>
    <row r="53" spans="1:21" ht="159.75" customHeight="1">
      <c r="A53" s="60"/>
      <c r="B53" s="123"/>
      <c r="C53" s="99"/>
      <c r="D53" s="122"/>
      <c r="E53" s="99"/>
      <c r="F53" s="12" t="s">
        <v>149</v>
      </c>
      <c r="G53" s="30" t="s">
        <v>234</v>
      </c>
      <c r="H53" s="31">
        <v>43723</v>
      </c>
      <c r="I53" s="31">
        <v>44561</v>
      </c>
      <c r="J53" s="32">
        <f t="shared" si="1"/>
        <v>119.71428571428571</v>
      </c>
      <c r="K53" s="33">
        <v>1</v>
      </c>
      <c r="L53" s="34" t="s">
        <v>235</v>
      </c>
      <c r="M53" s="126"/>
      <c r="N53" s="43" t="s">
        <v>236</v>
      </c>
      <c r="O53" s="54" t="s">
        <v>43</v>
      </c>
      <c r="P53" s="19" t="s">
        <v>237</v>
      </c>
      <c r="Q53" s="15" t="s">
        <v>236</v>
      </c>
      <c r="R53" s="14" t="s">
        <v>45</v>
      </c>
      <c r="S53" s="93"/>
      <c r="T53" s="93"/>
      <c r="U53" s="101"/>
    </row>
    <row r="54" spans="1:21" ht="237" customHeight="1">
      <c r="A54" s="60"/>
      <c r="B54" s="123"/>
      <c r="C54" s="99"/>
      <c r="D54" s="122"/>
      <c r="E54" s="99"/>
      <c r="F54" s="12" t="s">
        <v>152</v>
      </c>
      <c r="G54" s="30" t="s">
        <v>238</v>
      </c>
      <c r="H54" s="31">
        <v>43723</v>
      </c>
      <c r="I54" s="31">
        <v>44926</v>
      </c>
      <c r="J54" s="32">
        <f t="shared" si="1"/>
        <v>171.85714285714286</v>
      </c>
      <c r="K54" s="33">
        <v>1</v>
      </c>
      <c r="L54" s="34" t="s">
        <v>239</v>
      </c>
      <c r="M54" s="126"/>
      <c r="N54" s="19" t="s">
        <v>127</v>
      </c>
      <c r="O54" s="54" t="s">
        <v>140</v>
      </c>
      <c r="P54" s="49" t="s">
        <v>240</v>
      </c>
      <c r="Q54" s="19" t="s">
        <v>127</v>
      </c>
      <c r="R54" s="14" t="s">
        <v>45</v>
      </c>
      <c r="S54" s="93"/>
      <c r="T54" s="93"/>
      <c r="U54" s="101"/>
    </row>
    <row r="55" spans="1:21" ht="202.5" customHeight="1">
      <c r="A55" s="60"/>
      <c r="B55" s="123"/>
      <c r="C55" s="99"/>
      <c r="D55" s="122"/>
      <c r="E55" s="99"/>
      <c r="F55" s="12" t="s">
        <v>241</v>
      </c>
      <c r="G55" s="30" t="s">
        <v>242</v>
      </c>
      <c r="H55" s="31">
        <v>43723</v>
      </c>
      <c r="I55" s="31">
        <v>44926</v>
      </c>
      <c r="J55" s="32">
        <f t="shared" si="1"/>
        <v>171.85714285714286</v>
      </c>
      <c r="K55" s="33">
        <v>1</v>
      </c>
      <c r="L55" s="34" t="s">
        <v>243</v>
      </c>
      <c r="M55" s="126"/>
      <c r="N55" s="19" t="s">
        <v>127</v>
      </c>
      <c r="O55" s="54" t="s">
        <v>140</v>
      </c>
      <c r="P55" s="49" t="s">
        <v>244</v>
      </c>
      <c r="Q55" s="19" t="s">
        <v>127</v>
      </c>
      <c r="R55" s="14" t="s">
        <v>45</v>
      </c>
      <c r="S55" s="93"/>
      <c r="T55" s="93"/>
      <c r="U55" s="101"/>
    </row>
    <row r="56" spans="1:21" ht="189" customHeight="1">
      <c r="A56" s="60"/>
      <c r="B56" s="123"/>
      <c r="C56" s="99"/>
      <c r="D56" s="122"/>
      <c r="E56" s="99"/>
      <c r="F56" s="12" t="s">
        <v>245</v>
      </c>
      <c r="G56" s="30" t="s">
        <v>246</v>
      </c>
      <c r="H56" s="31">
        <v>43723</v>
      </c>
      <c r="I56" s="31">
        <v>44926</v>
      </c>
      <c r="J56" s="32">
        <f t="shared" si="1"/>
        <v>171.85714285714286</v>
      </c>
      <c r="K56" s="33">
        <v>1</v>
      </c>
      <c r="L56" s="34" t="s">
        <v>247</v>
      </c>
      <c r="M56" s="126"/>
      <c r="N56" s="49" t="s">
        <v>248</v>
      </c>
      <c r="O56" s="54" t="s">
        <v>140</v>
      </c>
      <c r="P56" s="49" t="s">
        <v>249</v>
      </c>
      <c r="Q56" s="49" t="s">
        <v>250</v>
      </c>
      <c r="R56" s="14" t="s">
        <v>45</v>
      </c>
      <c r="S56" s="93"/>
      <c r="T56" s="93"/>
      <c r="U56" s="101"/>
    </row>
    <row r="57" spans="1:21" ht="199.5" customHeight="1">
      <c r="A57" s="60"/>
      <c r="B57" s="123"/>
      <c r="C57" s="99"/>
      <c r="D57" s="122"/>
      <c r="E57" s="99"/>
      <c r="F57" s="12" t="s">
        <v>251</v>
      </c>
      <c r="G57" s="30" t="s">
        <v>252</v>
      </c>
      <c r="H57" s="31">
        <v>43723</v>
      </c>
      <c r="I57" s="31">
        <v>44926</v>
      </c>
      <c r="J57" s="32">
        <f>(I57-H57)/7</f>
        <v>171.85714285714286</v>
      </c>
      <c r="K57" s="33">
        <v>1</v>
      </c>
      <c r="L57" s="34" t="s">
        <v>253</v>
      </c>
      <c r="M57" s="126"/>
      <c r="N57" s="49" t="s">
        <v>254</v>
      </c>
      <c r="O57" s="54" t="s">
        <v>140</v>
      </c>
      <c r="P57" s="49" t="s">
        <v>255</v>
      </c>
      <c r="Q57" s="49" t="s">
        <v>256</v>
      </c>
      <c r="R57" s="14" t="s">
        <v>45</v>
      </c>
      <c r="S57" s="93"/>
      <c r="T57" s="93"/>
      <c r="U57" s="101"/>
    </row>
    <row r="58" spans="1:21" ht="85.5" customHeight="1">
      <c r="A58" s="60"/>
      <c r="B58" s="123"/>
      <c r="C58" s="99"/>
      <c r="D58" s="122"/>
      <c r="E58" s="99"/>
      <c r="F58" s="180" t="s">
        <v>257</v>
      </c>
      <c r="G58" s="178" t="s">
        <v>258</v>
      </c>
      <c r="H58" s="176">
        <v>43723</v>
      </c>
      <c r="I58" s="176">
        <v>44926</v>
      </c>
      <c r="J58" s="174">
        <f>(I58-H58)/7</f>
        <v>171.85714285714286</v>
      </c>
      <c r="K58" s="172">
        <v>1</v>
      </c>
      <c r="L58" s="170" t="s">
        <v>259</v>
      </c>
      <c r="M58" s="126"/>
      <c r="N58" s="188" t="s">
        <v>127</v>
      </c>
      <c r="O58" s="190" t="s">
        <v>260</v>
      </c>
      <c r="P58" s="92" t="s">
        <v>261</v>
      </c>
      <c r="Q58" s="192" t="s">
        <v>127</v>
      </c>
      <c r="R58" s="92" t="s">
        <v>45</v>
      </c>
      <c r="S58" s="93"/>
      <c r="T58" s="93"/>
      <c r="U58" s="101"/>
    </row>
    <row r="59" spans="1:21" ht="284.25" customHeight="1">
      <c r="A59" s="60"/>
      <c r="B59" s="123"/>
      <c r="C59" s="99"/>
      <c r="D59" s="122"/>
      <c r="E59" s="99"/>
      <c r="F59" s="181"/>
      <c r="G59" s="179"/>
      <c r="H59" s="177"/>
      <c r="I59" s="177"/>
      <c r="J59" s="175"/>
      <c r="K59" s="173"/>
      <c r="L59" s="171"/>
      <c r="M59" s="126"/>
      <c r="N59" s="189"/>
      <c r="O59" s="191"/>
      <c r="P59" s="94"/>
      <c r="Q59" s="193"/>
      <c r="R59" s="94"/>
      <c r="S59" s="94"/>
      <c r="T59" s="94"/>
      <c r="U59" s="102"/>
    </row>
    <row r="60" spans="1:21" ht="409.5" customHeight="1">
      <c r="A60" s="60"/>
      <c r="B60" s="46">
        <v>12</v>
      </c>
      <c r="C60" s="16" t="s">
        <v>262</v>
      </c>
      <c r="D60" s="50" t="s">
        <v>263</v>
      </c>
      <c r="E60" s="43" t="s">
        <v>264</v>
      </c>
      <c r="F60" s="12" t="s">
        <v>39</v>
      </c>
      <c r="G60" s="30" t="s">
        <v>265</v>
      </c>
      <c r="H60" s="31">
        <v>43768</v>
      </c>
      <c r="I60" s="31">
        <v>44926</v>
      </c>
      <c r="J60" s="32">
        <f t="shared" si="1"/>
        <v>165.42857142857142</v>
      </c>
      <c r="K60" s="33">
        <v>1</v>
      </c>
      <c r="L60" s="34" t="s">
        <v>266</v>
      </c>
      <c r="M60" s="82">
        <f>AVERAGE(K60)</f>
        <v>1</v>
      </c>
      <c r="N60" s="88" t="s">
        <v>267</v>
      </c>
      <c r="O60" s="54" t="s">
        <v>268</v>
      </c>
      <c r="P60" s="49" t="s">
        <v>269</v>
      </c>
      <c r="Q60" s="49" t="s">
        <v>270</v>
      </c>
      <c r="R60" s="14" t="s">
        <v>45</v>
      </c>
      <c r="S60" s="43" t="s">
        <v>106</v>
      </c>
      <c r="T60" s="43" t="s">
        <v>216</v>
      </c>
      <c r="U60" s="43" t="s">
        <v>271</v>
      </c>
    </row>
    <row r="61" spans="1:21" ht="387" customHeight="1">
      <c r="A61" s="60"/>
      <c r="B61" s="52">
        <v>13</v>
      </c>
      <c r="C61" s="53" t="s">
        <v>272</v>
      </c>
      <c r="D61" s="50" t="s">
        <v>273</v>
      </c>
      <c r="E61" s="53" t="s">
        <v>274</v>
      </c>
      <c r="F61" s="12" t="s">
        <v>39</v>
      </c>
      <c r="G61" s="30" t="s">
        <v>275</v>
      </c>
      <c r="H61" s="31">
        <v>43709</v>
      </c>
      <c r="I61" s="31">
        <v>44742</v>
      </c>
      <c r="J61" s="32">
        <f t="shared" si="1"/>
        <v>147.57142857142858</v>
      </c>
      <c r="K61" s="33">
        <v>1</v>
      </c>
      <c r="L61" s="34" t="s">
        <v>276</v>
      </c>
      <c r="M61" s="48">
        <f>AVERAGE(K61)</f>
        <v>1</v>
      </c>
      <c r="N61" s="19" t="s">
        <v>277</v>
      </c>
      <c r="O61" s="17" t="s">
        <v>278</v>
      </c>
      <c r="P61" s="49" t="s">
        <v>277</v>
      </c>
      <c r="Q61" s="49" t="s">
        <v>279</v>
      </c>
      <c r="R61" s="14" t="s">
        <v>45</v>
      </c>
      <c r="S61" s="43" t="s">
        <v>106</v>
      </c>
      <c r="T61" s="43" t="s">
        <v>216</v>
      </c>
      <c r="U61" s="43" t="s">
        <v>280</v>
      </c>
    </row>
    <row r="62" spans="1:21" ht="278.25" customHeight="1">
      <c r="A62" s="60"/>
      <c r="B62" s="165">
        <v>14</v>
      </c>
      <c r="C62" s="167" t="s">
        <v>281</v>
      </c>
      <c r="D62" s="122" t="s">
        <v>282</v>
      </c>
      <c r="E62" s="167" t="s">
        <v>283</v>
      </c>
      <c r="F62" s="12" t="s">
        <v>39</v>
      </c>
      <c r="G62" s="30" t="s">
        <v>284</v>
      </c>
      <c r="H62" s="31">
        <v>43709</v>
      </c>
      <c r="I62" s="31">
        <v>44196</v>
      </c>
      <c r="J62" s="32">
        <f t="shared" si="1"/>
        <v>69.571428571428569</v>
      </c>
      <c r="K62" s="33">
        <v>1</v>
      </c>
      <c r="L62" s="34" t="s">
        <v>285</v>
      </c>
      <c r="M62" s="169">
        <f>AVERAGE(K62:K64)</f>
        <v>1</v>
      </c>
      <c r="N62" s="53" t="s">
        <v>286</v>
      </c>
      <c r="O62" s="17" t="s">
        <v>278</v>
      </c>
      <c r="P62" s="72" t="s">
        <v>287</v>
      </c>
      <c r="Q62" s="53" t="s">
        <v>286</v>
      </c>
      <c r="R62" s="14" t="s">
        <v>45</v>
      </c>
      <c r="S62" s="43" t="s">
        <v>288</v>
      </c>
      <c r="T62" s="70" t="s">
        <v>289</v>
      </c>
      <c r="U62" s="70" t="s">
        <v>289</v>
      </c>
    </row>
    <row r="63" spans="1:21" ht="141" customHeight="1">
      <c r="A63" s="60"/>
      <c r="B63" s="165"/>
      <c r="C63" s="167"/>
      <c r="D63" s="122"/>
      <c r="E63" s="167"/>
      <c r="F63" s="12" t="s">
        <v>49</v>
      </c>
      <c r="G63" s="30" t="s">
        <v>290</v>
      </c>
      <c r="H63" s="31">
        <v>43709</v>
      </c>
      <c r="I63" s="31">
        <v>44926</v>
      </c>
      <c r="J63" s="32">
        <f t="shared" si="1"/>
        <v>173.85714285714286</v>
      </c>
      <c r="K63" s="33">
        <v>1</v>
      </c>
      <c r="L63" s="34" t="s">
        <v>291</v>
      </c>
      <c r="M63" s="169"/>
      <c r="N63" s="43" t="s">
        <v>74</v>
      </c>
      <c r="O63" s="17" t="s">
        <v>278</v>
      </c>
      <c r="P63" s="43" t="s">
        <v>292</v>
      </c>
      <c r="Q63" s="43" t="s">
        <v>74</v>
      </c>
      <c r="R63" s="14" t="s">
        <v>45</v>
      </c>
      <c r="S63" s="43" t="s">
        <v>293</v>
      </c>
      <c r="T63" s="70" t="s">
        <v>289</v>
      </c>
      <c r="U63" s="70" t="s">
        <v>289</v>
      </c>
    </row>
    <row r="64" spans="1:21" ht="174" customHeight="1">
      <c r="A64" s="60"/>
      <c r="B64" s="166"/>
      <c r="C64" s="167"/>
      <c r="D64" s="122"/>
      <c r="E64" s="168"/>
      <c r="F64" s="12" t="s">
        <v>53</v>
      </c>
      <c r="G64" s="30" t="s">
        <v>294</v>
      </c>
      <c r="H64" s="31">
        <v>43709</v>
      </c>
      <c r="I64" s="31">
        <v>44926</v>
      </c>
      <c r="J64" s="32">
        <f t="shared" si="1"/>
        <v>173.85714285714286</v>
      </c>
      <c r="K64" s="33">
        <v>1</v>
      </c>
      <c r="L64" s="34" t="s">
        <v>295</v>
      </c>
      <c r="M64" s="169"/>
      <c r="N64" s="81" t="s">
        <v>127</v>
      </c>
      <c r="O64" s="17" t="s">
        <v>278</v>
      </c>
      <c r="P64" s="43" t="s">
        <v>296</v>
      </c>
      <c r="Q64" s="49" t="s">
        <v>127</v>
      </c>
      <c r="R64" s="14" t="s">
        <v>45</v>
      </c>
      <c r="S64" s="43" t="s">
        <v>297</v>
      </c>
      <c r="T64" s="70" t="s">
        <v>289</v>
      </c>
      <c r="U64" s="70" t="s">
        <v>289</v>
      </c>
    </row>
    <row r="65" spans="1:21" ht="103.5" customHeight="1" thickBot="1">
      <c r="A65" s="61"/>
      <c r="B65" s="62">
        <v>15</v>
      </c>
      <c r="C65" s="18" t="s">
        <v>298</v>
      </c>
      <c r="D65" s="63" t="s">
        <v>299</v>
      </c>
      <c r="E65" s="64" t="s">
        <v>300</v>
      </c>
      <c r="F65" s="65" t="s">
        <v>39</v>
      </c>
      <c r="G65" s="76" t="s">
        <v>301</v>
      </c>
      <c r="H65" s="77">
        <v>43709</v>
      </c>
      <c r="I65" s="77">
        <v>44864</v>
      </c>
      <c r="J65" s="78">
        <f t="shared" si="1"/>
        <v>165</v>
      </c>
      <c r="K65" s="79">
        <v>1</v>
      </c>
      <c r="L65" s="80" t="s">
        <v>302</v>
      </c>
      <c r="M65" s="48">
        <f>AVERAGE(K65)</f>
        <v>1</v>
      </c>
      <c r="N65" s="53" t="s">
        <v>286</v>
      </c>
      <c r="O65" s="66" t="s">
        <v>278</v>
      </c>
      <c r="P65" s="67" t="s">
        <v>303</v>
      </c>
      <c r="Q65" s="53" t="s">
        <v>286</v>
      </c>
      <c r="R65" s="14" t="s">
        <v>45</v>
      </c>
      <c r="S65" s="43" t="s">
        <v>304</v>
      </c>
      <c r="T65" s="70" t="s">
        <v>289</v>
      </c>
      <c r="U65" s="70" t="s">
        <v>289</v>
      </c>
    </row>
    <row r="66" spans="1:21" ht="16.149999999999999" thickBot="1">
      <c r="M66" s="56"/>
    </row>
    <row r="67" spans="1:21" ht="21.6" thickBot="1">
      <c r="K67" s="24"/>
      <c r="L67" s="74" t="s">
        <v>305</v>
      </c>
      <c r="M67" s="75">
        <f>AVERAGE(M10:M65)</f>
        <v>0.98490155677655677</v>
      </c>
    </row>
  </sheetData>
  <sheetProtection sheet="1" objects="1" scenarios="1" selectLockedCells="1" selectUnlockedCells="1"/>
  <autoFilter ref="G1:G67" xr:uid="{00000000-0001-0000-0000-000000000000}"/>
  <mergeCells count="128">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 ref="U47:U59"/>
    <mergeCell ref="T47:T59"/>
    <mergeCell ref="T27:T34"/>
    <mergeCell ref="U35:U38"/>
    <mergeCell ref="T35:T38"/>
    <mergeCell ref="U39:U43"/>
    <mergeCell ref="U44:U45"/>
    <mergeCell ref="T44:T45"/>
    <mergeCell ref="T39:T43"/>
    <mergeCell ref="U27:U34"/>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N2:W2"/>
    <mergeCell ref="B3:C3"/>
    <mergeCell ref="D3:E3"/>
    <mergeCell ref="F3:L3"/>
    <mergeCell ref="M3:N3"/>
    <mergeCell ref="O3:W3"/>
    <mergeCell ref="B2:C2"/>
    <mergeCell ref="D2:E2"/>
    <mergeCell ref="F2:L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82582F3E-C527-46BC-AB75-8558D512650E}"/>
    <hyperlink ref="P39" r:id="rId2" xr:uid="{D4101431-7E9E-4DC8-B4A4-B51F74CD2628}"/>
    <hyperlink ref="P10" r:id="rId3" xr:uid="{A0706FB9-95F8-4290-BE8C-A97DCF5943D0}"/>
    <hyperlink ref="P48" r:id="rId4" xr:uid="{A98B2AAD-C031-416C-8317-0A5C5F9BC7C2}"/>
  </hyperlinks>
  <pageMargins left="0.7" right="0.7" top="0.75" bottom="0.75" header="0.3" footer="0.3"/>
  <pageSetup orientation="portrait" verticalDpi="300" r:id="rId5"/>
  <drawing r:id="rId6"/>
  <legacyDrawing r:id="rId7"/>
</worksheet>
</file>

<file path=docProps/app.xml><?xml version="1.0" encoding="utf-8"?>
<Properties xmlns="http://schemas.openxmlformats.org/officeDocument/2006/extended-properties" xmlns:vt="http://schemas.openxmlformats.org/officeDocument/2006/docPropsVTypes">
  <Application>Microsoft Excel Online</Application>
  <Manager/>
  <Company>HP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Tulfrenis González Pérez</dc:creator>
  <cp:keywords/>
  <dc:description/>
  <cp:lastModifiedBy>Control Interno</cp:lastModifiedBy>
  <cp:revision/>
  <dcterms:created xsi:type="dcterms:W3CDTF">2020-03-16T15:45:21Z</dcterms:created>
  <dcterms:modified xsi:type="dcterms:W3CDTF">2025-07-08T21:48:27Z</dcterms:modified>
  <cp:category/>
  <cp:contentStatus/>
</cp:coreProperties>
</file>