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showInkAnnotation="0" autoCompressPictures="0"/>
  <mc:AlternateContent xmlns:mc="http://schemas.openxmlformats.org/markup-compatibility/2006">
    <mc:Choice Requires="x15">
      <x15ac:absPath xmlns:x15ac="http://schemas.microsoft.com/office/spreadsheetml/2010/11/ac" url="C:\Users\ojulio\Documents\INFORMACION ACTUALIZADA 2023- HISTORICA\TRANSPARENCIA-2024\"/>
    </mc:Choice>
  </mc:AlternateContent>
  <xr:revisionPtr revIDLastSave="0" documentId="13_ncr:1_{DD3074EB-8347-476F-8DFD-356C0810C034}" xr6:coauthVersionLast="47" xr6:coauthVersionMax="47" xr10:uidLastSave="{00000000-0000-0000-0000-000000000000}"/>
  <bookViews>
    <workbookView xWindow="-120" yWindow="-120" windowWidth="29040" windowHeight="15720" tabRatio="668" xr2:uid="{00000000-000D-0000-FFFF-FFFF00000000}"/>
  </bookViews>
  <sheets>
    <sheet name="Transparencia Oct - Dic 2024"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4" i="11" l="1"/>
  <c r="K173" i="11"/>
  <c r="K172" i="11"/>
  <c r="K35" i="11"/>
  <c r="L68" i="11" l="1"/>
  <c r="G51" i="11"/>
  <c r="L50" i="11"/>
  <c r="G50" i="11"/>
  <c r="L49" i="11"/>
  <c r="G49" i="1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tc={E5AEF795-8432-4778-B79F-A4EE46DDEE6C}</author>
    <author>tc={576FA0F1-16B5-4BE1-9FA1-2198C1AB9701}</author>
    <author>tc={6DBCC59E-06F6-46A2-A0A3-32E92695ECC3}</author>
    <author>tc={DD6888A9-83BB-45BF-90E7-86207A6068E9}</author>
    <author>tc={F393F29A-91F8-4A0B-9C8B-84DBB06E6E11}</author>
    <author>tc={7F4F7B2B-2B39-47D1-A5DF-F4F3C30DF4AD}</author>
  </authors>
  <commentList>
    <comment ref="B167" authorId="0" shapeId="0" xr:uid="{E5AEF795-8432-4778-B79F-A4EE46DDEE6C}">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67" authorId="1" shapeId="0" xr:uid="{576FA0F1-16B5-4BE1-9FA1-2198C1AB9701}">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G167" authorId="2" shapeId="0" xr:uid="{6DBCC59E-06F6-46A2-A0A3-32E92695ECC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K167" authorId="3" shapeId="0" xr:uid="{DD6888A9-83BB-45BF-90E7-86207A6068E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text>
    </comment>
    <comment ref="L167" authorId="4" shapeId="0" xr:uid="{F393F29A-91F8-4A0B-9C8B-84DBB06E6E1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text>
    </comment>
    <comment ref="M167" authorId="5" shapeId="0" xr:uid="{7F4F7B2B-2B39-47D1-A5DF-F4F3C30DF4AD}">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List>
</comments>
</file>

<file path=xl/sharedStrings.xml><?xml version="1.0" encoding="utf-8"?>
<sst xmlns="http://schemas.openxmlformats.org/spreadsheetml/2006/main" count="760" uniqueCount="460">
  <si>
    <t>Item</t>
  </si>
  <si>
    <t>Observaciones</t>
  </si>
  <si>
    <t>Nombre del Proyecto</t>
  </si>
  <si>
    <t>Objetivo General del Proyecto (Resultado)</t>
  </si>
  <si>
    <t>Fuente de Financiación</t>
  </si>
  <si>
    <t>Fecha de Inicio</t>
  </si>
  <si>
    <t>Fecha de Terminación</t>
  </si>
  <si>
    <t>SECRETARIA DE PLANEACION DEPARTAMENTAL</t>
  </si>
  <si>
    <t>GOBERNACION DE BOLIVAR</t>
  </si>
  <si>
    <t>BANCO DE PROGRAMAS Y PROYECTOS INVERSION DEPARTAMENTAL</t>
  </si>
  <si>
    <t>Codigo de Registro del BPIN</t>
  </si>
  <si>
    <t>Fecha de inscripcion</t>
  </si>
  <si>
    <t>IMPLEMENTACION DEL PROGRAMA DE ALIMENTACION ESCOLAR PAE 2024 BOLIVAR</t>
  </si>
  <si>
    <t>Incrementar los niveles de permanencia de los niños, niñas, adolescentes y jóvenes en la jornada académica que asisten a los
establecimientos educativos oficiales en la entidad territorial.</t>
  </si>
  <si>
    <t>ICLD-PGN-UAPA</t>
  </si>
  <si>
    <t>IMPLEMENTACIÓN DEL PROGRAMA DE GESTIÓN ESCOLAR COMO ESTRATEGIA DE DISMINUCIÓN DE DESERCIÓN ESCOLAR PARA EL AÑO 2024 EN INSTITUCIONES EDUCATIVAS OFICIALES DEL DEPARTAMENTO DE BOLÍVAR</t>
  </si>
  <si>
    <t>Disminuir los índices de deserción escolar en el Departamento de Bolívar</t>
  </si>
  <si>
    <t>SGP-ICLD</t>
  </si>
  <si>
    <t>SEC. EDUCACION</t>
  </si>
  <si>
    <t>CONSTRUCCIÓN DEL SISTEMA DE ALCANTARILLADO SANITARIO DEL CENTRO POBLADO - CORREGIMIENTO BOCA DE LA HONDA DEL MUNICIPIO DE MORALES BOLÍVAR</t>
  </si>
  <si>
    <t>Mejorar las condiciones para la disposición de las aguas residuales en el centro poblado</t>
  </si>
  <si>
    <t>CONSTRUCCION DEL SISTEMA DE ACUEDUCTO RURAL DEL CORREGIMIENTO DE SAN CAYETANO DEL MUNICIPIO DE REGIDOR DEL DEPARTAMENTO DE BOLIVAR</t>
  </si>
  <si>
    <t>Mejorar el suministro del servicio de agua potable en el centro poblado</t>
  </si>
  <si>
    <t>19/12/2023</t>
  </si>
  <si>
    <t>Asistencia profesional tecnica tecnologica y en salud a mineros para la vigencia 2024 en Bolívar</t>
  </si>
  <si>
    <t xml:space="preserve">Aumentar la cobertura en asistencia profesional, técnica, tecnológica y en salud a los mineros de Bolívar. </t>
  </si>
  <si>
    <t>ICLD</t>
  </si>
  <si>
    <t>MEJORAMIENTO EN CONCRETO RÍGIDO DE LA CALLE 39 HASTA LA INTERSECCIÓN CON LA CARRERA 79 DEL BARRIO FREDONIA, EN EL DISTRITO DE CARTAGENA, DEPARTAMENTO DE BOLÍVAR</t>
  </si>
  <si>
    <t>PAVIMENTACIÓN EN CONCRETO RÍGIDO DE LA CALLE 39 HASTA LA INTERSECCIÓN CON LA CARRERA 79 DEL BARRIO FREDONIA, EN EL DISTRITO DE CARTAGENA</t>
  </si>
  <si>
    <t>ICLD- EXCEDENTES</t>
  </si>
  <si>
    <t>TERMINADO</t>
  </si>
  <si>
    <t xml:space="preserve">MANTENIMIENTO Y MEJORAMIENTO DE VIAS RURALES EN LOS MUNICIPIOS DE ACHI, EL GUAMO, MARIA LA BAJA, SAN PABLO, SANTA ROSA Y ZAMBRANO DEL DEPARTAMENTO DE BOLIVAR </t>
  </si>
  <si>
    <t>MANTENIMIENTO Y MEJORAMIENTO DE VIAS RURALES EN EL MUNICIPIO ACHÍ (ALGARROBO- TACUYALTA)</t>
  </si>
  <si>
    <t>INVIAS/ICLD</t>
  </si>
  <si>
    <t>N/A</t>
  </si>
  <si>
    <t>SUSPENDIDO</t>
  </si>
  <si>
    <t>CONSTRUCCION DEL CENTRO RECREACIÓN AL EL EDEN UBICADO EN EL BARRIO LAS GAVIOTAS EN EL DISTRITO DE CARTAGENA DE INDIAS, DEPARTAMENTO DE BOLÍVAR</t>
  </si>
  <si>
    <t>EN EJECUCIÓN</t>
  </si>
  <si>
    <t>PROTECCIÓN Y PROMOCIÓN 2024 DE LAS MANIFESTACIONES DEL PATRIMONIO CULTURAL MATERIAL E INMATERIAL EN EL DEPARTAMENTO DE BOLÍVAR</t>
  </si>
  <si>
    <t>Promover la Apropiación de los Valores Culturales del Patrimonio Cultural Material e Inmaterial de los Bolivarenses</t>
  </si>
  <si>
    <t>IVA TELEFONIA MOVIL</t>
  </si>
  <si>
    <t>NA</t>
  </si>
  <si>
    <t>FORTALECIMIENTO DE LAS PRACTICAS CULTURALES DE PCI ASOCIADAS A LA MUSICA.
FESTIVALES Y EXPRESIONES ARTISTICAS 2024 EN EL DEPARTAMENTO DE BOLIVAR</t>
  </si>
  <si>
    <t>Fortalecer las Manifestaciones Culturales Inmateriales Asociadas a la Música Festivales y Expresiones Artísticas del Departamento de Bolívar- SEMANA SANTA MOMPOX</t>
  </si>
  <si>
    <t>Fortalecer las Manifestaciones Culturales Inmateriales Asociadas a la Música Festivales y Expresiones Artísticas del Departamento de Bolívar- HAY FESTIVAL</t>
  </si>
  <si>
    <t>Fortalecer las Manifestaciones Culturales Inmateriales Asociadas a la Música Festivales y Expresiones Artísticas del Departamento de Bolívar- FICCI</t>
  </si>
  <si>
    <t>DESARROLLO DE PROGRAMA DE PREMIACION DE DEPORTISTAS, MEDALLISTAS Y EQUIPO
DE ENTRENADORES PARTICIPANTES EN LOS JUEGOS DEPORTIVOS NACIONALES Y
PARANACIONALES 2023 DESARROLLADOS Y REPRESENTARON A LA DELEGACION DEL
DEPARTAMENTO DE BOLIVAR</t>
  </si>
  <si>
    <t>Superar las Debilidades en las Capacidades Administrativas de Premiacion de los Deportistas Medallistas y Equipos de Entrenadores en el Marco de los Juegos Deportivos Nacionales y Paranacionales</t>
  </si>
  <si>
    <t>FORTALECIMIENTO DE LA INFRAESTRUCTURA DEPORTIVA PARA UN BOLIVAR PRIMERO EN
DEPORTES EN EL DEPARTAMENTO DE BOLIVAR</t>
  </si>
  <si>
    <t>Construir Mantener Reparar y Adecuar los Escenarios Deportivos y Recreativos en los Diferentes Municipios del Departamento de Bolívar</t>
  </si>
  <si>
    <t>DESARROLLO A LAS ACTIVIDADES DEPORTIVAS Y RECREATIVAS AL FESTIVAL DEL DEPORTE, RECREACIÓN Y JUEGOS TRADICIONALES EN EL DEPARTAMENTO DE BOLÍVAR Y REALIZACION DE LOS JUEGOS INTERCOLEGIADOS SUPERATE FASE ZODAL Y DEPARTAMENTAL 2023 BOLÍVAR</t>
  </si>
  <si>
    <t>Fortalecer el Apoyo Financiero para Desarrollo a las Actividades Deportivas y Recreativas Al Festival del Deporte Recreación y Juegos Tradicionales en el Departamento de Bolívar y Realizacion de los Juegos Intercolegiados Superate Fase Zodal</t>
  </si>
  <si>
    <t>Fortalecimiento y desarrollo a la participación deportiva para los juegos nacionales y paranacionales 2023 del departamento de Bolívar</t>
  </si>
  <si>
    <t>Desarrollar una Idónea y Eficiente Participación de los Deportistas del Departamento de Bolívar en los Juegos Deportivos Nacionales y para Nacionales 2023</t>
  </si>
  <si>
    <t>Implementar Acciones para la dignificación del adulto mayor del departamento de Bolívar</t>
  </si>
  <si>
    <t xml:space="preserve">Garantizar la atención integral a las personas mayores en los centros vida y Centros de Protección del Departamento de Bolívar en el año 2024 </t>
  </si>
  <si>
    <t>Fortalecimiento del proceso de conocimiento en la gestión de riesgo de desastre vigencia 2024 en el Departamento de   Bolívar</t>
  </si>
  <si>
    <t>Fortalecer la información a las Alcaldías Municipales acerca de la importancia del proceso de conocimiento de la Gestión del Riesgo.</t>
  </si>
  <si>
    <t>Administración , operación, mantenimiento y fortalecimiento del banco de maquinarias para atención de obras de mejoramiento vial y planes para la mitigación y manejo de desastres vigencia 2024 en el Departamento de   Bolívar</t>
  </si>
  <si>
    <t>Servicio de atención a emergencias y desastres</t>
  </si>
  <si>
    <t>SEC. IGUALDAD</t>
  </si>
  <si>
    <t>SEC. DES. ECONOMICO</t>
  </si>
  <si>
    <t>SEC. PRIVADA</t>
  </si>
  <si>
    <t>SEC. INFRAESTRUCTURA</t>
  </si>
  <si>
    <t>SEC. MINAS Y ENERGIA</t>
  </si>
  <si>
    <t>SEC. GENERAL</t>
  </si>
  <si>
    <t>Aumento Aumento número de beneficiarios con servicio de alcantarillado                                                                                           Aumento  Indicadores Sectoriales - Cabecera Municipal</t>
  </si>
  <si>
    <t>Construcción plan maestro de alcantarillado de la zona urbana del municipio de San Estanislao de Kostka en el Departamento de Bolívar</t>
  </si>
  <si>
    <t>Nación 62,5%
SGP 22,4%
Municipios 15.1%</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</si>
  <si>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</si>
  <si>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</si>
  <si>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</si>
  <si>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</si>
  <si>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Dpto SGP 100%</t>
  </si>
  <si>
    <t>Aumento número de beneficiarios  con servicio de agua potable</t>
  </si>
  <si>
    <t>En proceso de acta de incio</t>
  </si>
  <si>
    <t xml:space="preserve">Optimización de la linea de aducción del acuedcuto urbano del municipio de Norosi departamento de Bolivar </t>
  </si>
  <si>
    <t xml:space="preserve">Emprestito banco Santander </t>
  </si>
  <si>
    <t>AGUAS DE BOLIVAR</t>
  </si>
  <si>
    <t>SEC. HACIENDA</t>
  </si>
  <si>
    <t>FORTALECIMIENTO DE LA GESTIÓN AMBIENTAL, INSPECCIÓN, VIGILANCIA Y CONTROL SANITARIO EN EL DEPARTAMENTO DE BOLIVAR</t>
  </si>
  <si>
    <t>DISMINUIR PORCENTAJE DE ENFERMEDADES ADQUIRIDAS POR FACTORES AMBIENTALES Y SANITARIOS EN LOS MUNICIPIOS DEL DEPARTAMENTO DE BOLÍVAR</t>
  </si>
  <si>
    <t>IMPLEMENTACIÓN DE ESTRATEGIA DE PREVENCIÓN, VIGILANCIA Y CONTROL DE LAS ZOONOSIS EN EL DEPARTAMENTO DE BOLÍVAR</t>
  </si>
  <si>
    <t>FORTALECER LAS ACCIONES DE GESTIÓN INTEGRAL QUE MINIMICEN LOS RIESGOS ASOCIADOS A LA SALUD MENTAL Y CONVIVENCIA SOCIAL EN EL DEPARTAMENTO DE BOLÍVAR</t>
  </si>
  <si>
    <t>FORTALECIMIENTO Y GESTIÓN A LA IMPLEMENTACIÓN DE LA POLÍTICA DE SEGURIDAD ALIMENTARIA Y NUTRICIONAL-(SAN) CON ENFOQUE DEL DERECHO HUMANO A LA ALIMENTACIÓN ADECUADA-(DHAA) EN NIÑOS Y NIÑAS DE 0 A 59 MESES, MUJERES GESTANTES Y LACTANTES EN EL DEPARTAMENTO DE BOLIVAR</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</si>
  <si>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</si>
  <si>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</si>
  <si>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FORTALECIMIENTO DE LA CAPACIDAD DE GESTIÓN INSTITUCIONAL Y COMUNITARIA PARA LOGRAR LA PREVENCIÓN Y ATENCIÓN INTEGRAL EN ITS -VIH/SIDA EN EL DEPARTAMENTO DE BOLÍVAR</t>
  </si>
  <si>
    <t>FORTALECER LA IMPLEMENTACIÓN DE ESTRATEGIAS Y LINEAMIENTOS PARA LA PREVENCIÓN Y ATENCIÓN INTEGRAL DE LAS ITS/VIH SIDA EN EL DEPARTAMENTO DE BOLÍVAR.</t>
  </si>
  <si>
    <t>IMPLEMENTACIÓN DE LAS RUTAS MATERNO PERINATAL Y DE PROMOCIÓN Y MANTENIMIENTO EN MUNICIPIOS PRIORIZADOS DEL DEPARTAMENTO DE BOLÍVAR</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</si>
  <si>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</si>
  <si>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</si>
  <si>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</si>
  <si>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</si>
  <si>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FORTALECIMIENTO DE LA ESTRATEGIAS DE ATENCIÓN INTEGRAL PARA LA PREVENCIÓN Y CONTROL DE LAS ENFERMEDADES ENDEMO-EPIDÉMICAS EN EL DEPARTAMENTO DE BOLÍVAR</t>
  </si>
  <si>
    <t>FORTALECIMIENTO DE LAS IPS PUBLICA CON PLANES HOSPITALARIOS DE GESTION INTEGRAL DEL RIESGO DE DESASTRE AJUSTADOS A LA NORMATIVIDAD VIGENTE, CON EL PROGRAMA DE HOSPITALES SEGUROS FRENTE A DESASTRES EN EL DEPARTAMENTO DE BOLIVAR</t>
  </si>
  <si>
    <t>FORTALECER LAS ESTRATEGIAS DE GESTION DEL RIESGO EN EMERGENCIAS Y DESASTRES DE LAS IPS PÚBLICAS DE MEDIANA COMPLEJIDAD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</si>
  <si>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</si>
  <si>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FORTALECIMIENTO DE ACCIONES DE PROMOCIÓN DE LA SALUD Y PREVENCIÓN DE RIESGOS LABORALES EN LA POBLACIÓN DEL SECTOR INFORMAL DE LA ECONOMÍA EN EL DEPARTAMENTO DE BOLÍVAR</t>
  </si>
  <si>
    <t>FORTALECIMIENTO DE LA ATENCION INTEGRAL, CURSO DE VIDA VEJEZ Y CENTROS DE BIENESTAR PARA LAS PERSONAS MAYORES EN MUNICIPIOS PRIORIZADOS DEL DEPARTAMENTO DE BOLIVAR</t>
  </si>
  <si>
    <t>FORTALECIMIENTO DE ACCIONES DE ATENCIÓN INTEGRAL EN SALUD DESDE UN ENFOQUE DIFERENCIAL A VÍCTIMAS DE VIOLENCIA BASADA EN GÉNERO Y VIOLENCIA SEXUAL EN MUNICIPIOS PRIORIZADOS DEL DEPARTAMENTO DE BOLÍVAR</t>
  </si>
  <si>
    <t>FORTALECIMIENTO DE LA GESTION EN SALUD PARA LAS POBLACIONES ÉTNICAS DE ESPECIAL PROTECCIÓN EN MUNICIPIOS PRIORIZADOS DEL DEPARTAMENTO DE BOLÍVAR</t>
  </si>
  <si>
    <t>FORTALECER LOS PROCESOS RELACIONADOS CON EL SISTEMA GENERAL DE SEGURIDAD SOCIAL EN SALUD (SGSSS) PARA LA ATENCIÓN INTEGRAL Y DIFERENCIAL EN SALUD A POBLACIONES ÉTNICAS DE ESPECIAL PROTECCIÓN EN MUNICIPIOS PRIORIZADOS EL DEPARTAMENTO DE BOLÍVAR.</t>
  </si>
  <si>
    <t>FORTALECIMIENTO DE LA ATENCION CON ENFOQUE DIFERENCIAL A POBLACION CON DISCAPACIDAD EN MUNICIPIOS PRIORIZADOS DEL DEPARTAMENTO DE BOLÍVAR</t>
  </si>
  <si>
    <t>FORTALECIMIENTO EN LA CONTINUIDAD DE LA IMPLEMENTACIÓN, SEGUIMIENTO Y MONITOREO DEL PROGRAMA DE ATENCIÓN PSICOSOCIAL Y SALUD INTEGRAL A VÍCTIMAS DEL CONFLICTO ARMADO (PAPSIVI) EN EL DEPARTAMENTO DE BOLÍVAR</t>
  </si>
  <si>
    <t>GARANTIZAR LA CONTINUIDAD Y SEGUIMIENTO DE LA ATENCIÓN INTEGRAL EN EL MARCO DEL PAPSIVI A LAS VÍCTIMAS DEL CONFLICTO ARMADO EN LOS MUNICIPIOS PRIORIZADOS POR EL MINISTERIO DE SALUD Y PROTECCIÓN SOCIAL Y EL DEPARTAMENTO DE BOLÍVAR.</t>
  </si>
  <si>
    <t>FORTALECIMIENTO DE LA GESTIÓN PARA LA PLANEACIÓN INTEGRAL EN SALUD DE LA SECRETARIA DE SALUD DE BOLÍVAR</t>
  </si>
  <si>
    <t>FORTALECIMIENTO EN LA GESTION DEL CONOCIMIENTO Y EL SISTEMA DE INFORMACION EN SALUD EN EL DEPARTAMENTO DE BOLIVAR</t>
  </si>
  <si>
    <t>OPTIMIZAR LOS PROCESOS DE RECOLECCIÓN, ANÁLISIS, INTERPRETACIÓN Y DIVULGACIÓN DE INFORMACIÓN, Y DE
INVESTIGACIÓN PARA LA IDENTIFICACIÓN DE LAS NECESIDADES DE SALUD DE LA POBLACIÓN DEL DEPARTAMENTO DE
BOLÍVAR</t>
  </si>
  <si>
    <t>FORTALECIMIENTO DE LOS EJES ESTRATEGICOS DE LA POLITICA DE PARTICIPACION SOCIAL EN SALUD Y LA SOCIALIZACION DE SUS PLANES DE ACCION EN EL DEPARTAMENTO DE BOLIVAR</t>
  </si>
  <si>
    <t>DESARROLLO DE CAPACIDADES A DIRECCIONES TERRITORIALES DE SALUD PARA LA IMPLEMENTACIÓN DE PROCESOS PRIORIZADOS DE LA GESTIÓN PARA LA SALUD PÚBLICA EN EL DEPARTAMENTO DE BOLÍVAR</t>
  </si>
  <si>
    <t>FORTALECIMIENTO DE LA GESTIÓN DE LA SECRETARIA DE SALUD DEPARTAMENTAL DE BOLÍVAR</t>
  </si>
  <si>
    <t>FORTALECER LOS PROCESOS INSTITUCIONALES QUE PROMUEVAN UNA MEJORA CONTINUA Y CUMPLIR CON EFICIENCIA Y EFICACIA EN LAS COMPETENCIAS DE LA SECRETARÍA DE SALUD DEPARTAMENTAL.</t>
  </si>
  <si>
    <t>OPTIMIZACIÓN DEL FINANCIAMIENTO DE LA UNIDAD DE PAGO POR CAPITACIÓN SUBSIDIADA (UPC-S) CON RECURSOS DE ESFUERZO PROPIO TERRITORIAL PARA LOS BENEFICIARIOS DEL RÉGIMEN SUBSIDIADO EN EL DEPARTAMENTO DE BOLÍVAR</t>
  </si>
  <si>
    <t>FORTALECER LA OPERATIVIDAD DE LOS SUBSISTEMAS DE ANÁLISIS, INTERPRETACIÓN Y DIVULGACIÓN DE LOS EVENTOS DE INTERÉS EN SALUD PÚBLICA EN EL DEPARTAMENTO DE BOLÍVAR.</t>
  </si>
  <si>
    <t>FORTALECIMIENTO DE LA GESTIÓN DEL ASEGURAMIENTO EN SALUD EN EL DEPARTAMENTO DE BOLÍVAR</t>
  </si>
  <si>
    <t>FORTALECER LA GESTIÓN DEL ASEGURAMIENTO DE LA POBLACIÓN POBRE SIN AFILIACIÓN, MIGRANTES Y AFILIADOS AL RÉGIMEN SUBSIDIADO EN EL DEPARTAMENTO DE BOLÍVAR.</t>
  </si>
  <si>
    <t>FORTALECIMIENTO EN LA OPERACIÓN Y PRESTACION DE SERVICIOS DE SALUD EN LAS ESE CON SERVICIOS MONOPOLICOS E IPS PÚBLICAS Y PRIVADAS EN EL DEPARTAMENTO DE BOLIVAR</t>
  </si>
  <si>
    <t>FORTALECER LA OPERACIÓN Y LA PRESTACIÓN DE SERVICIOS DE SALUD DE LAS IPS PÚBLICAS Y PRIVADAS EN EL DEPARTAMENTO DE BOLÍVAR A TRAVÉS DEL FLUJO DE RECURSOS DEL PAGO DE LA DEUDA.</t>
  </si>
  <si>
    <t>MEJORAMIENTO EN LA GARANTIA, OPERACIÓN Y PRESTACION DE SERVICIOS DE SALUD EN EL MODELO DE REDES INTEGRADAS DE SALUD EN EL DEPARTAMENTO DE BOLIVAR</t>
  </si>
  <si>
    <t>CONSOLIDAR UNA RED INTEGRADA DE SERVICIO DE SALUD EN EL MARCO DEL MODELO DE ATENCIÓN INTEGRAL EN SALUD QUE
PERMITA GARANTIZAR LA ACCESIBILIDAD, CALIDAD, OPORTUNIDAD Y EFICIENCIA EN LA PRESTACIÓN DE LOS SERVICIOS DE SALUD
EN EL DEPARTAMENTO DE BOLÍVAR</t>
  </si>
  <si>
    <t>MEJORAMIENTO DE LA CALIDAD DE LA ATENCIÓN DE LA RED PRESTADORA DE SERVICIOS DE SALUD DEL DEPARTAMENTO DE BOLÍVAR</t>
  </si>
  <si>
    <t>FORTALECIMIENTO DEL DESARROLLO DE LOS SUBSISTEMAS DE ANÁLISIS, INTERPRETACIÓN Y DIVULGACIÓN DE LOS EVENTOS DE INTERÉS EN SALUD PÚBLICA EN EL DEPARTAMENTO DE BOLIVAR</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</si>
  <si>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</si>
  <si>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</si>
  <si>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</si>
  <si>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INCREMENTO DE LA COBERTURA DE ACCIONES DE INSPECCIÓN, VIGILANCIA Y CONTROL AL SISTEMA GENERAL DE SEGURIDAD SOCIAL EN SALUD EN EL DEPARTAMENTO DE BOLIVAR</t>
  </si>
  <si>
    <t>INCREMENTO EN LA COBERTURA DE ACCIONES DE INSPECCION,VIGILANCIA Y CONTROL AL SISTEMA GENERAL DE SEGURIDAD SOCIAL EN SALUD EN EL DEPARTAMENTO DE BOLIVAR</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</si>
  <si>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</si>
  <si>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</si>
  <si>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Nombre de la Dependencia</t>
  </si>
  <si>
    <t>% Avance fisico</t>
  </si>
  <si>
    <t>Avance Financiero $</t>
  </si>
  <si>
    <t>El Departamento de Bolívar suscribió contrato CO1.PCCNTR.6246614 con la empresa Positiva Seguros, cuyo objeto fue la ADQUISICION DEL SEGURO DE ACCIDENTES PERSONALES PARA AMPARAR A LOS ESTUDIANTES DE LAS INSTITUCIONES EDUCATIVAS OFICIALES DE LOS 44 MUNICIPIOS DEL DEPARTAMENTO DE BOLIVAR expidiendo   la Póliza No 3100027799-0 cuya vigencia es desde las 24 horas del 18 de abril de 2024 a las 24 horas del 18 de abril de 2025.</t>
  </si>
  <si>
    <t>El proyecto incluye obra + interventoría</t>
  </si>
  <si>
    <t>Suspendido</t>
  </si>
  <si>
    <t>SEC. MUJER</t>
  </si>
  <si>
    <t>Reducir los niveles de afectaciones presentadas en los bienes de la población bolivarense</t>
  </si>
  <si>
    <t>8 de febrero de /2022</t>
  </si>
  <si>
    <t>28 de Enero de 2022</t>
  </si>
  <si>
    <t>26 de marzo de 2025</t>
  </si>
  <si>
    <t>4 de mayo de 2022</t>
  </si>
  <si>
    <t>18 de octubre de 2024</t>
  </si>
  <si>
    <t>11 de julio de 2022</t>
  </si>
  <si>
    <t>Construcción de la planta de tratamiento de aguas residuales PTAR y optimización del sistema de alcantarillado sanitario (REDES Y EBAR) para el casco urbano en el municipio de Barranco de Loba-Bolivar</t>
  </si>
  <si>
    <t>Nación</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</si>
  <si>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</si>
  <si>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</si>
  <si>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</si>
  <si>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</si>
  <si>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Fortalecimiento a los procesos de Participación Ciudadana y comunitarios para un Bolivar Mejor en el departamento de Bolívar</t>
  </si>
  <si>
    <t>Fortalecimiento institucional para la implementación del Plan Estratégico de Tecnología de la Información del Gobierno Digital  Bolívar</t>
  </si>
  <si>
    <t>Brindar capacidades para la gestión y el fortalecimiento institucional del plan de gobierno digital para la gobernación del departamento de Bolívar.</t>
  </si>
  <si>
    <t>Fortalecimiento de capacidades para la apropiación tecnológica, conectividad digital y la construcción de un territorio inteligente en el municipio de Santa Cruz de Mompox,   Bolívar</t>
  </si>
  <si>
    <t>Aumentar las capacidades para la apropiación tecnológica, conectividad digital y la construcción de un territorio inteligente en el municipio de Santa Cruz de Mompox.</t>
  </si>
  <si>
    <t>MinTIC-Gobernación de Bolívar</t>
  </si>
  <si>
    <t>Mantenimiento rutinario de las vías secundarias y terciarias para mejorar la movilidad en el Departamento de Bolívar</t>
  </si>
  <si>
    <t>Realizar el mantenimiento rutinario en las vías del departamento de Bolívar</t>
  </si>
  <si>
    <t>SEC. MOVILIDAD</t>
  </si>
  <si>
    <t>Adecuación de paraderos con el fin de mejorar la movilidad de los funcionarios y usuarios de la Gobernación de Bolívar</t>
  </si>
  <si>
    <t>Mejorar la movilidad de las personas que asisten al Centro Administrativo Departamental</t>
  </si>
  <si>
    <t>Implementar un proyecto integral para el empoderamiento y la autonomía de las mujeres, a través del desarrollo de estrategias efectivas que promuevan la igualdad de género, la participación activa y la eliminación de estereotipos y discriminación.</t>
  </si>
  <si>
    <t>CONSTRUCCION DEL CENTRO RECREACIÓNAL EL EDEN UBICADO EN EL BARRIO LAS GAVIOTAS EN EL DISTRITO DE CARTAGENA DE INDIAS, DEPARTAMENTO DE BOLÍVAR</t>
  </si>
  <si>
    <t>SEC. SERV. PUBLICOS</t>
  </si>
  <si>
    <t>CONSTRUCCIÓN DEL SISTEMA DE ALCANTARILLADO SANITARIO DEL CORREGIMIENTO GUALI EN EL MUNICIPIO DE HATILLO DE LOBA BOLÍVAR</t>
  </si>
  <si>
    <t>Apoyo Económico para subsidio de arriendo temporal a las familias damnificadas a causa de fenómenos naturales y desastres en el Departamento de Bolívar</t>
  </si>
  <si>
    <t>Reducir los efectos generados por fenómenos naturales en el Departamento de Bolívar</t>
  </si>
  <si>
    <t>Desarrollo de un Banco de materiales para el mejoramiento de viviendas en condición de riesgo en el Departamento de Bolívar</t>
  </si>
  <si>
    <t>Mantenimiento y mejoramiento de la insfraestructura de la red vial secundaria y terciaria del Departamento de Bolívar</t>
  </si>
  <si>
    <t>Reducir los altos niveles de afectaciones viales presentadas en la totalidad del territorio Bolivarense</t>
  </si>
  <si>
    <t>ACPM</t>
  </si>
  <si>
    <t xml:space="preserve">
13/02/2024</t>
  </si>
  <si>
    <t>SEC. TIC</t>
  </si>
  <si>
    <t>557000000</t>
  </si>
  <si>
    <t xml:space="preserve">
17/07/2024</t>
  </si>
  <si>
    <t>43000000</t>
  </si>
  <si>
    <t xml:space="preserve">No se ha ejecutado porque los recursos de ICLD están detenidos hasta nueva orden, por lo que no se puede incorporar el dinero al presupuesto de la Secretaria.  </t>
  </si>
  <si>
    <t>Implementación del estatuto de ciudadania juvenil con la realización de una asamblea de juventud y sesiones cdj y plataforma de juventud primer semestre en el Departamento de Bolívar</t>
  </si>
  <si>
    <t>Implementación de la ley Estatutaria de Ciudadanía Juvenil Ley 1622 del 29 de abril de 2013 y su modificatorio Ley 1885 de 2018.</t>
  </si>
  <si>
    <t>Minima cuantia IMC-008-2024 por 115 millones y 1 Contratacion de personal a traves de función publica por 35 millones con ejecución hasta octubre 29</t>
  </si>
  <si>
    <t xml:space="preserve">Actualización DE LA POLÍTICA PÚBLICA DE DISCAPACIDAD DEL DEPARTAMENTO DE  Bolívar	</t>
  </si>
  <si>
    <t>Actualizar la política pública departamental de Discapacidad mediante la adaptación y mejora continua en respuesta a los cambios geográficos, sociales, políticos, económicos, culturales y normativos, con el propósito de garantizar un reconocimiento</t>
  </si>
  <si>
    <t>Formulación  DE LA POLITICA PUBLICA DE DERECHOS HUMANOS DEL DEPARTAMENTO DE  Bolívar</t>
  </si>
  <si>
    <t>Formular la política pública de derechos humanos conforme a los cambios geográficos, sociales, políticos, económicos, culturales y normativos para el reconocimiento y protección de sus derechos de forma integral en el Departamento de Bolívar</t>
  </si>
  <si>
    <t>Fortalecimiento de la gestión tributaria en el departamento de Bolívar</t>
  </si>
  <si>
    <t>Administración y Sostenibilidad financiera en el Departamento de Bolívar</t>
  </si>
  <si>
    <t>Fortalecimiento PARA DESARROLLAR ESTRATEGIAS ENCAMINADAS A APOYAR LA LUCHA DEL DEPARTAMENTO DE BOLÍVAR, CONTRA LA INTRODUCCIÓN Y FABRICACION ILEGAL DE CIGARRILLOS Y LICORES Bolívar</t>
  </si>
  <si>
    <t>AUNAR ESFUERZOS TÉCNICOS, ADMINISTRATIVOS, FINANCIEROS, LOGISTICOS Y OPERTATIVOS DE MANERA CONJUNTA ENTRE EL DEPARTAMENTO Y LA CORPORACION CON EL FIN DE GARANTIZAR EL DESARROLLO DE ESTRATEGIAS ENCAMINADAS A APOYAR Y FORTALECER LA LUCHA DEL DEPARTAMENTO DE BOLÍVAR CONTRA LA INTRODUCCIÓN Y FABRICACION ILEGAL DE CIGARRILLOS Y LICORES EN LOS MUNICIPIOS DE BOLIVAR Y LA SENSIBILIZACION DEL ANTICONTRABANDO DENTRO DE LAS PLAYAS DEL DISTRITO DE CARTAGENA DE INDIAS.</t>
  </si>
  <si>
    <t>Actualización del plan Regional de Competitividad del Departamento de Bolívar, como instrumento de prospectiva para el desarrollo productivo, competitivo e innovador de la región Bolívar</t>
  </si>
  <si>
    <t>Actualizar el Plan Regional de Competitividad de Bolívar para que se consolide como el instrumento de planeación prospectiva con un 
enfoque productivo, competitivo y de innovación para el desarrollo de Cartagena y Bolívar, el cual identifique y aproveche las capacidades y 
potencialidades económicas, productivas, institucionales y ambientales a nivel local y global.</t>
  </si>
  <si>
    <t>Recursos propios (200,000,000)
Cofinanciado (86,759,000)</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</si>
  <si>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</si>
  <si>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</si>
  <si>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Formulación e implementación del plan institucional de gestión ambiental (PIGA) en las sedes externas de la gobernación de Bolívar, casa dela Moneda y El Guardian -  Bolívar</t>
  </si>
  <si>
    <t xml:space="preserve">
Brindar herramientas metodológicas eficientes para proteger el medio ambiente y responder a las condiciones ambientales cambiantes, en las sedes externas de la Gobernación de Bolívar (Casa de la Moneda y El Guardian)</t>
  </si>
  <si>
    <t>Implementación del sistema de monitoreo ambiental para disminuir el estado de vulnerabilidad de animales en abandono a través de la operatividad del centro de bienestar animal "El Guardián"en municipios priorizados-vigencia 2024, Dpto de Bolívar</t>
  </si>
  <si>
    <t>Disminuir el estado de vulnerabilidad de animales en abandono en municipios del Departamento de Bolívar, a través de la operatividad del Centro de Bienestar Animal “El Guardián"</t>
  </si>
  <si>
    <t>SEC. INTERIOR</t>
  </si>
  <si>
    <t>Contribución especial</t>
  </si>
  <si>
    <t>Fortalecimiento integral del COISBOL - Centro de Observación e Investigación Social de Bolívar</t>
  </si>
  <si>
    <t>Fortalecimiento de los Héroes de Bolívar para el apoyo de los cuerpos de bomberos en el departamento de Bolívar</t>
  </si>
  <si>
    <t>Fortalecer capacidad técnica, operativa y administrativa de los cuerpos de bomberos en el departamento de Bolívar.</t>
  </si>
  <si>
    <t>Fortalecimiento a las acciones de los organismos comunales para su continuidad en el departamento de Bolívar</t>
  </si>
  <si>
    <t>Diseño e implementación de un chatbot basado en inteligencia artificial para dar respuestas a solicitudes de ciudadanos en tiempo real, apartir de procesos y servicios adoptados por la Gobernación de Bolívar</t>
  </si>
  <si>
    <t>Diseñar e implementar un CHATBOT basado en inteligencia artificial para dar respuestas a solicitudes de ciudadanos en tiempo real, a
partir de procesos y servicios adoptados por las Gobernación de Bolívar</t>
  </si>
  <si>
    <t>Ejecutado</t>
  </si>
  <si>
    <t>Mantenimiento de los bienes bajo la responsabilidad del Departamento de Bolívar</t>
  </si>
  <si>
    <t>Mejorar las condiciones locativas en los bienes de la Gobernación de Bolívar</t>
  </si>
  <si>
    <t>Fortalecimiento de la Gestión documental y creación del archivo histórico de la Gobernación de Bolívar</t>
  </si>
  <si>
    <t>Deficiente manejo en la organización y conservación de los documentos que conforman la memoria institucional del Departamento</t>
  </si>
  <si>
    <t>SEC. AGRICULTURA</t>
  </si>
  <si>
    <t>Implementación de la ley de víctimas en todos sus componentes, mediante el desarrollo de actividades y/o actuaciones en los aspectos administrativos, operativos, jurídicos y contractuales en el Departamento de   Bolívar</t>
  </si>
  <si>
    <t>Garantizar la implementación integral de la ley de victimas en todos sus componentes, mediante el desarrollo de actividades y/o actuaciones en los aspectos administrativos, operativos, jurídicos y contractuales en el departamento de Bolívar</t>
  </si>
  <si>
    <t>Corresponde a contratación del Talento Humano</t>
  </si>
  <si>
    <t xml:space="preserve">
2023002130170
</t>
  </si>
  <si>
    <t>Implementación de estrategias para las garantías de participación y fortalecimiento al plan de acción de las víctimas del departamento representada en la mesa de víctimas de Bolívar</t>
  </si>
  <si>
    <t>Fortalecer las garantías de participación efectiva de la población victima del conflicto armado representada en la mesa departamental de victimas y apoyo a la gestión de su plan de acción en el departamento de Bolívar</t>
  </si>
  <si>
    <t>Se realizo un convenio por $88.000.000 con la UDC, la cual aporto el 30%  el cual se cumplio en su totalidad</t>
  </si>
  <si>
    <t>Se realizo un convenio por $395,428.193 con la UDC, la cual aporto el $20.000.000  el cual se cumplio en su totalidad</t>
  </si>
  <si>
    <t>Desarrollo de atención y asistencia integral a población víctima del conflicto en acciones para la transformación del territorio y la ayuda humanitaria en el dpto de Bolívar</t>
  </si>
  <si>
    <t xml:space="preserve">Garantizar la participación de las víctimas del conflicto armado para el aprovechamiento de la oferta institucional extramural en su propio
territorio con enfoque diferencial y étnico, así como la asistencia humanitaria y cumplimiento de medidas </t>
  </si>
  <si>
    <t>Se realizo convenio con Fondo Mixto de Cultura por: $ 441.632.559 donde la Gobernación aporto $399.632.559 y el Fondo Mixto $42.000.000</t>
  </si>
  <si>
    <t>Corposanta</t>
  </si>
  <si>
    <t>FICCI</t>
  </si>
  <si>
    <t>Hay festival</t>
  </si>
  <si>
    <t>AUNAR ESFUERZOS TÉCNICOS, ADMINISTRATIVOS, FINANCIEROS Y HUMANOS, PARA LA EJECUCIÓN DE LA ESTRATEGIA DENOMINADA “FESTIVALES 2024: FESTITAMBORA – FESTIBANDAS –FESTIMARIA</t>
  </si>
  <si>
    <t>fcunm</t>
  </si>
  <si>
    <t>Iderbol</t>
  </si>
  <si>
    <t>Actuar</t>
  </si>
  <si>
    <t>obra</t>
  </si>
  <si>
    <t>granitos</t>
  </si>
  <si>
    <t>Fortalecer la Incidencia de los Ciudadanos en los Procesos de Participación para la Construcción de lo Público</t>
  </si>
  <si>
    <t>ceibal</t>
  </si>
  <si>
    <t>oanseguita</t>
  </si>
  <si>
    <t>emmanuel</t>
  </si>
  <si>
    <t>palestuna</t>
  </si>
  <si>
    <t>india</t>
  </si>
  <si>
    <t>29/08/2024 </t>
  </si>
  <si>
    <t>colombiaton</t>
  </si>
  <si>
    <t>cordialidad</t>
  </si>
  <si>
    <t>27/08/2024 </t>
  </si>
  <si>
    <t>las delicias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</si>
  <si>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</si>
  <si>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</si>
  <si>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</si>
  <si>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</si>
  <si>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DE LAS MANIFESTACIONES
CULTURALES INMATERIALES ASOCIADAS A LA MÚSICA, FESTIVALES Y EXPRESIONES ARTÍSTICAS DE LOS MUNICIPIOS CONTEMPLADOS EN LA ORDENANZA 344 DE 2022 EN LA VIGENCIA 2024
DEL DEPARTAMENTO DE BOLÍVAR</t>
  </si>
  <si>
    <t>Fortalecer las manifestaciones culturales inmateriales asociadas a la música, festivales y expresiones artísticas de los municipios contemplados en la Ordenanza 344 de 2022 en la vigencia 2024 del departamento de Bolívar</t>
  </si>
  <si>
    <t>CORFOARTE</t>
  </si>
  <si>
    <t>FORTALECIMIENTO DEL PATRIMONIO CULTURAL
INMATERIAL ASOCIADO A LA MÚSICA, FESTIVALES Y MANIFESTACIONES ARTÍSTICAS 2024 EN EL
DEPARTAMENTO DE BOLÍVAR</t>
  </si>
  <si>
    <t>Fortalecer el patrimonio cultural inmaterial asociado a la música, festivales y manifestaciones artísticas en el departamento de Bolívar.</t>
  </si>
  <si>
    <t>ACORDEON</t>
  </si>
  <si>
    <t>TEJIDO SOCIAL</t>
  </si>
  <si>
    <t>festijazz</t>
  </si>
  <si>
    <t>DIVULGACIÓN PLAN DE COMUNICACIÓN PÚBLICA POR LA TRANSPARENCIA Y DIFUSIÓN DE ACCIONES PARA EL
BIENESTAR Y LA PARTICIPACIÓN CIUDADANA EN EL DEPARTAMENTO BOLÍVAR</t>
  </si>
  <si>
    <t>Incrementar el acceso a la oferta de servicios y
acciones de la Gobernación de Bolívar mediante
la divulgación de acciones y ejecutorias en
medios de comunicación masivos de carácter
local</t>
  </si>
  <si>
    <t>ONDAS</t>
  </si>
  <si>
    <t>FORTALECIMIENTO A LAS ESCUELAS DE FORMACIÓN DEPORTIVAS COMO HERRAMIENTA DE DESARROLLO PARA MEJORAR LA CALIDAD DE VIDA EN EL DEPARTAMENTO DE BOLIVAR</t>
  </si>
  <si>
    <t>Desarrollar de forma continua el proceso de aprendizaje deportivo en los niños, niñas y adolescentes a través del fortalecimiento de las escuelas de formación deportiva.</t>
  </si>
  <si>
    <t>IMPLEMENTACIÓN DE UNA ESTRATEGIA DE PROMOCIÓN Y POSICIONAMIENTO DE LOS ATRACTIVOS TERRITORIALES EN LA VERSIÓN 28 DEL CONGRESO NACIONAL DE AGENCIAS DE VIAJES Y TURISMO EN EL DEPARTAMENTO DE BOLÍVAR</t>
  </si>
  <si>
    <t>Promover espacis de posicionamiento de los atractivos turísticos del Departamento Bolivarense a nivel nacional e internacional</t>
  </si>
  <si>
    <t>Anato</t>
  </si>
  <si>
    <t>CONSERVACIÓN DE LAS TRADICIONES PUGILISTAS
CON LA PUESTA EN MARCHA DE LAS PRIMERAS PARADAS DE BOXEO EN EL DEPARTAMENTO DE
BOLÍVAR</t>
  </si>
  <si>
    <t>Preservar y revitalizar la tradición cultural del boxeo, mitigando el desinterés y olvido generacional, así como la falta de espacios de promoción, mediante la implementación de iniciativas específicas que promuevan la participación activa de la comunidad</t>
  </si>
  <si>
    <t>FORTALECIMIENTO DE LA CULTURA CIUDADANA ENTORNO AL TURISMO EN EL MUNICIPIO DE   SANTA CATALINA</t>
  </si>
  <si>
    <t xml:space="preserve">Mejorar la imagen turística del municipio de Santa Catalina - Bolívar  </t>
  </si>
  <si>
    <t>Fortalecimiento al deporte mediante apoyos y/o estimulos a deportistas y entrenadores para el fomento al deporte de alto rendimiento en el departamento de   Bolívar</t>
  </si>
  <si>
    <t>Fortalecer el deporte orientado al fomento del Alto Rendimiento</t>
  </si>
  <si>
    <t xml:space="preserve">Implementación DE LA RUTA DE LA GOBERNANZA A TRAVÉS DEL DESARROLLO DE ESTRATEGIAS PARA EL FORTALECIMIENTO DELOS MECANISMOS DE DIÁLOGO CON LA CIUDADANÌA Y LA MATERIALIZACIÒN DE ACCIONES QUE GARANTICEN UNA MEJORA ENLOS INDICADORES  </t>
  </si>
  <si>
    <t>GENERAR CANALES INTERINSTITUCIONALES DE DISCUSIÓN, SOLUCIÓN Y ACERCAMIENTO ENTRE SECTORES QUE
CONFLUYAN PARA LA SOLUCIÓN DE PROBLEMÁTICAS IDENTIFICADAS POR EL GOBERNADOR EN TERRITORIO, Y QUE
COLOQUEN LA INSTITUCIONALIDAD AL SERVICIO DE LA CIUDADANÍA</t>
  </si>
  <si>
    <t>SEC. SALUD</t>
  </si>
  <si>
    <t>rentas cedidas:1,193,737,877
sgp:700,028,960</t>
  </si>
  <si>
    <t>Proyectos nuevos formulados en el mes de julio 2024 - armonizados con el nuevo plan de desarrollo "Bolivar me enamora 2024-2027"</t>
  </si>
  <si>
    <t>rentas cedidas:180,216,717
sgp:261,047,283</t>
  </si>
  <si>
    <t>sgp: 1,382,450,400
rentas cedidas:1,212,925,844</t>
  </si>
  <si>
    <t>rentas cedidas:970,859,781
sgp:950,287,514</t>
  </si>
  <si>
    <t>rentas cedidas:708,033,557
sgp:217,900,000</t>
  </si>
  <si>
    <t>sgp: 458,244,000
rentas cedidas 132,000,000</t>
  </si>
  <si>
    <t>sgp: 1,241,200,000
rentas cedidas: 2,000,000,000</t>
  </si>
  <si>
    <t>sgp:1,059,289,920
nacion:214,794,174</t>
  </si>
  <si>
    <t>rentas cedidas:114,937,617
sgp:1,625,806,607</t>
  </si>
  <si>
    <t>rentas cedidas:546,200,000
sgp:1,379,830,390
nacion:1,765,489,960</t>
  </si>
  <si>
    <t>sgp: 384,972,000
rentas cedidas: 300,000,000</t>
  </si>
  <si>
    <t>rentas cedidas: 1,295,414,883</t>
  </si>
  <si>
    <t>rentas cedidas:121,108,973</t>
  </si>
  <si>
    <t>rentas cedidas:1,999,891,495
sgp:7,562,670</t>
  </si>
  <si>
    <t>rentas cedidas:71,141,129
sgp:167,200,000</t>
  </si>
  <si>
    <t>rentas cedidas: 140,431,470
sgp: 300,000,000</t>
  </si>
  <si>
    <t>rentas cedidas:385,736,928
Nacion: 738,255,840</t>
  </si>
  <si>
    <t>rentas cedidas:268,608,046</t>
  </si>
  <si>
    <t>rentas cedidas:99,128,657
sgp:110,100,000</t>
  </si>
  <si>
    <t>rentas cedidas:1,807,126,049
sgp:1,009,400,000</t>
  </si>
  <si>
    <t>rentas cedidas:82,527,862</t>
  </si>
  <si>
    <t>rentas cedidas:268,216,717
sgp:40,800,000</t>
  </si>
  <si>
    <t>rentas cedidas:9,16</t>
  </si>
  <si>
    <t>rentas cedidas:53,083,491,981</t>
  </si>
  <si>
    <t>rentas cedidas: 117,683,124</t>
  </si>
  <si>
    <t>rentas cedidas:23,243,640,910
sgp:9,147,400,782</t>
  </si>
  <si>
    <t>rentas cedidas: 162,513,588</t>
  </si>
  <si>
    <t>rentas cedidas: 31,091,948</t>
  </si>
  <si>
    <t>rentas cedidas:342,935,557
sgp:950,099,796</t>
  </si>
  <si>
    <t>rentas cedidas:836,791,019
sgp:2,416,056,739</t>
  </si>
  <si>
    <t>rentas cedidas:404,765,111
sgp:247,800,000</t>
  </si>
  <si>
    <t>rentas cedidas: 661,090,250</t>
  </si>
  <si>
    <t>rentas cedidas:980,673,979
sgp:5,200,000</t>
  </si>
  <si>
    <t>31/06/2024</t>
  </si>
  <si>
    <t>ADQUISICION DE AMBULANCIAS TERRESTRES PARA EL TRASLADO ASISTENCIAL BÁSICO Y MEDICALIZADO A IPS DE LA RED PÚBLICA DEL DEPARTAMENTO DE BOLÍVAR</t>
  </si>
  <si>
    <t>Mejorar el acceso a los servicios de traslado asistencial básico en salud en 8 municipios del departamento de Bolívar.</t>
  </si>
  <si>
    <t>rentas cedidas: 1,278,583,777
nacion: 1,189,849,103</t>
  </si>
  <si>
    <t>Proyecto nuevo</t>
  </si>
  <si>
    <t>FORTALECIMIENTO DE LAS ACCIONES DE PREVENCIÓN Y CONTROL DE LAS INFECCIONES ASOCIADAS A LA ATENCIÓN EN SALUD Y LA RESISTENCIA A LOS ANTIMICROBIANOS EN EL DEPARTEMENTO DE BOLÍVAR</t>
  </si>
  <si>
    <t>FORTALECER EL DESARROLLO DE LOS PROGRAMAS DE PREVENCIÓN Y CONTROL DE LAS INFECCIONES ASOCIADAS A LA ATENCIÓN EN SALUD – IAAS Y RESISTENCIA A LOS ANTIMICROBIANOS – RAM EN EL DEPARTAMENTO DE BOLÍVAR</t>
  </si>
  <si>
    <t>rentas cedidas: 344,000,000</t>
  </si>
  <si>
    <t>MEJORAMIENTO DE LA DOTACIÓN DE LA RED PÚBLICA DE INSTITUCIONES PRESTADORAS DE SERVICIOS DE SALUD EN EL DEPARTAMENTO DE BOLÍVAR</t>
  </si>
  <si>
    <t>Fortalecer la prestación de servicios de salud en 12 municipios del departamento de Bolívar.</t>
  </si>
  <si>
    <t>rentas cedidas: 1,231,293,512</t>
  </si>
  <si>
    <t>FORTALECIMIENTO DE LAS EMPRESAS SOCIALES DEL ESTADO (ESES)  DEL DEPARTAMENTO DE BOLIVAR A TRAVES DE LOS PROGRAMAS DE SANEAMIENTO FISCAL Y FINANCIERO (PSFF)</t>
  </si>
  <si>
    <t xml:space="preserve">Mejorar el equilibrio presupuestal y financiero en las ESE del Departamento de Bolívar </t>
  </si>
  <si>
    <t>rentas cedidas: 5,331,574,319
Icld: 4,321,761</t>
  </si>
  <si>
    <t>El proyecto tuvo dos (2) ajuste con la incorporacion de los recursos del PGN adicionales, en relacion con el proyecto presentado inicialmente, Este pryecto se le aplico un contracredito (PAE ARMONIZAD)</t>
  </si>
  <si>
    <t>2024002130113</t>
  </si>
  <si>
    <t>IMPLEMENTACION DEL PROGRAMA DE ALIMENTACION ESCOLAR PAE 2024v2 BOLIVAR</t>
  </si>
  <si>
    <t>Se evidencia el pago de la ARL a los estudiantes de la media técnica incluidos en el convenio interadministrativo de articulación de la media técnica celebrado entre el SENA y la SED Bolívar</t>
  </si>
  <si>
    <t>OPTIMIZACIÓN DEL SISTEMA DE ACUEDUCTO DEL MUNICIPIO DE ARENAL DEL SUR BOLIVAR</t>
  </si>
  <si>
    <t>Implementar un proceso de asistencia y acompañamiento técnico dirigido a ciudadanos afiliados a organismos comunales y alcaldías para mejorar los procesos de gestión en los municipios.</t>
  </si>
  <si>
    <t>Desarrollo e implementación programas y estrategias que promuevan la cualifiicacion del servicio público, Gobernanza Territorial y Liderazgos constructivos y complementarios del Departamento de Bolívar.</t>
  </si>
  <si>
    <t>Fortalecer el talento humano al servicio de los
municipios, la capacidad de gestión de dirigentes, integrantes de equipo de Gobierno, actores de
control social y político, bajo principios de equidad, compromiso ético y respecto a los derechos
humanos, con el fin de dirigir la gestión pública al mejor desempeño institucional y a la
consecución de resultados para la satisfacción de las necesidades y el goce efectivo de los
derechos de los ciudadanos, en el marco de la legalidad e integridad</t>
  </si>
  <si>
    <t>Promoción de acceso a la justicia y fortalecimiento de la convivencia social por un Bolívar mejor: Justo Bolívar</t>
  </si>
  <si>
    <t>Consolidar un ecosistema jurídico-social como herramienta de transformación de la cultura ciudadana para la solución pacífica de los conflictos sociales y el acceso a la justicia mediante la articulación de todas las entidades públicas e instituciones en el territorio y con la ciudadanía bolivarense</t>
  </si>
  <si>
    <t>Apoyo para la atención integral del personal sindicado en centros penitenciarios del INPEC en Bolívar</t>
  </si>
  <si>
    <t>Apoyar para mejorar las condiciones de atención respecto al sostenimiento de las personas privadas preventivamente de la libertad y así dar cumplimiento a la normatividad.</t>
  </si>
  <si>
    <t>No se pudo suscribir el convenio con INPEC para el desarrollo de las actividades programadas</t>
  </si>
  <si>
    <t>Apoyo a la ejecución del plan de acción del Comité Departamental del Sistema de Responsabilidad Penal para Adolescentes en Bolívar</t>
  </si>
  <si>
    <t>Fortalecer el proceso de rehabilitación integral dirigido a los jóvenes inmersos en el SRPA relacionados con actividades incluidas en el plan de acción del Comité Departamental del Sistema de Responsabilidad Penal para Adolescentes SRPA</t>
  </si>
  <si>
    <t>Se adelantaron las actividades con personal de planta y colaboradores</t>
  </si>
  <si>
    <t>Analizar información estratégica con relación a hechos de violencia, epidemiológicos y fenómenos sociales que afectan la convivencia social, la seguridad ciudadana, la conflictividad y el dialogo social en el departamento de Bolívar</t>
  </si>
  <si>
    <t>Apoyo a la ejecución del plan de acción Bolívar Sin Cadenas para la prevención del delito de la trata de personas en el departamento de Bolívar</t>
  </si>
  <si>
    <t>Desarrollar e implementar un programa integral de prevención y sensibilización contra la trata de personas en el departamento de Bolívar, dirigido a la población bolivarense para fomentar un entorno seguro y concientizar sobre el delito</t>
  </si>
  <si>
    <t>Implementación de acciones para la protección y seguridad de los lideres sociales en riesgo o amenazados en el Departamento de Bolívar</t>
  </si>
  <si>
    <t>Reducir las situaciones de riesgo a la que se encuentran expuestos los líderes sociales de organizaciones y comunidades, mediante la implementación de acciones que permitan brindar protección.</t>
  </si>
  <si>
    <t>No se pudo suscribir el convenio para la activación de rutas de protección de líderes en riesgo</t>
  </si>
  <si>
    <t>Implementación de acciones para desarrollar la política publica de libertad religiosa en Bolívar</t>
  </si>
  <si>
    <t>Fortalecer el conocimiento de funcionarios públicos y ciudadanos relacionados con el sector sobre la política pública de asuntos religiosos y respeto a la libertad de cultos y creencias y su implementación, seguimiento y difusión</t>
  </si>
  <si>
    <t>APOYO A LA GESTION A LA GESTION DE LA SECRETARIA DE AGRICULTURA, MEDIANTE UN EQUIPO DE PROFESIONALES INTERDISCIPLINARIO</t>
  </si>
  <si>
    <t>Apoyo a la gestión de la Secretaría de Agricultura mediante un equipo de profesionales interdisciplinario para mejorar la eficiencia y efectividad de la planificación agropecuaria, facilitar la inclusión productiva de pequeños productores y fortalecer el ordenamiento social y productivo de la propiedad en el departamento Bolívar</t>
  </si>
  <si>
    <t>28 de mayo de 2024</t>
  </si>
  <si>
    <t>29 de diciembre de  2024</t>
  </si>
  <si>
    <t>EXPLORACIÓN PARA LA IMPLEMENTACIÓN DE AGRONEGOCIOS CON CULTIVOS PERENNES Y
SEMIPERENNES COMO ESTRATEGIA PARA LA REACTIVACIÓN PRODUCTIVA DE LAS ZONAS DE
DESARROLLO ECONÓMICO Y SOCIAL DEL DEPARTAMENTO DE BOLÍVAR</t>
  </si>
  <si>
    <t>Exploración para la implementación de Agronegocios con cultivos perennes y semiperennes como estrategia para la reactivación productiva de las zonas de desarrollo economico y social del Departamento de Bolivar</t>
  </si>
  <si>
    <t>29 de agosto de 2024</t>
  </si>
  <si>
    <t>31 de diciembre de 2024</t>
  </si>
  <si>
    <t xml:space="preserve">Contrato suspendido por el término de 1 mes a partir de la fecha de suscripcion del acta de fecha 27 de diciembre de 2024 </t>
  </si>
  <si>
    <t>Excedentes Emprestito Findeter/ICLD</t>
  </si>
  <si>
    <t>Ok</t>
  </si>
  <si>
    <t>Contratacion de prestación de servicio de equipo de trabajo a traves de función publica. Algunas cuentas de contratistas quedaron para reserva.</t>
  </si>
  <si>
    <t>Contratacion de prestación de servicio de equipo de trabajo a traves de función publica. Algunas cuentas de contratistas quedaron para reserva,</t>
  </si>
  <si>
    <t>Fortalecimiento a la gestión para la inclusión y participación de la población LGTBIQA+ en el departamento de Bolívar</t>
  </si>
  <si>
    <t>Fortalecer la gestión en la implementación de la política pública de Diversidad Sexual y Genero con población LGBTIQA+ en el departamento de bolívar.</t>
  </si>
  <si>
    <t xml:space="preserve">Convenio 105 del 06 de noviembre de 2024.                                                     La cuenta de anticipo y de pago final fueron presentadas y el informe final firmado, sin embargo a la fecha no se ha realizado pago al operador.   </t>
  </si>
  <si>
    <t>Implementación de un Proyecto  Integral para la Formación y Promoción de los Derechos de la Niñez y Adolescencia en el Departamento de  Bolívar</t>
  </si>
  <si>
    <t xml:space="preserve">Sensibilizar a la población sobre la prevención de la vulneración de los derechos de niños, niñas y adolescentes, mediante programas educativos, campañas de concientización y fortalecimiento de la colaboración interinstitucional.
</t>
  </si>
  <si>
    <t>PRESUPUESTO INCIAL POR VALOR DE $500.000.000  Y SE MODIFICO ADICIONÓ $140.000.000 . TOTAL $640.000.000.  CERTIFICADO DE APROBACIÓN DEL AJUSTE , 13 DE NOVIEMBRE DE 2024</t>
  </si>
  <si>
    <t>Implementación de un proyecto para el Empoderamiento y autonomía de las mujeres del Departamento   Bolívar</t>
  </si>
  <si>
    <t>Desarrollo de actividades para la dignificación de las personas mayores en el Departamento   Bolívar</t>
  </si>
  <si>
    <t>Apoyo a las personas mayores con recursos de estampilla para el bienestar del adulto mayor en los centros de vida y centros de protección del Departamento  Bolíva</t>
  </si>
  <si>
    <t>ICD</t>
  </si>
  <si>
    <t>EL VALOR TOTAL DEL PROYECTO ESTA CON LOS RECAUDOS DE LA ESTAMPILLA PARA LA VIGENCIA DE 2024</t>
  </si>
  <si>
    <t>Implementación CASA REFUGIO PARA LA PROTECCIÓN Y RESTABLECIMIENTO DE DERECHOS DE MUJERES VÍCTIMAS DE VBG Y TODAS LAS MANIFESTACIONES DE VIOLENCIA EN EL
DEPARTAMENTO DE Bolívar</t>
  </si>
  <si>
    <t>Fortalecer la respuesta institucional para la n, n integral y n de las violencias contra las mujeres en el departamento de Bolivar a través de la operación de la Casa Refugio para la protección y restablecimiento de derechos</t>
  </si>
  <si>
    <t>ICLD Y RECURSOS DEL MINISTERIO DE SALUD Y PROTECCIÓN SOCIAL</t>
  </si>
  <si>
    <t>LOS RECURSOS DE LA NACIÓN FUERON POR MEDIO DE LA RESOLUCIÓN 00001047 DEL 14 DE JUNIO DE 2024. POR PARTE DEL MINISTERIO DE SALUD Y PROTECCIÓN $222.423.240</t>
  </si>
  <si>
    <t>SECRETARIA PRIVADA</t>
  </si>
  <si>
    <t>TIQUISIO</t>
  </si>
  <si>
    <t>Fortalecimiento a la infraestructura por medio de obras con participación comunitaria como pieza clave para la transformación social en el
departamento de Bolívar</t>
  </si>
  <si>
    <t>caño de luisa</t>
  </si>
  <si>
    <t>palenque</t>
  </si>
  <si>
    <t>ñame</t>
  </si>
  <si>
    <t>Bolivar 1600</t>
  </si>
  <si>
    <t>31/12/"024</t>
  </si>
  <si>
    <t>Villas de aranjuez</t>
  </si>
  <si>
    <t xml:space="preserve"> 15/11/2024</t>
  </si>
  <si>
    <t>2024002130284</t>
  </si>
  <si>
    <t>2024002130289</t>
  </si>
  <si>
    <t>FORTALECIMIENTO DE LAS EXPRESIONES CULTURALES INMATERIALES ASOCIADAS A LA MÚSICA, GASTRONOMÍA Y MANIFESTACIONES
ARTÍSTICAS ENMARCADAS EN EL CARNAVAL COMUNAL NOVEMBRINO DE MAGANGUÉ, CAPITAL DE LOS RÍOS, VIGENCIA 2024, DEPARTAMENTO DE BOLÍVAR</t>
  </si>
  <si>
    <t>2024002130291</t>
  </si>
  <si>
    <t>MEJORAMIENTO DEL ESTADIO DE FUTBOL 12 DE NOVIEMBRE EN EL MUNICIPIO DE EL CARMEN DE BOLÍVAR, EN EL DEPARTAMENTO DE BOLIVAR</t>
  </si>
  <si>
    <t>202400000002700</t>
  </si>
  <si>
    <t>FORTALECIMIENTO A LAS TRADICIONES EQUINAS PARA INTEGRAR A LA COMUNIDAD EN LA SANA CONVIVENCIA DEL MUNICIPIO DE TURBACO</t>
  </si>
  <si>
    <t xml:space="preserve">Finalizado </t>
  </si>
  <si>
    <t>Prorrogado HASTA EL 30-03-25</t>
  </si>
  <si>
    <t>Fortalecimiento y dotación para la secretaría de seguridad del departamento de  Bolívar</t>
  </si>
  <si>
    <t>Realizar un fortalecimiento y dotación de la secretaría de seguridad en el departamento de Bolívar.</t>
  </si>
  <si>
    <t>Se liberan recursos no comprometidos para la generación de un nuevo proyecto alineado al nuevo plan de desarrollo departamental 2024-2027</t>
  </si>
  <si>
    <t>Fortalecimiento y dotación de la secretaría de seguridad para el cuatrienio en el departamento de  Bolívar</t>
  </si>
  <si>
    <t>Se toman los recursos no ejecutados del proyecto anterior</t>
  </si>
  <si>
    <t>Recursos Propios – PNUD Recursos propios ($550.000.000)
PNUD ($560.000.000)</t>
  </si>
  <si>
    <t>Se actualizó el documento de Alistamiento del Plan Integral de Gestión de Cambio Climático Territorial de Bolívar 2024.
Por otra parte, con el trabajo conjunto entre: La Gobernación de Bolívar, la Corporación Autónoma Regional del Canal del Dique (Cardique), Corporación Autónoma Regional del Sur de Bolívar (CSB), el Programa de las Naciones Unidas para el Desarrollo (PNUD) y la Universidad Tecnológica de Bolívar; se llevaron a cabo los Talleres de Co-creación “Construyendo Juntos un Futuro Sostenible para Bolívar”, con el cual buscamos articular los esfuerzos de diversos actores del departamento para enfrentar el cambio climático.
Los talleres iniciaron en el municipio de Santa Catalina el día 26 de noviembre y finalizaron en el municipio de Morales el día 5 de diciembre.
Durante el recorrido de Norte a Sur, los participantes compartieron sus visiones y experiencias sobre los efectos del cambio climático en sus comunidades. Asimismo, planeamos y analizamos desafíos, propuestas y soluciones sostenibles para que Bolívar pueda responder a los desafíos del cambio climático.
Durante las jornadas, trabajamos juntos en la identificación de las condiciones actuales y cómo el cambio climático ha impactado diferentes escenarios del territorio, tales como: 
*Biofísico y ecológico. 
*Climático. 
*Socioeconómico y cultural.
Este espacio de diálogo y construcción colectiva nos permitió avanzar hacia un Bolívar más resiliente y sostenible, donde las voces de nuestras comunidades serán la guía para la construcción de la fase del perfil territorial. Se destaca la participación activa de sectores como: La academia, sector productivo, sociedad civil y entidades territoriales, los cuales contribuyeron activamente a la formulación del PIGCCT.</t>
  </si>
  <si>
    <t>Este proyecto contempló 3 actividades, de las cuales se derivaron varios contratos. Las actividades fueron:
1- Contratar Personal de dirección, coordinación y ejecución de actividades profesionales de mayor complejidad: $131.999.112
Avance Físico: 100%
Avance Financiero: 100%
2 – Contratar personal profesional encargado de actividades de mediana y baja complejidad: $36.000.888
Avance Físico: 100%
Avance Financiero: 100%
3 - Contratar el alquiler de equipos, logística servicios técnicos y otros: $32.000.000
Esta actividad no fue contratada, ni ejecutada. 
Estado de Avance Por Etapas:
Etapa 1. Inspección de condiciones ambientales y físicas de las sedes: 100%
Etapa 2. Consolidación de información documental: 100%
Etapa 3. Redacción de documento PIGA (2 documentos): 100%
Etapa 4. Modificación de resolución comité PIGA: 100%
Etapa 5. Socialización del PIGA por comité PIGA: 100%
Etapa 6. Adopción del PIGA a través de acto administrativo: 100%
Teniendo en cuenta los datos de avance de cada actividad, el proyecto de formulación del PIGA presenta un avance global del 90,25%.
Actividad 6: Adopción del PIGA a través de acto administrativo 
Se formuló el acto administrativo y se está a la espera de recibir todas las aprobaciones por parte del comité PIGA para proceder con la adopción del mismo a través de acto administrativo; y completar así el 100 del avance.</t>
  </si>
  <si>
    <t>Durante este periodo el proyecto tuvo un ajuste con tramite presupuestal por $100.000.000.
De este proyecto se derivan varios contratos, tales como:
-Contratación del personal administrativo, de apoyo, médicos veterinarios y bacteriólogos.
% Avance físico individual: 100%
Avance financiero $ individual: 100%
-Suministro de medicamentos e insumos médicos y veterinarios para la operación interna del CBA El Guardián.
% Avance físico individual: 100%
Avance financiero $ individual: 100%
Situación de pagos: El contrato inicio el 11/09/24, una vez ejecutado el contratista radico la cuenta, la cual no fue cancelada por la Entidad.
-Realización de jornadas externas de atención, esterilización y vacunación en el área de influencia del CBA "El Guardián"
A esta actividad fue la que se le adicionaron los $100.000.000 producto del ajuste con tramite presupuestal.
% Avance físico individual: 100%
Avance financiero: 100%
Situación de pagos: El contratista ejecutó las obligaciones a un 100%. A la fecha ha recibido el pago de la primera cuenta radicada por valor de $189.044.300 quedando un saldo por pagar.</t>
  </si>
  <si>
    <t>Construcción de 31 mejoramientos de vivienda en el municipio de San Cristóbal</t>
  </si>
  <si>
    <t xml:space="preserve">Construccion 31 mejoramientos de vivienda en el municipio de San Cristóbal. </t>
  </si>
  <si>
    <t>N.A</t>
  </si>
  <si>
    <t>Adquisición , administración y gestión de recursos para funcionamiento e inversión de Unibac. Cartagena de Indias</t>
  </si>
  <si>
    <t>Gestionar eficazmente los recursos financieros necesarios para fortalecer la Institución Univers</t>
  </si>
  <si>
    <t>enero de 2024</t>
  </si>
  <si>
    <t>diciembre de 2024</t>
  </si>
  <si>
    <t>A la fecha, el proyecto no ha recibido los recursos asignados, los cuales provienen de saldos remanentes del ejercicio fiscal anterior. A pesar de que el gobierno ha cumplido con los desembolsos correspondientes al año en curso, la falta de giro de los fondos comprometidos en años previos está impidiendo el avance financiero del proyecto.</t>
  </si>
  <si>
    <t>Formación Artística y Cultural en Municipios y Corregimientos de Bolívar "Potenciando la creatividad local desde el territorio" Bolívar</t>
  </si>
  <si>
    <t>Gestionar los recursos provenientes de la estampilla ProDesarrollo con el fin de contratar un operador para la ejecución de Programas de
Formación Artística y Cultural en Municipios y Corregimientos de Bolívar</t>
  </si>
  <si>
    <t>Fortalecimiento de Unibac en la adquisición, administración y gestión de recursos financieros destinados al funcionamiento e inversión, para
cumplir con sus objetivos misionales Bolívar</t>
  </si>
  <si>
    <t>Gestionar eficazmente los recursos financieros necesarios para fortalecer la Institución Universitaria Bellas Artes y Ciencias de Bolívar
(Unibac), con el fin de cubrir sus necesidades operativas y realizar inversiones estratégicas.</t>
  </si>
  <si>
    <t>julio de 2024</t>
  </si>
  <si>
    <t>La ejecución del proyecto ha sido fundamental para el cumplimiento de nuestra misión institucional. El pago oportuno de las nóminas del personal docente y administrativo, así como la realización de las actividades programadas, han tenido un impacto positivo en la calidad de los servicios educativos ofrecidos y en el fortalecimiento de nuestra comunidad académica</t>
  </si>
  <si>
    <t>Fortalecimiento de la Creatividad y Cultura Local en Municipios y Corregimientos de Bolívar"Impulsando la Creatividad y la Cultura Local en los
Territorios de Bolívar" Bolívar</t>
  </si>
  <si>
    <t>El proyecto se extendió a lo largo y ancho del departamento de Bolívar, impactando a comunidades en municipios y corregimientos. Mediante la implementación de talleres especializados, se brindó a niños y jóvenes la oportunidad de desarrollar sus habilidades artísticas y culturales, equipándolos con los conocimientos y recursos necesarios para su crecimiento personal y comunitario."</t>
  </si>
  <si>
    <t>Administración Gestión, sostenimiento de ítems de la Nómina del personal docente en la Institución Universitaria Bellas Artes y Ciencias de
Bolívar (Unibac) Cartagena de Indias</t>
  </si>
  <si>
    <t>Asegurar la sostenibilidad y puntualidad en el pago de la nómina del personal docente de la Institución Universitaria Bellas Artes y Ciencias
de Bolívar (Unibac).</t>
  </si>
  <si>
    <t>junio de 2024</t>
  </si>
  <si>
    <t xml:space="preserve">La ejecución del proyecto alcanzó únicamente el 22% de su avance debido a la  necesidad de replantear sus objetivos y estrategias. La aprobación de un nuevo plan de desarrollo gubernamental exigió la reformulación del proyecto para garantizar su coherencia con las prioridades establecidas. En consecuencia, se optó por cerrar el proyecto original y enfocar los esfuerzos en la elaboración de una propuesta que se ajuste a las nuevas directrices del plan de desarrollo Bolivar me Enamora. </t>
  </si>
  <si>
    <t>Diseño e implementación de iniciativas de educación artística y cultural mediante cursos y talleres  "CULTURA EN MOVIMIENTO" Unibac en Municipios y Corregimientos Bolivarenses  Cartagena de Indias</t>
  </si>
  <si>
    <t>Diseñar e implementar iniciativas de educación artística y cultural mediante cursos y talleres en los municipios y corregimientos del
departamento de Bolívar, mediante el proyecto denominado CULTURA EN MOVIMIENTO: Unibac en Municipios Bolivarenses</t>
  </si>
  <si>
    <t xml:space="preserve">La ejecución del proyecto alcanzó únicamente el 24,45% de su avance debido a la  necesidad de replantear sus objetivos y estrategias. La aprobación de un nuevo plan de desarrollo gubernamental exigió la reformulación del proyecto para garantizar su coherencia con las prioridades establecidas. En consecuencia, se optó por cerrar el proyecto original y enfocar los esfuerzos en la elaboración de una propuesta que se ajuste a las nuevas directrices del plan de desarrollo Bolivar me Enamora. </t>
  </si>
  <si>
    <t>8 de nov de 2024</t>
  </si>
  <si>
    <t>Ampliación de redes para segunda etapa del sistema de alcantarilladosanitario para la cabecera del municipio de San Cristóbal, departamento de Bolívar</t>
  </si>
  <si>
    <t>21 de oct de 2024</t>
  </si>
  <si>
    <t>UNIBAC</t>
  </si>
  <si>
    <t>OFICINA GESTION RIESGO</t>
  </si>
  <si>
    <t>SEC. PROVADA</t>
  </si>
  <si>
    <t>SEC. SEGURIDAD</t>
  </si>
  <si>
    <t>DIR VIVIENDA</t>
  </si>
  <si>
    <t>Fue entregado el documento de planeacion para revision y perfeccionamiento, con todos los entregables correspondientes.                          Situación de pagos: Se presentaron y aprobaron 2 cuentas de cobro, una correspondiente al 30% y otra al 70% del valor de los recursos destinados por la Gobernación de Bolívar (Recursos propios por valor de $200.000.000)</t>
  </si>
  <si>
    <t xml:space="preserve">
16/07/2024</t>
  </si>
  <si>
    <t>24/24/2021</t>
  </si>
  <si>
    <t>0</t>
  </si>
  <si>
    <t>Inclusion Social  y reconciliación</t>
  </si>
  <si>
    <t xml:space="preserve">Inclusión social y reconciliación </t>
  </si>
  <si>
    <t>Se realizo convenio con la Cruz Roja por $357.142.857 (el Departamento aporta $250.000.000 y la Cruz Roja $107.142.857)
El saldo por $125.000.000 paso a Vigencia Futura 2025</t>
  </si>
  <si>
    <t>Mejorar la Gestión tributaria con relación a la magnitud de los contribuyentes registrados en el Departamento de Bolívar.</t>
  </si>
  <si>
    <t>Ejecutado al 100%</t>
  </si>
  <si>
    <t>Implementar estrategias para el mejoramiento y sostenibilidad de las finanzas en el Departamento de Bolivar</t>
  </si>
  <si>
    <t xml:space="preserve">EL DEPARTAMENTO realizó un aporte de CIENTO VEINTINUEVE MILLONES VEINTIOCHO MIL SEISCIENTOS TRECE PESOS MCTE ($129.028.613.00), representados en funcionarios de planta </t>
  </si>
  <si>
    <t>FND</t>
  </si>
  <si>
    <t>FORTALECIMIENTO DE LOS JUEGOS INTERCOLEGIADOS PARA EL DESARROLLO INTEGRAL DE LA JUVENTUD Y LA SOCIEDAD EN EL DEPARTAMENTO DE BOLÍVAR</t>
  </si>
  <si>
    <t>FORTALECER LAS ACCIONES DE GESTIÓN INTEGRAL QUE MINIMICEN LOS RIESGOS ASOCIADOS A LA SALUD MENTAL Y CONVIVENCIA SOCIAL EN EL DEPARTAMENTO
DE BOLÍVAR</t>
  </si>
  <si>
    <t>FORTALECER ESTRATEGIAS PARA LA REDUCCIÓN DE ÍNDICE DE MORBILIDAD Y PROPAGACIÓN DE ENFERMEDADES TRASMITIDAS POR ANIMALES DOMÉSTICOS Y SILVESTRES EN EL DEPARTAMENTO DE BOLÍVAR.</t>
  </si>
  <si>
    <t>FORTALECER LA GESTIÓN EN LA IMPLEMENTACIÓN DE LA POLÍTICA DE SEGURIDAD ALIMENTARIA Y NUTRICIONAL CON ENFOQUE AL DERECHO HUMANO DE LA ALIMENTACIÓN ADECUADA EN NIÑOS Y NIÑAS DE 0 A 59 MESES,MUJERES LACTANTES Y GESTANTES EN EL DEPARTAMENTO DE BOLÍVAR.</t>
  </si>
  <si>
    <t>MEJORAR EL AVANCE DE LA IMPLEMENTACIÓN DE LAS RUTAS INTEGRALES DE ATENCIÓN MATERNO PERINATAL Y DE PROMOCIÓN Y MANTENIMIENTO EN MUNICIPIOS PRIORIZADOS DEL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</si>
  <si>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</si>
  <si>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AUMENTAR LOS PORCENTAJES DE IPS PÚBLICAS DE MEDIANA COMPLEJIDAD CON ÍNDICE DE SEGURIDAD HOSPITALARIO FRENTE A EMERGENCIAS Y DESASTRES EN EL DEPARTAMENTO DE BOLÍVAR</t>
  </si>
  <si>
    <t>FORTALECER LAS ACCIONES DE PROMOCIÓN DE LA SALUD Y PREVENCIÓN EN RIESGOS LABORALES EN LA POBLACIÓN DE LOS SECTORES INFORMALES DE LA ECONOMÍA EN EL DEPARTAMENTO DE BOLÍVAR.</t>
  </si>
  <si>
    <t>MEJORAR LA ATENCIÓN INTEGRAL DEL ADULTO MAYOR EN LOS MUNICIPIOS PRIORIZADOS DEL DEPARTAMENTO DE BOLÍVAR</t>
  </si>
  <si>
    <t>FORTALECER LAS ACCIONES DE ATENCIÓN INTEGRAL EN SALUD DESDE UN ENFOQUE DIFERENCIAL A MUJERES Y PERSONAS LGTBIQ+ VÍCTIMAS DE VIOLENCIA DE GÉNERO Y VIOLENCIA SEXUAL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</si>
  <si>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</si>
  <si>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OPTIMIZAR LOS PROCESOS DE GESTIÓN DE LA PLANEACIÓN INTEGRAL EN SALUD, PARA LOGARA EL CUMPLIMIENTO DE LAS METAS DEL PLAN TERRITORIAL DE SALUD DE LA SECRETARÍA DE SALUD EN EL DEPARTAMENTO DE BOLÍVAR</t>
  </si>
  <si>
    <t>OPTIMIZAR LA IMPLEMETACION DE LOS EJES ESTRATEGICOS Y FORTALECER LA ADOPCION DE LA POLITICA DE PARTICIPACION SOCIAL EN SALUD EN LOS MUNICIPIOS DEL DEPARTAMENTO DE BOLIVAR</t>
  </si>
  <si>
    <t xml:space="preserve">IMPLEMENTAR EL PLAN DE DESARROLLO DE CAPACIDADES PARA EL FORTALECIMIENTO DE LOS PROCESOS DE GESTIÓN DE LA SALUD PÚBLICA PARA LAS ENTIDADES TERRITORIALES DE SALUD </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</si>
  <si>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</si>
  <si>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 xml:space="preserve">MEJORAR LA GESTIÓN EN LA OPERACIONALIZACIÓN DEL PLAN INTERVENCIONES COLECTIVAS (PIC) Y DE LOS PROCESOS DE LA GESTIÓN DE LA SALUD PÚBLICA EN EL MARCO DE LA GESTIÓN DEL RIESGO COLECTIVO Y DE LA SALUD PÚBLICA </t>
  </si>
  <si>
    <t xml:space="preserve">RELACION DE PROYECTOS EJECUTADOS Y EN EJECUCION TRIMESTRE OCTUBRE- DICIEMBRE VIGENCIA 2024 </t>
  </si>
  <si>
    <t xml:space="preserve">Valor del Proyecto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</si>
</sst>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6" formatCode="0;[Red]0"/>
    <numFmt numFmtId="167" formatCode="dd/mm/yyyy;@"/>
    <numFmt numFmtId="171" formatCode="&quot;$&quot;\ #,##0.00"/>
    <numFmt numFmtId="177" formatCode="dd/mm/yyyy"/>
    <numFmt numFmtId="178" formatCode="d/m/yyyy"/>
  </numFmts>
  <fonts count="12"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sz val="8"/>
      <color theme="1"/>
      <name val="Arial"/>
      <family val="2"/>
    </font>
    <font>
      <b/>
      <sz val="8"/>
      <color theme="1"/>
      <name val="Arial"/>
      <family val="2"/>
    </font>
    <font>
      <sz val="8"/>
      <name val="Arial"/>
      <family val="2"/>
    </font>
    <font>
      <sz val="8"/>
      <color rgb="FF000000"/>
      <name val="Arial"/>
      <family val="2"/>
    </font>
    <font>
      <sz val="8"/>
      <color rgb="FF555555"/>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1" fillId="0" borderId="0"/>
    <xf numFmtId="43" fontId="2" fillId="0" borderId="0" applyFont="0" applyFill="0" applyBorder="0" applyAlignment="0" applyProtection="0"/>
  </cellStyleXfs>
  <cellXfs count="137">
    <xf numFmtId="0" fontId="0" fillId="0" borderId="0" xfId="0"/>
    <xf numFmtId="0" fontId="4" fillId="0" borderId="1" xfId="0" applyFont="1" applyBorder="1" applyAlignment="1">
      <alignment horizontal="center" vertical="center" wrapText="1"/>
    </xf>
    <xf numFmtId="166"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wrapText="1"/>
    </xf>
    <xf numFmtId="1" fontId="3" fillId="0" borderId="1" xfId="1"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left" vertical="center" wrapText="1"/>
    </xf>
    <xf numFmtId="0" fontId="5" fillId="0" borderId="0" xfId="0" applyFont="1" applyAlignment="1">
      <alignment horizontal="center" vertical="center"/>
    </xf>
    <xf numFmtId="2" fontId="5" fillId="0" borderId="0" xfId="0" applyNumberFormat="1" applyFont="1" applyAlignment="1">
      <alignment horizontal="center" vertical="center"/>
    </xf>
    <xf numFmtId="0" fontId="5" fillId="0" borderId="0" xfId="0" applyFont="1" applyAlignment="1">
      <alignment horizontal="center" vertical="center" wrapText="1"/>
    </xf>
    <xf numFmtId="166"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6" fontId="7" fillId="0" borderId="0" xfId="0" applyNumberFormat="1" applyFont="1" applyAlignment="1">
      <alignment horizontal="center" vertical="center" wrapText="1"/>
    </xf>
    <xf numFmtId="1" fontId="5" fillId="0" borderId="1" xfId="0" applyNumberFormat="1" applyFont="1" applyBorder="1" applyAlignment="1">
      <alignment horizontal="center" vertical="center" wrapText="1"/>
    </xf>
    <xf numFmtId="171" fontId="5" fillId="0" borderId="0" xfId="0" applyNumberFormat="1" applyFont="1" applyAlignment="1">
      <alignment horizontal="center" vertical="center"/>
    </xf>
    <xf numFmtId="1" fontId="7" fillId="0" borderId="1" xfId="1"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1" fontId="5" fillId="0" borderId="1" xfId="0" applyNumberFormat="1" applyFont="1" applyBorder="1" applyAlignment="1">
      <alignment horizontal="center" vertical="center"/>
    </xf>
    <xf numFmtId="14" fontId="7" fillId="0" borderId="1" xfId="2" applyNumberFormat="1" applyFont="1" applyFill="1" applyBorder="1" applyAlignment="1">
      <alignment horizontal="center" vertical="center" wrapText="1"/>
    </xf>
    <xf numFmtId="0" fontId="5" fillId="0" borderId="1" xfId="0" applyFont="1" applyBorder="1" applyAlignment="1">
      <alignment horizontal="center" vertical="center"/>
    </xf>
    <xf numFmtId="166" fontId="7"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1" fontId="7" fillId="0" borderId="0" xfId="0" applyNumberFormat="1" applyFont="1" applyAlignment="1">
      <alignment horizontal="center" vertical="center"/>
    </xf>
    <xf numFmtId="0" fontId="5" fillId="0" borderId="1" xfId="0" applyFont="1" applyBorder="1" applyAlignment="1">
      <alignment horizontal="left" vertical="top" wrapText="1"/>
    </xf>
    <xf numFmtId="166" fontId="7" fillId="0" borderId="1" xfId="0" applyNumberFormat="1" applyFont="1" applyBorder="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top"/>
    </xf>
    <xf numFmtId="0" fontId="5" fillId="0" borderId="1" xfId="0" applyFont="1" applyBorder="1" applyAlignment="1">
      <alignment horizontal="left" vertical="top"/>
    </xf>
    <xf numFmtId="167" fontId="7" fillId="0" borderId="1" xfId="0" applyNumberFormat="1" applyFont="1" applyBorder="1" applyAlignment="1">
      <alignment horizontal="left" vertical="top" wrapText="1"/>
    </xf>
    <xf numFmtId="167" fontId="7"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 fontId="7" fillId="2" borderId="1" xfId="1"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166" fontId="7" fillId="2" borderId="1" xfId="0" applyNumberFormat="1" applyFont="1" applyFill="1" applyBorder="1" applyAlignment="1">
      <alignment horizontal="left" vertical="center" wrapText="1"/>
    </xf>
    <xf numFmtId="1" fontId="5" fillId="2" borderId="1" xfId="0" applyNumberFormat="1" applyFont="1" applyFill="1" applyBorder="1" applyAlignment="1">
      <alignment horizontal="center" vertical="center"/>
    </xf>
    <xf numFmtId="166" fontId="7" fillId="0" borderId="2" xfId="0" applyNumberFormat="1" applyFont="1" applyBorder="1" applyAlignment="1">
      <alignment horizontal="center" vertical="center" wrapText="1"/>
    </xf>
    <xf numFmtId="167" fontId="7" fillId="0" borderId="2"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 fontId="7" fillId="0" borderId="2" xfId="1" applyNumberFormat="1" applyFont="1" applyBorder="1" applyAlignment="1">
      <alignment horizontal="center" vertical="center" wrapText="1"/>
    </xf>
    <xf numFmtId="166" fontId="7" fillId="0" borderId="2" xfId="0" applyNumberFormat="1" applyFont="1" applyBorder="1" applyAlignment="1">
      <alignment horizontal="center" vertical="center"/>
    </xf>
    <xf numFmtId="1" fontId="9" fillId="0" borderId="1" xfId="0" applyNumberFormat="1" applyFont="1" applyBorder="1" applyAlignment="1">
      <alignment horizontal="center" vertical="center"/>
    </xf>
    <xf numFmtId="14" fontId="9" fillId="0" borderId="1" xfId="0" applyNumberFormat="1" applyFont="1" applyBorder="1" applyAlignment="1">
      <alignment horizontal="center" vertical="center"/>
    </xf>
    <xf numFmtId="166" fontId="7" fillId="0" borderId="3" xfId="0" applyNumberFormat="1" applyFont="1" applyBorder="1" applyAlignment="1">
      <alignment horizontal="center" vertical="center" wrapText="1"/>
    </xf>
    <xf numFmtId="171" fontId="8" fillId="0" borderId="1" xfId="0" applyNumberFormat="1" applyFont="1" applyBorder="1" applyAlignment="1">
      <alignment horizontal="center" vertical="center" wrapText="1"/>
    </xf>
    <xf numFmtId="15" fontId="5" fillId="0" borderId="1" xfId="0" applyNumberFormat="1" applyFont="1" applyBorder="1" applyAlignment="1">
      <alignment horizontal="center" vertical="center" wrapText="1"/>
    </xf>
    <xf numFmtId="166" fontId="7" fillId="0" borderId="1" xfId="0" applyNumberFormat="1" applyFont="1" applyBorder="1" applyAlignment="1">
      <alignment horizontal="left" vertical="center" wrapText="1"/>
    </xf>
    <xf numFmtId="0" fontId="5" fillId="2" borderId="1" xfId="0" applyFont="1" applyFill="1" applyBorder="1" applyAlignment="1">
      <alignment horizontal="left" vertical="top" wrapText="1"/>
    </xf>
    <xf numFmtId="166" fontId="7" fillId="0" borderId="2" xfId="0" applyNumberFormat="1" applyFont="1" applyBorder="1" applyAlignment="1">
      <alignment horizontal="left" vertical="top" wrapText="1"/>
    </xf>
    <xf numFmtId="0" fontId="5" fillId="2" borderId="1" xfId="0" applyFont="1" applyFill="1" applyBorder="1" applyAlignment="1">
      <alignment horizontal="left" vertical="center" wrapText="1"/>
    </xf>
    <xf numFmtId="166" fontId="7" fillId="0" borderId="2" xfId="0" applyNumberFormat="1" applyFont="1" applyBorder="1" applyAlignment="1">
      <alignment horizontal="left" vertical="center" wrapText="1"/>
    </xf>
    <xf numFmtId="1" fontId="7" fillId="0" borderId="3" xfId="0" applyNumberFormat="1" applyFont="1" applyBorder="1" applyAlignment="1">
      <alignment horizontal="center" vertical="center" wrapText="1"/>
    </xf>
    <xf numFmtId="167" fontId="7" fillId="0" borderId="3" xfId="0" applyNumberFormat="1" applyFont="1" applyBorder="1" applyAlignment="1">
      <alignment horizontal="center" vertical="center" wrapText="1"/>
    </xf>
    <xf numFmtId="0" fontId="5" fillId="0" borderId="3" xfId="0" applyFont="1" applyBorder="1" applyAlignment="1">
      <alignment horizontal="left" vertical="top" wrapText="1"/>
    </xf>
    <xf numFmtId="14" fontId="8" fillId="0" borderId="1" xfId="0" applyNumberFormat="1" applyFont="1" applyBorder="1" applyAlignment="1">
      <alignment horizontal="center" vertical="center"/>
    </xf>
    <xf numFmtId="0" fontId="5" fillId="0" borderId="5" xfId="0" applyFont="1" applyBorder="1" applyAlignment="1">
      <alignment horizontal="left" vertical="top" wrapText="1"/>
    </xf>
    <xf numFmtId="166" fontId="7" fillId="0" borderId="5" xfId="0" applyNumberFormat="1" applyFont="1" applyBorder="1" applyAlignment="1">
      <alignment horizontal="left" vertical="top" wrapText="1"/>
    </xf>
    <xf numFmtId="0" fontId="7" fillId="2" borderId="1" xfId="1" applyNumberFormat="1" applyFont="1" applyFill="1" applyBorder="1" applyAlignment="1">
      <alignment horizontal="center" vertical="center" wrapText="1"/>
    </xf>
    <xf numFmtId="0" fontId="7" fillId="0" borderId="1" xfId="1"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177" fontId="5" fillId="0" borderId="7" xfId="0" applyNumberFormat="1" applyFont="1" applyBorder="1" applyAlignment="1">
      <alignment horizontal="center" vertical="center" wrapText="1"/>
    </xf>
    <xf numFmtId="0" fontId="5" fillId="0" borderId="7" xfId="0" applyFont="1" applyBorder="1" applyAlignment="1">
      <alignment horizontal="left" vertical="top" wrapText="1"/>
    </xf>
    <xf numFmtId="166" fontId="5" fillId="0" borderId="7" xfId="0" applyNumberFormat="1" applyFont="1" applyBorder="1" applyAlignment="1">
      <alignment horizontal="center" vertical="center" wrapText="1"/>
    </xf>
    <xf numFmtId="178" fontId="5" fillId="0" borderId="7" xfId="0" applyNumberFormat="1" applyFont="1" applyBorder="1" applyAlignment="1">
      <alignment horizontal="center" vertical="center" wrapText="1"/>
    </xf>
    <xf numFmtId="166" fontId="5" fillId="0" borderId="7" xfId="0" applyNumberFormat="1" applyFont="1" applyBorder="1" applyAlignment="1">
      <alignment horizontal="left" vertical="center" wrapText="1"/>
    </xf>
    <xf numFmtId="0" fontId="5" fillId="0" borderId="3" xfId="0" applyFont="1" applyBorder="1" applyAlignment="1">
      <alignment horizontal="center" vertical="center" wrapText="1"/>
    </xf>
    <xf numFmtId="49" fontId="5" fillId="0" borderId="1"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166" fontId="7" fillId="0" borderId="7" xfId="0" applyNumberFormat="1" applyFont="1" applyBorder="1" applyAlignment="1">
      <alignment horizontal="center" vertical="center" wrapText="1"/>
    </xf>
    <xf numFmtId="166" fontId="7" fillId="0" borderId="7" xfId="0" applyNumberFormat="1" applyFont="1" applyBorder="1" applyAlignment="1">
      <alignment horizontal="left" vertical="top" wrapText="1"/>
    </xf>
    <xf numFmtId="0" fontId="5" fillId="0" borderId="0" xfId="0" applyFont="1" applyAlignment="1">
      <alignment horizontal="left" vertical="center"/>
    </xf>
    <xf numFmtId="0" fontId="5" fillId="0" borderId="1" xfId="0" applyFont="1" applyBorder="1" applyAlignment="1">
      <alignment horizontal="left" vertical="center"/>
    </xf>
    <xf numFmtId="3" fontId="5" fillId="0" borderId="1" xfId="0" applyNumberFormat="1" applyFont="1" applyBorder="1" applyAlignment="1">
      <alignment horizontal="left" vertical="center" wrapText="1"/>
    </xf>
    <xf numFmtId="166" fontId="7" fillId="0" borderId="5" xfId="0" applyNumberFormat="1" applyFont="1" applyBorder="1" applyAlignment="1">
      <alignment horizontal="left" vertical="center" wrapText="1"/>
    </xf>
    <xf numFmtId="166" fontId="7" fillId="0" borderId="6" xfId="0" applyNumberFormat="1" applyFont="1" applyBorder="1" applyAlignment="1">
      <alignment horizontal="left" vertical="center" wrapText="1"/>
    </xf>
    <xf numFmtId="0" fontId="7" fillId="0" borderId="1" xfId="1" applyNumberFormat="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3" fillId="0" borderId="1" xfId="9" applyNumberFormat="1" applyFont="1" applyFill="1" applyBorder="1" applyAlignment="1">
      <alignment horizontal="center" vertical="center" wrapText="1"/>
    </xf>
    <xf numFmtId="2" fontId="3" fillId="0" borderId="1" xfId="9" applyNumberFormat="1" applyFont="1" applyFill="1" applyBorder="1" applyAlignment="1">
      <alignment horizontal="center" vertical="center" wrapText="1"/>
    </xf>
    <xf numFmtId="0" fontId="5" fillId="0" borderId="3" xfId="0" applyFont="1" applyBorder="1" applyAlignment="1">
      <alignment horizontal="left" vertical="center" wrapText="1"/>
    </xf>
    <xf numFmtId="0" fontId="7" fillId="0" borderId="1" xfId="0" applyFont="1" applyBorder="1" applyAlignment="1">
      <alignment horizontal="left" vertical="center" wrapText="1"/>
    </xf>
    <xf numFmtId="0" fontId="11" fillId="3" borderId="1" xfId="0" applyFont="1" applyFill="1" applyBorder="1" applyAlignment="1">
      <alignment horizontal="center" vertical="center" wrapText="1"/>
    </xf>
    <xf numFmtId="2" fontId="11" fillId="3" borderId="1" xfId="0" applyNumberFormat="1" applyFont="1" applyFill="1" applyBorder="1" applyAlignment="1">
      <alignment horizontal="center" vertical="center" wrapText="1"/>
    </xf>
    <xf numFmtId="0" fontId="8" fillId="2" borderId="5" xfId="0" applyFont="1" applyFill="1" applyBorder="1" applyAlignment="1">
      <alignment horizontal="left" vertical="center" wrapText="1"/>
    </xf>
    <xf numFmtId="0" fontId="5" fillId="0" borderId="0" xfId="0" applyFont="1" applyAlignment="1">
      <alignment horizontal="left" vertical="center" wrapText="1"/>
    </xf>
    <xf numFmtId="167" fontId="7" fillId="0" borderId="1" xfId="0" applyNumberFormat="1" applyFont="1" applyBorder="1" applyAlignment="1">
      <alignment horizontal="left" vertical="center" wrapText="1"/>
    </xf>
    <xf numFmtId="0" fontId="5" fillId="0" borderId="7" xfId="0" applyFont="1" applyBorder="1" applyAlignment="1">
      <alignment horizontal="left" vertical="center" wrapText="1"/>
    </xf>
    <xf numFmtId="166" fontId="7" fillId="0" borderId="7" xfId="0" applyNumberFormat="1" applyFont="1" applyBorder="1" applyAlignment="1">
      <alignment horizontal="left" vertical="center" wrapText="1"/>
    </xf>
    <xf numFmtId="1" fontId="7" fillId="0" borderId="1" xfId="0" applyNumberFormat="1" applyFont="1" applyBorder="1" applyAlignment="1">
      <alignment horizontal="left" vertical="center" wrapText="1"/>
    </xf>
    <xf numFmtId="0" fontId="5" fillId="0" borderId="1" xfId="0" applyFont="1" applyBorder="1" applyAlignment="1">
      <alignment horizontal="left" wrapText="1"/>
    </xf>
    <xf numFmtId="0" fontId="8" fillId="2" borderId="5" xfId="0" applyFont="1" applyFill="1" applyBorder="1" applyAlignment="1">
      <alignment horizontal="left" wrapText="1"/>
    </xf>
    <xf numFmtId="0" fontId="5" fillId="2" borderId="1" xfId="0" applyFont="1" applyFill="1" applyBorder="1" applyAlignment="1">
      <alignment horizontal="left" wrapText="1"/>
    </xf>
    <xf numFmtId="166" fontId="7" fillId="0" borderId="2" xfId="0" applyNumberFormat="1" applyFont="1" applyBorder="1" applyAlignment="1">
      <alignment horizontal="left" wrapText="1"/>
    </xf>
    <xf numFmtId="166" fontId="7" fillId="0" borderId="1" xfId="0" applyNumberFormat="1" applyFont="1" applyBorder="1" applyAlignment="1">
      <alignment horizontal="left" wrapText="1"/>
    </xf>
    <xf numFmtId="0" fontId="5" fillId="0" borderId="0" xfId="0" applyFont="1" applyAlignment="1">
      <alignment horizontal="left" wrapText="1"/>
    </xf>
    <xf numFmtId="0" fontId="5" fillId="0" borderId="3" xfId="0" applyFont="1" applyBorder="1" applyAlignment="1">
      <alignment horizontal="left" wrapText="1"/>
    </xf>
    <xf numFmtId="166" fontId="3" fillId="0" borderId="3"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0" fontId="5" fillId="0" borderId="1" xfId="0" applyFont="1" applyBorder="1" applyAlignment="1">
      <alignment horizontal="center" vertical="center"/>
    </xf>
    <xf numFmtId="166" fontId="7" fillId="0" borderId="3"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4"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14" fontId="7" fillId="0" borderId="3" xfId="2" applyNumberFormat="1" applyFont="1" applyFill="1" applyBorder="1" applyAlignment="1">
      <alignment horizontal="center" vertical="center" wrapText="1"/>
    </xf>
    <xf numFmtId="14" fontId="7" fillId="0" borderId="4" xfId="2" applyNumberFormat="1" applyFont="1" applyFill="1" applyBorder="1" applyAlignment="1">
      <alignment horizontal="center" vertical="center" wrapText="1"/>
    </xf>
    <xf numFmtId="14" fontId="7" fillId="0" borderId="2" xfId="2" applyNumberFormat="1" applyFont="1" applyFill="1" applyBorder="1" applyAlignment="1">
      <alignment horizontal="center" vertical="center" wrapText="1"/>
    </xf>
    <xf numFmtId="3" fontId="5" fillId="0" borderId="1" xfId="7" applyNumberFormat="1" applyFont="1" applyFill="1" applyBorder="1" applyAlignment="1">
      <alignment horizontal="center" vertical="center" wrapText="1"/>
    </xf>
  </cellXfs>
  <cellStyles count="10">
    <cellStyle name="Millares [0]" xfId="2" builtinId="6"/>
    <cellStyle name="Millares [0] 2" xfId="3" xr:uid="{23A4554F-632E-424B-9213-944C807455AA}"/>
    <cellStyle name="Millares 2" xfId="9" xr:uid="{86E9A447-2E05-40D1-92AC-D4CA715A7CD0}"/>
    <cellStyle name="Moneda [0]" xfId="7" builtinId="7"/>
    <cellStyle name="Moneda [0] 2" xfId="5" xr:uid="{73768B1A-35DE-43ED-AF10-41A9DF07614E}"/>
    <cellStyle name="Moneda 2" xfId="4" xr:uid="{C1D631FB-CE0F-49E5-B84A-93C99F9C5E51}"/>
    <cellStyle name="Moneda 3" xfId="6" xr:uid="{C11C2B7D-C2F3-4078-8674-6FBF355524E5}"/>
    <cellStyle name="Normal" xfId="0" builtinId="0"/>
    <cellStyle name="Normal 2" xfId="8" xr:uid="{09C5AA61-53C1-4957-8EF0-75C28BE2F05A}"/>
    <cellStyle name="Porcentaje" xfId="1" builtinId="5"/>
  </cellStyles>
  <dxfs count="3">
    <dxf>
      <font>
        <color rgb="FF9C0006"/>
      </font>
      <fill>
        <patternFill>
          <bgColor rgb="FFFFC7CE"/>
        </patternFill>
      </fill>
    </dxf>
    <dxf>
      <font>
        <color rgb="FF9C6500"/>
      </font>
      <fill>
        <patternFill>
          <bgColor rgb="FFFFEB9C"/>
        </patternFill>
      </fill>
    </dxf>
    <dxf>
      <font>
        <color auto="1"/>
      </font>
      <fill>
        <patternFill>
          <bgColor rgb="FFFFFF00"/>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444D1087-5B0C-46A1-A037-1C968331E463}" userId="S-1-5-21-293973292-4260650576-2172520239-142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7" dT="2023-10-02T15:51:42.75" personId="{444D1087-5B0C-46A1-A037-1C968331E463}" id="{E5AEF795-8432-4778-B79F-A4EE46DDEE6C}">
    <text>Codigo BPIN asignado. Obligatorio</text>
  </threadedComment>
  <threadedComment ref="C167" dT="2023-10-02T15:50:51.48" personId="{444D1087-5B0C-46A1-A037-1C968331E463}" id="{576FA0F1-16B5-4BE1-9FA1-2198C1AB9701}">
    <text>Aquí va la fecha de inscripcion del proyecto</text>
  </threadedComment>
  <threadedComment ref="G167" dT="2023-10-02T15:55:20.06" personId="{444D1087-5B0C-46A1-A037-1C968331E463}" id="{6DBCC59E-06F6-46A2-A0A3-32E92695ECC3}">
    <text>Valor total del proyecto, en números, sin comas, ni puntos</text>
  </threadedComment>
  <threadedComment ref="K167" dT="2023-10-02T15:51:57.42" personId="{444D1087-5B0C-46A1-A037-1C968331E463}" id="{DD6888A9-83BB-45BF-90E7-86207A6068E9}">
    <text>Valor que debe ser en porcentaje numérico, sin puntos, ni comas</text>
  </threadedComment>
  <threadedComment ref="L167" dT="2023-10-02T15:52:11.28" personId="{444D1087-5B0C-46A1-A037-1C968331E463}" id="{F393F29A-91F8-4A0B-9C8B-84DBB06E6E11}">
    <text xml:space="preserve">
Valor en cifras, sin puntos , ni comas</text>
  </threadedComment>
  <threadedComment ref="M167" dT="2023-10-02T15:53:08.20" personId="{444D1087-5B0C-46A1-A037-1C968331E463}" id="{7F4F7B2B-2B39-47D1-A5DF-F4F3C30DF4AD}">
    <text>Todas aquellas inherentes al proyecto( suspension, adicion…)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FFBA-2D5A-4E47-A260-7E7E5BD3CF5A}">
  <dimension ref="A2:AKT174"/>
  <sheetViews>
    <sheetView tabSelected="1" topLeftCell="B169" zoomScale="90" zoomScaleNormal="90" workbookViewId="0">
      <selection activeCell="M174" sqref="M174"/>
    </sheetView>
  </sheetViews>
  <sheetFormatPr baseColWidth="10" defaultRowHeight="11.25" x14ac:dyDescent="0.25"/>
  <cols>
    <col min="1" max="1" width="6.125" style="12" bestFit="1" customWidth="1"/>
    <col min="2" max="2" width="16.125" style="12" customWidth="1"/>
    <col min="3" max="3" width="12.5" style="12" customWidth="1"/>
    <col min="4" max="4" width="37.375" style="36" customWidth="1"/>
    <col min="5" max="5" width="40.25" style="36" customWidth="1"/>
    <col min="6" max="6" width="12.75" style="12" customWidth="1"/>
    <col min="7" max="7" width="13" style="13" customWidth="1"/>
    <col min="8" max="8" width="22.625" style="12" customWidth="1"/>
    <col min="9" max="9" width="13" style="12" bestFit="1" customWidth="1"/>
    <col min="10" max="10" width="11.75" style="14" customWidth="1"/>
    <col min="11" max="11" width="8.75" style="13" customWidth="1"/>
    <col min="12" max="12" width="17.25" style="12" bestFit="1" customWidth="1"/>
    <col min="13" max="13" width="27.125" style="82" customWidth="1"/>
    <col min="14" max="14" width="13.375" style="12" bestFit="1" customWidth="1"/>
    <col min="15" max="16384" width="11" style="12"/>
  </cols>
  <sheetData>
    <row r="2" spans="1:982" x14ac:dyDescent="0.25">
      <c r="D2" s="35" t="s">
        <v>458</v>
      </c>
      <c r="E2" s="35"/>
    </row>
    <row r="3" spans="1:982" x14ac:dyDescent="0.25">
      <c r="D3" s="35" t="s">
        <v>9</v>
      </c>
      <c r="E3" s="35"/>
    </row>
    <row r="4" spans="1:982" x14ac:dyDescent="0.25">
      <c r="D4" s="35" t="s">
        <v>7</v>
      </c>
      <c r="E4" s="35"/>
    </row>
    <row r="5" spans="1:982" x14ac:dyDescent="0.25">
      <c r="D5" s="35" t="s">
        <v>8</v>
      </c>
      <c r="E5" s="35"/>
    </row>
    <row r="6" spans="1:982" ht="16.5" customHeight="1" x14ac:dyDescent="0.25"/>
    <row r="7" spans="1:982" ht="45.75" customHeight="1" x14ac:dyDescent="0.25">
      <c r="A7" s="94" t="s">
        <v>0</v>
      </c>
      <c r="B7" s="94" t="s">
        <v>10</v>
      </c>
      <c r="C7" s="94" t="s">
        <v>11</v>
      </c>
      <c r="D7" s="94" t="s">
        <v>2</v>
      </c>
      <c r="E7" s="94" t="s">
        <v>3</v>
      </c>
      <c r="F7" s="94" t="s">
        <v>130</v>
      </c>
      <c r="G7" s="95" t="s">
        <v>459</v>
      </c>
      <c r="H7" s="94" t="s">
        <v>4</v>
      </c>
      <c r="I7" s="94" t="s">
        <v>5</v>
      </c>
      <c r="J7" s="94" t="s">
        <v>6</v>
      </c>
      <c r="K7" s="95" t="s">
        <v>131</v>
      </c>
      <c r="L7" s="94" t="s">
        <v>132</v>
      </c>
      <c r="M7" s="94" t="s">
        <v>1</v>
      </c>
    </row>
    <row r="8" spans="1:982" s="15" customFormat="1" ht="40.5" customHeight="1" x14ac:dyDescent="0.25">
      <c r="A8" s="15">
        <v>1</v>
      </c>
      <c r="B8" s="16">
        <v>2024002130136</v>
      </c>
      <c r="C8" s="17">
        <v>45504</v>
      </c>
      <c r="D8" s="25" t="s">
        <v>80</v>
      </c>
      <c r="E8" s="33" t="s">
        <v>81</v>
      </c>
      <c r="F8" s="15" t="s">
        <v>270</v>
      </c>
      <c r="G8" s="136">
        <v>1893766837</v>
      </c>
      <c r="H8" s="18" t="s">
        <v>271</v>
      </c>
      <c r="I8" s="19">
        <v>45504</v>
      </c>
      <c r="J8" s="19">
        <v>45657</v>
      </c>
      <c r="K8" s="87">
        <v>96</v>
      </c>
      <c r="L8" s="136">
        <v>1818109583</v>
      </c>
      <c r="M8" s="57" t="s">
        <v>272</v>
      </c>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row>
    <row r="9" spans="1:982" s="15" customFormat="1" ht="39" customHeight="1" x14ac:dyDescent="0.25">
      <c r="A9" s="15">
        <v>2</v>
      </c>
      <c r="B9" s="16">
        <v>2024002130158</v>
      </c>
      <c r="C9" s="17">
        <v>45510</v>
      </c>
      <c r="D9" s="34" t="s">
        <v>82</v>
      </c>
      <c r="E9" s="34" t="s">
        <v>444</v>
      </c>
      <c r="F9" s="15" t="s">
        <v>270</v>
      </c>
      <c r="G9" s="136">
        <v>441264000</v>
      </c>
      <c r="H9" s="18" t="s">
        <v>273</v>
      </c>
      <c r="I9" s="19">
        <v>45510</v>
      </c>
      <c r="J9" s="19">
        <v>45657</v>
      </c>
      <c r="K9" s="87">
        <v>45</v>
      </c>
      <c r="L9" s="136">
        <v>200000000</v>
      </c>
      <c r="M9" s="57" t="s">
        <v>272</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row>
    <row r="10" spans="1:982" ht="54.75" customHeight="1" x14ac:dyDescent="0.25">
      <c r="A10" s="15">
        <v>3</v>
      </c>
      <c r="B10" s="21">
        <v>2024002130140</v>
      </c>
      <c r="C10" s="17">
        <v>45506</v>
      </c>
      <c r="D10" s="33" t="s">
        <v>83</v>
      </c>
      <c r="E10" s="33" t="s">
        <v>443</v>
      </c>
      <c r="F10" s="15" t="s">
        <v>270</v>
      </c>
      <c r="G10" s="136">
        <v>2595376244</v>
      </c>
      <c r="H10" s="18" t="s">
        <v>274</v>
      </c>
      <c r="I10" s="19">
        <v>45506</v>
      </c>
      <c r="J10" s="19">
        <v>45657</v>
      </c>
      <c r="K10" s="87">
        <v>98</v>
      </c>
      <c r="L10" s="136">
        <v>2542226644</v>
      </c>
      <c r="M10" s="57" t="s">
        <v>272</v>
      </c>
    </row>
    <row r="11" spans="1:982" ht="57.75" customHeight="1" x14ac:dyDescent="0.25">
      <c r="A11" s="15">
        <v>4</v>
      </c>
      <c r="B11" s="21">
        <v>2024002130138</v>
      </c>
      <c r="C11" s="17">
        <v>45532</v>
      </c>
      <c r="D11" s="33" t="s">
        <v>84</v>
      </c>
      <c r="E11" s="33" t="s">
        <v>445</v>
      </c>
      <c r="F11" s="15" t="s">
        <v>270</v>
      </c>
      <c r="G11" s="136">
        <v>1921147295</v>
      </c>
      <c r="H11" s="18" t="s">
        <v>275</v>
      </c>
      <c r="I11" s="19">
        <v>45532</v>
      </c>
      <c r="J11" s="19">
        <v>45657</v>
      </c>
      <c r="K11" s="87">
        <v>85</v>
      </c>
      <c r="L11" s="136">
        <v>1637850000</v>
      </c>
      <c r="M11" s="57" t="s">
        <v>272</v>
      </c>
    </row>
    <row r="12" spans="1:982" ht="50.25" customHeight="1" x14ac:dyDescent="0.25">
      <c r="A12" s="15">
        <v>5</v>
      </c>
      <c r="B12" s="21">
        <v>2024002130137</v>
      </c>
      <c r="C12" s="17">
        <v>45512</v>
      </c>
      <c r="D12" s="25" t="s">
        <v>85</v>
      </c>
      <c r="E12" s="33" t="s">
        <v>86</v>
      </c>
      <c r="F12" s="15" t="s">
        <v>270</v>
      </c>
      <c r="G12" s="136">
        <v>925933556.64999998</v>
      </c>
      <c r="H12" s="18" t="s">
        <v>276</v>
      </c>
      <c r="I12" s="19">
        <v>45512</v>
      </c>
      <c r="J12" s="19">
        <v>45657</v>
      </c>
      <c r="K12" s="87">
        <v>77</v>
      </c>
      <c r="L12" s="136">
        <v>716588588.5</v>
      </c>
      <c r="M12" s="57" t="s">
        <v>272</v>
      </c>
    </row>
    <row r="13" spans="1:982" ht="48" customHeight="1" x14ac:dyDescent="0.25">
      <c r="A13" s="15">
        <v>6</v>
      </c>
      <c r="B13" s="21">
        <v>2024002130142</v>
      </c>
      <c r="C13" s="17">
        <v>45506</v>
      </c>
      <c r="D13" s="33" t="s">
        <v>87</v>
      </c>
      <c r="E13" s="33" t="s">
        <v>88</v>
      </c>
      <c r="F13" s="15" t="s">
        <v>270</v>
      </c>
      <c r="G13" s="136">
        <v>590244000</v>
      </c>
      <c r="H13" s="18" t="s">
        <v>277</v>
      </c>
      <c r="I13" s="19">
        <v>45506</v>
      </c>
      <c r="J13" s="19">
        <v>45657</v>
      </c>
      <c r="K13" s="87">
        <v>100</v>
      </c>
      <c r="L13" s="136">
        <v>590244000</v>
      </c>
      <c r="M13" s="57" t="s">
        <v>272</v>
      </c>
    </row>
    <row r="14" spans="1:982" ht="48.75" customHeight="1" x14ac:dyDescent="0.25">
      <c r="A14" s="15">
        <v>7</v>
      </c>
      <c r="B14" s="21">
        <v>2024002130143</v>
      </c>
      <c r="C14" s="17">
        <v>45512</v>
      </c>
      <c r="D14" s="33" t="s">
        <v>89</v>
      </c>
      <c r="E14" s="33" t="s">
        <v>446</v>
      </c>
      <c r="F14" s="15" t="s">
        <v>270</v>
      </c>
      <c r="G14" s="136">
        <v>3241200000</v>
      </c>
      <c r="H14" s="18" t="s">
        <v>278</v>
      </c>
      <c r="I14" s="19">
        <v>45512</v>
      </c>
      <c r="J14" s="19">
        <v>45657</v>
      </c>
      <c r="K14" s="87">
        <v>89</v>
      </c>
      <c r="L14" s="136">
        <v>2874031000</v>
      </c>
      <c r="M14" s="57" t="s">
        <v>272</v>
      </c>
      <c r="N14" s="22"/>
    </row>
    <row r="15" spans="1:982" ht="36.75" customHeight="1" x14ac:dyDescent="0.25">
      <c r="A15" s="15">
        <v>8</v>
      </c>
      <c r="B15" s="21">
        <v>2024002130150</v>
      </c>
      <c r="C15" s="17">
        <v>45510</v>
      </c>
      <c r="D15" s="33" t="s">
        <v>90</v>
      </c>
      <c r="E15" s="33" t="s">
        <v>91</v>
      </c>
      <c r="F15" s="15" t="s">
        <v>270</v>
      </c>
      <c r="G15" s="136">
        <v>1274084094</v>
      </c>
      <c r="H15" s="18" t="s">
        <v>279</v>
      </c>
      <c r="I15" s="19">
        <v>45510</v>
      </c>
      <c r="J15" s="19">
        <v>45657</v>
      </c>
      <c r="K15" s="87">
        <v>84</v>
      </c>
      <c r="L15" s="136">
        <v>1066722503</v>
      </c>
      <c r="M15" s="57" t="s">
        <v>272</v>
      </c>
    </row>
    <row r="16" spans="1:982" ht="45" x14ac:dyDescent="0.25">
      <c r="A16" s="15">
        <v>9</v>
      </c>
      <c r="B16" s="21">
        <v>2024002130146</v>
      </c>
      <c r="C16" s="17">
        <v>45510</v>
      </c>
      <c r="D16" s="33" t="s">
        <v>92</v>
      </c>
      <c r="E16" s="33" t="s">
        <v>93</v>
      </c>
      <c r="F16" s="15" t="s">
        <v>270</v>
      </c>
      <c r="G16" s="136">
        <v>1740744224</v>
      </c>
      <c r="H16" s="18" t="s">
        <v>280</v>
      </c>
      <c r="I16" s="19">
        <v>45510</v>
      </c>
      <c r="J16" s="19">
        <v>45657</v>
      </c>
      <c r="K16" s="87">
        <v>83</v>
      </c>
      <c r="L16" s="136">
        <v>1452626013.5</v>
      </c>
      <c r="M16" s="57" t="s">
        <v>272</v>
      </c>
    </row>
    <row r="17" spans="1:13" ht="58.5" customHeight="1" x14ac:dyDescent="0.25">
      <c r="A17" s="15">
        <v>10</v>
      </c>
      <c r="B17" s="21">
        <v>2024002130147</v>
      </c>
      <c r="C17" s="17">
        <v>45532</v>
      </c>
      <c r="D17" s="33" t="s">
        <v>94</v>
      </c>
      <c r="E17" s="33" t="s">
        <v>447</v>
      </c>
      <c r="F17" s="15" t="s">
        <v>270</v>
      </c>
      <c r="G17" s="136">
        <v>3691520350</v>
      </c>
      <c r="H17" s="18" t="s">
        <v>281</v>
      </c>
      <c r="I17" s="19">
        <v>45532</v>
      </c>
      <c r="J17" s="19">
        <v>45657</v>
      </c>
      <c r="K17" s="87">
        <v>94</v>
      </c>
      <c r="L17" s="136">
        <v>3487576532</v>
      </c>
      <c r="M17" s="57" t="s">
        <v>272</v>
      </c>
    </row>
    <row r="18" spans="1:13" ht="56.25" x14ac:dyDescent="0.25">
      <c r="A18" s="15">
        <v>11</v>
      </c>
      <c r="B18" s="21">
        <v>2024002130154</v>
      </c>
      <c r="C18" s="17">
        <v>45510</v>
      </c>
      <c r="D18" s="33" t="s">
        <v>95</v>
      </c>
      <c r="E18" s="33" t="s">
        <v>96</v>
      </c>
      <c r="F18" s="15" t="s">
        <v>270</v>
      </c>
      <c r="G18" s="136">
        <v>684972000</v>
      </c>
      <c r="H18" s="18" t="s">
        <v>282</v>
      </c>
      <c r="I18" s="19">
        <v>45510</v>
      </c>
      <c r="J18" s="19">
        <v>45657</v>
      </c>
      <c r="K18" s="87">
        <v>58</v>
      </c>
      <c r="L18" s="136">
        <v>398572000</v>
      </c>
      <c r="M18" s="57" t="s">
        <v>272</v>
      </c>
    </row>
    <row r="19" spans="1:13" ht="67.5" x14ac:dyDescent="0.25">
      <c r="A19" s="15">
        <v>12</v>
      </c>
      <c r="B19" s="21">
        <v>2024002130224</v>
      </c>
      <c r="C19" s="17">
        <v>45524</v>
      </c>
      <c r="D19" s="33" t="s">
        <v>97</v>
      </c>
      <c r="E19" s="33" t="s">
        <v>448</v>
      </c>
      <c r="F19" s="15" t="s">
        <v>270</v>
      </c>
      <c r="G19" s="136">
        <v>1295414883</v>
      </c>
      <c r="H19" s="18" t="s">
        <v>283</v>
      </c>
      <c r="I19" s="19">
        <v>45524</v>
      </c>
      <c r="J19" s="19">
        <v>45657</v>
      </c>
      <c r="K19" s="87">
        <v>72</v>
      </c>
      <c r="L19" s="136">
        <v>931939935</v>
      </c>
      <c r="M19" s="57" t="s">
        <v>272</v>
      </c>
    </row>
    <row r="20" spans="1:13" ht="45" x14ac:dyDescent="0.25">
      <c r="A20" s="15">
        <v>13</v>
      </c>
      <c r="B20" s="21">
        <v>2024002130156</v>
      </c>
      <c r="C20" s="17">
        <v>45510</v>
      </c>
      <c r="D20" s="33" t="s">
        <v>98</v>
      </c>
      <c r="E20" s="33" t="s">
        <v>449</v>
      </c>
      <c r="F20" s="15" t="s">
        <v>270</v>
      </c>
      <c r="G20" s="136">
        <v>121108973</v>
      </c>
      <c r="H20" s="18" t="s">
        <v>284</v>
      </c>
      <c r="I20" s="19">
        <v>45510</v>
      </c>
      <c r="J20" s="19">
        <v>45657</v>
      </c>
      <c r="K20" s="87">
        <v>67</v>
      </c>
      <c r="L20" s="136">
        <v>81408973</v>
      </c>
      <c r="M20" s="57" t="s">
        <v>272</v>
      </c>
    </row>
    <row r="21" spans="1:13" ht="45" x14ac:dyDescent="0.25">
      <c r="A21" s="15">
        <v>14</v>
      </c>
      <c r="B21" s="21">
        <v>2024002130159</v>
      </c>
      <c r="C21" s="17">
        <v>45510</v>
      </c>
      <c r="D21" s="33" t="s">
        <v>99</v>
      </c>
      <c r="E21" s="33" t="s">
        <v>450</v>
      </c>
      <c r="F21" s="15" t="s">
        <v>270</v>
      </c>
      <c r="G21" s="136">
        <v>2007454165</v>
      </c>
      <c r="H21" s="18" t="s">
        <v>285</v>
      </c>
      <c r="I21" s="19">
        <v>45510</v>
      </c>
      <c r="J21" s="19">
        <v>45657</v>
      </c>
      <c r="K21" s="87">
        <v>98</v>
      </c>
      <c r="L21" s="136">
        <v>1965834000</v>
      </c>
      <c r="M21" s="57" t="s">
        <v>272</v>
      </c>
    </row>
    <row r="22" spans="1:13" ht="56.25" x14ac:dyDescent="0.25">
      <c r="A22" s="15">
        <v>15</v>
      </c>
      <c r="B22" s="21">
        <v>2024002130160</v>
      </c>
      <c r="C22" s="17">
        <v>45504</v>
      </c>
      <c r="D22" s="33" t="s">
        <v>100</v>
      </c>
      <c r="E22" s="33" t="s">
        <v>451</v>
      </c>
      <c r="F22" s="15" t="s">
        <v>270</v>
      </c>
      <c r="G22" s="136">
        <v>238341129</v>
      </c>
      <c r="H22" s="18" t="s">
        <v>286</v>
      </c>
      <c r="I22" s="19">
        <v>45504</v>
      </c>
      <c r="J22" s="19">
        <v>45657</v>
      </c>
      <c r="K22" s="87">
        <v>77</v>
      </c>
      <c r="L22" s="136">
        <v>183141129</v>
      </c>
      <c r="M22" s="57" t="s">
        <v>272</v>
      </c>
    </row>
    <row r="23" spans="1:13" ht="67.5" x14ac:dyDescent="0.25">
      <c r="A23" s="15">
        <v>16</v>
      </c>
      <c r="B23" s="21">
        <v>2024002130155</v>
      </c>
      <c r="C23" s="17">
        <v>45510</v>
      </c>
      <c r="D23" s="25" t="s">
        <v>101</v>
      </c>
      <c r="E23" s="33" t="s">
        <v>102</v>
      </c>
      <c r="F23" s="15" t="s">
        <v>270</v>
      </c>
      <c r="G23" s="136">
        <v>440431470</v>
      </c>
      <c r="H23" s="18" t="s">
        <v>287</v>
      </c>
      <c r="I23" s="19">
        <v>45510</v>
      </c>
      <c r="J23" s="19">
        <v>45657</v>
      </c>
      <c r="K23" s="87">
        <v>95</v>
      </c>
      <c r="L23" s="136">
        <v>418125083</v>
      </c>
      <c r="M23" s="57" t="s">
        <v>272</v>
      </c>
    </row>
    <row r="24" spans="1:13" ht="68.25" customHeight="1" x14ac:dyDescent="0.25">
      <c r="A24" s="15">
        <v>17</v>
      </c>
      <c r="B24" s="21">
        <v>2024002130157</v>
      </c>
      <c r="C24" s="17">
        <v>45512</v>
      </c>
      <c r="D24" s="25" t="s">
        <v>103</v>
      </c>
      <c r="E24" s="33" t="s">
        <v>452</v>
      </c>
      <c r="F24" s="15" t="s">
        <v>270</v>
      </c>
      <c r="G24" s="136">
        <v>1123992768</v>
      </c>
      <c r="H24" s="18" t="s">
        <v>288</v>
      </c>
      <c r="I24" s="19">
        <v>45512</v>
      </c>
      <c r="J24" s="19">
        <v>45657</v>
      </c>
      <c r="K24" s="87">
        <v>47</v>
      </c>
      <c r="L24" s="136">
        <v>526917396</v>
      </c>
      <c r="M24" s="57" t="s">
        <v>272</v>
      </c>
    </row>
    <row r="25" spans="1:13" ht="57" customHeight="1" x14ac:dyDescent="0.25">
      <c r="A25" s="15">
        <v>18</v>
      </c>
      <c r="B25" s="21">
        <v>2024002130165</v>
      </c>
      <c r="C25" s="17">
        <v>45479</v>
      </c>
      <c r="D25" s="33" t="s">
        <v>104</v>
      </c>
      <c r="E25" s="33" t="s">
        <v>105</v>
      </c>
      <c r="F25" s="15" t="s">
        <v>270</v>
      </c>
      <c r="G25" s="136">
        <v>268608046</v>
      </c>
      <c r="H25" s="18" t="s">
        <v>289</v>
      </c>
      <c r="I25" s="19">
        <v>45479</v>
      </c>
      <c r="J25" s="19">
        <v>45657</v>
      </c>
      <c r="K25" s="87">
        <v>49</v>
      </c>
      <c r="L25" s="136">
        <v>132688030</v>
      </c>
      <c r="M25" s="57" t="s">
        <v>272</v>
      </c>
    </row>
    <row r="26" spans="1:13" ht="45" x14ac:dyDescent="0.25">
      <c r="A26" s="15">
        <v>19</v>
      </c>
      <c r="B26" s="21">
        <v>2024002130135</v>
      </c>
      <c r="C26" s="17">
        <v>45506</v>
      </c>
      <c r="D26" s="25" t="s">
        <v>106</v>
      </c>
      <c r="E26" s="33" t="s">
        <v>453</v>
      </c>
      <c r="F26" s="15" t="s">
        <v>270</v>
      </c>
      <c r="G26" s="136">
        <v>209228657</v>
      </c>
      <c r="H26" s="18" t="s">
        <v>290</v>
      </c>
      <c r="I26" s="19">
        <v>45506</v>
      </c>
      <c r="J26" s="19">
        <v>45657</v>
      </c>
      <c r="K26" s="87">
        <v>27</v>
      </c>
      <c r="L26" s="136">
        <v>57000000</v>
      </c>
      <c r="M26" s="57" t="s">
        <v>272</v>
      </c>
    </row>
    <row r="27" spans="1:13" ht="55.5" customHeight="1" x14ac:dyDescent="0.25">
      <c r="A27" s="15">
        <v>20</v>
      </c>
      <c r="B27" s="21">
        <v>2024002130162</v>
      </c>
      <c r="C27" s="17">
        <v>45510</v>
      </c>
      <c r="D27" s="33" t="s">
        <v>107</v>
      </c>
      <c r="E27" s="33" t="s">
        <v>108</v>
      </c>
      <c r="F27" s="15" t="s">
        <v>270</v>
      </c>
      <c r="G27" s="136">
        <v>2816526049</v>
      </c>
      <c r="H27" s="18" t="s">
        <v>291</v>
      </c>
      <c r="I27" s="19">
        <v>45510</v>
      </c>
      <c r="J27" s="19">
        <v>45657</v>
      </c>
      <c r="K27" s="87">
        <v>72</v>
      </c>
      <c r="L27" s="136">
        <v>2039848813</v>
      </c>
      <c r="M27" s="57" t="s">
        <v>272</v>
      </c>
    </row>
    <row r="28" spans="1:13" ht="45" x14ac:dyDescent="0.25">
      <c r="A28" s="15">
        <v>21</v>
      </c>
      <c r="B28" s="21">
        <v>2024002130163</v>
      </c>
      <c r="C28" s="17">
        <v>45504</v>
      </c>
      <c r="D28" s="33" t="s">
        <v>109</v>
      </c>
      <c r="E28" s="33" t="s">
        <v>454</v>
      </c>
      <c r="F28" s="15" t="s">
        <v>270</v>
      </c>
      <c r="G28" s="136">
        <v>82527862</v>
      </c>
      <c r="H28" s="18" t="s">
        <v>292</v>
      </c>
      <c r="I28" s="19">
        <v>45504</v>
      </c>
      <c r="J28" s="19">
        <v>45657</v>
      </c>
      <c r="K28" s="87">
        <v>0</v>
      </c>
      <c r="L28" s="136">
        <v>0</v>
      </c>
      <c r="M28" s="57" t="s">
        <v>272</v>
      </c>
    </row>
    <row r="29" spans="1:13" ht="45" x14ac:dyDescent="0.25">
      <c r="A29" s="15">
        <v>22</v>
      </c>
      <c r="B29" s="21">
        <v>2024002130152</v>
      </c>
      <c r="C29" s="17">
        <v>45510</v>
      </c>
      <c r="D29" s="25" t="s">
        <v>110</v>
      </c>
      <c r="E29" s="33" t="s">
        <v>455</v>
      </c>
      <c r="F29" s="15" t="s">
        <v>270</v>
      </c>
      <c r="G29" s="136">
        <v>309016717</v>
      </c>
      <c r="H29" s="18" t="s">
        <v>293</v>
      </c>
      <c r="I29" s="19">
        <v>45510</v>
      </c>
      <c r="J29" s="19">
        <v>45657</v>
      </c>
      <c r="K29" s="87">
        <v>12</v>
      </c>
      <c r="L29" s="136">
        <v>35853333</v>
      </c>
      <c r="M29" s="57" t="s">
        <v>272</v>
      </c>
    </row>
    <row r="30" spans="1:13" ht="45" x14ac:dyDescent="0.25">
      <c r="A30" s="15">
        <v>23</v>
      </c>
      <c r="B30" s="21">
        <v>2024002130164</v>
      </c>
      <c r="C30" s="17">
        <v>45547</v>
      </c>
      <c r="D30" s="25" t="s">
        <v>111</v>
      </c>
      <c r="E30" s="33" t="s">
        <v>112</v>
      </c>
      <c r="F30" s="15" t="s">
        <v>270</v>
      </c>
      <c r="G30" s="136">
        <v>9161524642</v>
      </c>
      <c r="H30" s="18" t="s">
        <v>294</v>
      </c>
      <c r="I30" s="19">
        <v>45547</v>
      </c>
      <c r="J30" s="19">
        <v>45657</v>
      </c>
      <c r="K30" s="87">
        <v>73</v>
      </c>
      <c r="L30" s="136">
        <v>6686514001</v>
      </c>
      <c r="M30" s="57" t="s">
        <v>272</v>
      </c>
    </row>
    <row r="31" spans="1:13" ht="56.25" x14ac:dyDescent="0.25">
      <c r="A31" s="15">
        <v>24</v>
      </c>
      <c r="B31" s="21">
        <v>2024002130227</v>
      </c>
      <c r="C31" s="17">
        <v>45506</v>
      </c>
      <c r="D31" s="25" t="s">
        <v>113</v>
      </c>
      <c r="E31" s="33" t="s">
        <v>114</v>
      </c>
      <c r="F31" s="15" t="s">
        <v>270</v>
      </c>
      <c r="G31" s="136">
        <v>53083491980.760002</v>
      </c>
      <c r="H31" s="18" t="s">
        <v>295</v>
      </c>
      <c r="I31" s="19">
        <v>45506</v>
      </c>
      <c r="J31" s="19">
        <v>45657</v>
      </c>
      <c r="K31" s="87">
        <v>93</v>
      </c>
      <c r="L31" s="136">
        <v>49515495639.379997</v>
      </c>
      <c r="M31" s="57" t="s">
        <v>272</v>
      </c>
    </row>
    <row r="32" spans="1:13" ht="34.5" customHeight="1" x14ac:dyDescent="0.25">
      <c r="A32" s="15">
        <v>25</v>
      </c>
      <c r="B32" s="21">
        <v>2024002130134</v>
      </c>
      <c r="C32" s="17">
        <v>45524</v>
      </c>
      <c r="D32" s="25" t="s">
        <v>115</v>
      </c>
      <c r="E32" s="33" t="s">
        <v>116</v>
      </c>
      <c r="F32" s="15" t="s">
        <v>270</v>
      </c>
      <c r="G32" s="136">
        <v>117683124</v>
      </c>
      <c r="H32" s="18" t="s">
        <v>296</v>
      </c>
      <c r="I32" s="19">
        <v>45524</v>
      </c>
      <c r="J32" s="19">
        <v>45657</v>
      </c>
      <c r="K32" s="87">
        <v>16</v>
      </c>
      <c r="L32" s="136">
        <v>18796097</v>
      </c>
      <c r="M32" s="57" t="s">
        <v>272</v>
      </c>
    </row>
    <row r="33" spans="1:13" ht="48" customHeight="1" x14ac:dyDescent="0.25">
      <c r="A33" s="15">
        <v>26</v>
      </c>
      <c r="B33" s="21">
        <v>2024002130226</v>
      </c>
      <c r="C33" s="17">
        <v>45525</v>
      </c>
      <c r="D33" s="25" t="s">
        <v>117</v>
      </c>
      <c r="E33" s="33" t="s">
        <v>118</v>
      </c>
      <c r="F33" s="15" t="s">
        <v>270</v>
      </c>
      <c r="G33" s="136">
        <v>32391041691.439999</v>
      </c>
      <c r="H33" s="18" t="s">
        <v>297</v>
      </c>
      <c r="I33" s="19">
        <v>45525</v>
      </c>
      <c r="J33" s="19">
        <v>45657</v>
      </c>
      <c r="K33" s="87">
        <v>60</v>
      </c>
      <c r="L33" s="136">
        <v>19321217560</v>
      </c>
      <c r="M33" s="57" t="s">
        <v>272</v>
      </c>
    </row>
    <row r="34" spans="1:13" ht="48.75" customHeight="1" x14ac:dyDescent="0.25">
      <c r="A34" s="15">
        <v>27</v>
      </c>
      <c r="B34" s="21">
        <v>2024002130130</v>
      </c>
      <c r="C34" s="17">
        <v>45524</v>
      </c>
      <c r="D34" s="25" t="s">
        <v>119</v>
      </c>
      <c r="E34" s="33" t="s">
        <v>120</v>
      </c>
      <c r="F34" s="15" t="s">
        <v>270</v>
      </c>
      <c r="G34" s="136">
        <v>162513588</v>
      </c>
      <c r="H34" s="18" t="s">
        <v>298</v>
      </c>
      <c r="I34" s="19">
        <v>45524</v>
      </c>
      <c r="J34" s="19">
        <v>45657</v>
      </c>
      <c r="K34" s="87">
        <f t="shared" ref="K34:K35" si="0">L34/G34</f>
        <v>0</v>
      </c>
      <c r="L34" s="136">
        <v>0</v>
      </c>
      <c r="M34" s="57" t="s">
        <v>272</v>
      </c>
    </row>
    <row r="35" spans="1:13" ht="59.25" customHeight="1" x14ac:dyDescent="0.25">
      <c r="A35" s="15">
        <v>28</v>
      </c>
      <c r="B35" s="21">
        <v>2024002130131</v>
      </c>
      <c r="C35" s="17">
        <v>45524</v>
      </c>
      <c r="D35" s="25" t="s">
        <v>121</v>
      </c>
      <c r="E35" s="33" t="s">
        <v>456</v>
      </c>
      <c r="F35" s="15" t="s">
        <v>270</v>
      </c>
      <c r="G35" s="136">
        <v>31091948</v>
      </c>
      <c r="H35" s="18" t="s">
        <v>299</v>
      </c>
      <c r="I35" s="19">
        <v>45524</v>
      </c>
      <c r="J35" s="19">
        <v>45657</v>
      </c>
      <c r="K35" s="87">
        <f t="shared" si="0"/>
        <v>0</v>
      </c>
      <c r="L35" s="136">
        <v>0</v>
      </c>
      <c r="M35" s="57" t="s">
        <v>272</v>
      </c>
    </row>
    <row r="36" spans="1:13" ht="45.75" customHeight="1" x14ac:dyDescent="0.25">
      <c r="A36" s="15">
        <v>29</v>
      </c>
      <c r="B36" s="21">
        <v>2024002130144</v>
      </c>
      <c r="C36" s="17">
        <v>45510</v>
      </c>
      <c r="D36" s="25" t="s">
        <v>122</v>
      </c>
      <c r="E36" s="33" t="s">
        <v>114</v>
      </c>
      <c r="F36" s="15" t="s">
        <v>270</v>
      </c>
      <c r="G36" s="136">
        <v>1293035353</v>
      </c>
      <c r="H36" s="18" t="s">
        <v>300</v>
      </c>
      <c r="I36" s="19">
        <v>45510</v>
      </c>
      <c r="J36" s="19">
        <v>45657</v>
      </c>
      <c r="K36" s="87">
        <v>30</v>
      </c>
      <c r="L36" s="136">
        <v>388918685.85000002</v>
      </c>
      <c r="M36" s="57" t="s">
        <v>272</v>
      </c>
    </row>
    <row r="37" spans="1:13" ht="54.75" customHeight="1" x14ac:dyDescent="0.25">
      <c r="A37" s="15">
        <v>30</v>
      </c>
      <c r="B37" s="21">
        <v>2024002130149</v>
      </c>
      <c r="C37" s="17">
        <v>45510</v>
      </c>
      <c r="D37" s="25" t="s">
        <v>123</v>
      </c>
      <c r="E37" s="33" t="s">
        <v>124</v>
      </c>
      <c r="F37" s="15" t="s">
        <v>270</v>
      </c>
      <c r="G37" s="136">
        <v>3252847758</v>
      </c>
      <c r="H37" s="18" t="s">
        <v>301</v>
      </c>
      <c r="I37" s="19">
        <v>45510</v>
      </c>
      <c r="J37" s="19">
        <v>45657</v>
      </c>
      <c r="K37" s="87">
        <v>66</v>
      </c>
      <c r="L37" s="136">
        <v>2139146953</v>
      </c>
      <c r="M37" s="57" t="s">
        <v>272</v>
      </c>
    </row>
    <row r="38" spans="1:13" ht="69.75" customHeight="1" x14ac:dyDescent="0.25">
      <c r="A38" s="15">
        <v>31</v>
      </c>
      <c r="B38" s="21">
        <v>2024002130153</v>
      </c>
      <c r="C38" s="17">
        <v>45505</v>
      </c>
      <c r="D38" s="25" t="s">
        <v>125</v>
      </c>
      <c r="E38" s="33" t="s">
        <v>457</v>
      </c>
      <c r="F38" s="15" t="s">
        <v>270</v>
      </c>
      <c r="G38" s="136">
        <v>652565111</v>
      </c>
      <c r="H38" s="18" t="s">
        <v>302</v>
      </c>
      <c r="I38" s="19">
        <v>45505</v>
      </c>
      <c r="J38" s="19">
        <v>45657</v>
      </c>
      <c r="K38" s="87">
        <v>86</v>
      </c>
      <c r="L38" s="136">
        <v>564244936</v>
      </c>
      <c r="M38" s="57" t="s">
        <v>272</v>
      </c>
    </row>
    <row r="39" spans="1:13" ht="45" customHeight="1" x14ac:dyDescent="0.25">
      <c r="A39" s="15">
        <v>32</v>
      </c>
      <c r="B39" s="21">
        <v>2024002130145</v>
      </c>
      <c r="C39" s="17">
        <v>45504</v>
      </c>
      <c r="D39" s="25" t="s">
        <v>126</v>
      </c>
      <c r="E39" s="33" t="s">
        <v>127</v>
      </c>
      <c r="F39" s="15" t="s">
        <v>270</v>
      </c>
      <c r="G39" s="136">
        <v>661090249.5</v>
      </c>
      <c r="H39" s="18" t="s">
        <v>303</v>
      </c>
      <c r="I39" s="19">
        <v>45504</v>
      </c>
      <c r="J39" s="19">
        <v>45657</v>
      </c>
      <c r="K39" s="87">
        <v>73</v>
      </c>
      <c r="L39" s="136">
        <v>483420913</v>
      </c>
      <c r="M39" s="57" t="s">
        <v>272</v>
      </c>
    </row>
    <row r="40" spans="1:13" ht="40.5" customHeight="1" x14ac:dyDescent="0.25">
      <c r="A40" s="15">
        <v>33</v>
      </c>
      <c r="B40" s="21">
        <v>2024002130151</v>
      </c>
      <c r="C40" s="17">
        <v>45512</v>
      </c>
      <c r="D40" s="25" t="s">
        <v>128</v>
      </c>
      <c r="E40" s="33" t="s">
        <v>129</v>
      </c>
      <c r="F40" s="15" t="s">
        <v>270</v>
      </c>
      <c r="G40" s="136">
        <v>985873979</v>
      </c>
      <c r="H40" s="18" t="s">
        <v>304</v>
      </c>
      <c r="I40" s="19">
        <v>45512</v>
      </c>
      <c r="J40" s="19">
        <v>45657</v>
      </c>
      <c r="K40" s="87">
        <v>53</v>
      </c>
      <c r="L40" s="136">
        <v>524393110</v>
      </c>
      <c r="M40" s="57" t="s">
        <v>272</v>
      </c>
    </row>
    <row r="41" spans="1:13" ht="45" x14ac:dyDescent="0.25">
      <c r="A41" s="15">
        <v>34</v>
      </c>
      <c r="B41" s="21">
        <v>2024002130085</v>
      </c>
      <c r="C41" s="18" t="s">
        <v>305</v>
      </c>
      <c r="D41" s="25" t="s">
        <v>306</v>
      </c>
      <c r="E41" s="33" t="s">
        <v>307</v>
      </c>
      <c r="F41" s="15" t="s">
        <v>270</v>
      </c>
      <c r="G41" s="136">
        <v>2468432880</v>
      </c>
      <c r="H41" s="18" t="s">
        <v>308</v>
      </c>
      <c r="I41" s="18" t="s">
        <v>305</v>
      </c>
      <c r="J41" s="19">
        <v>45657</v>
      </c>
      <c r="K41" s="87">
        <v>92</v>
      </c>
      <c r="L41" s="136">
        <v>2261731762</v>
      </c>
      <c r="M41" s="25" t="s">
        <v>309</v>
      </c>
    </row>
    <row r="42" spans="1:13" ht="46.5" customHeight="1" x14ac:dyDescent="0.25">
      <c r="A42" s="15">
        <v>35</v>
      </c>
      <c r="B42" s="21">
        <v>2024002130166</v>
      </c>
      <c r="C42" s="19">
        <v>45512</v>
      </c>
      <c r="D42" s="25" t="s">
        <v>310</v>
      </c>
      <c r="E42" s="33" t="s">
        <v>311</v>
      </c>
      <c r="F42" s="15" t="s">
        <v>270</v>
      </c>
      <c r="G42" s="136">
        <v>344000000</v>
      </c>
      <c r="H42" s="18" t="s">
        <v>312</v>
      </c>
      <c r="I42" s="19">
        <v>45512</v>
      </c>
      <c r="J42" s="19">
        <v>45657</v>
      </c>
      <c r="K42" s="87">
        <v>76</v>
      </c>
      <c r="L42" s="136">
        <v>260200000</v>
      </c>
      <c r="M42" s="25" t="s">
        <v>309</v>
      </c>
    </row>
    <row r="43" spans="1:13" ht="33.75" x14ac:dyDescent="0.25">
      <c r="A43" s="15">
        <v>36</v>
      </c>
      <c r="B43" s="21">
        <v>2024002130132</v>
      </c>
      <c r="C43" s="19">
        <v>45510</v>
      </c>
      <c r="D43" s="25" t="s">
        <v>313</v>
      </c>
      <c r="E43" s="33" t="s">
        <v>314</v>
      </c>
      <c r="F43" s="15" t="s">
        <v>270</v>
      </c>
      <c r="G43" s="136">
        <v>1231293512</v>
      </c>
      <c r="H43" s="18" t="s">
        <v>315</v>
      </c>
      <c r="I43" s="19">
        <v>45510</v>
      </c>
      <c r="J43" s="19">
        <v>45657</v>
      </c>
      <c r="K43" s="87">
        <v>0</v>
      </c>
      <c r="L43" s="136">
        <v>0</v>
      </c>
      <c r="M43" s="25" t="s">
        <v>309</v>
      </c>
    </row>
    <row r="44" spans="1:13" ht="45" x14ac:dyDescent="0.25">
      <c r="A44" s="15">
        <v>37</v>
      </c>
      <c r="B44" s="21">
        <v>2024002130244</v>
      </c>
      <c r="C44" s="19">
        <v>45504</v>
      </c>
      <c r="D44" s="25" t="s">
        <v>316</v>
      </c>
      <c r="E44" s="33" t="s">
        <v>317</v>
      </c>
      <c r="F44" s="15" t="s">
        <v>270</v>
      </c>
      <c r="G44" s="136">
        <v>5335896080</v>
      </c>
      <c r="H44" s="18" t="s">
        <v>318</v>
      </c>
      <c r="I44" s="19">
        <v>45504</v>
      </c>
      <c r="J44" s="19">
        <v>45657</v>
      </c>
      <c r="K44" s="87">
        <v>94</v>
      </c>
      <c r="L44" s="136">
        <v>5000000000</v>
      </c>
      <c r="M44" s="25" t="s">
        <v>309</v>
      </c>
    </row>
    <row r="45" spans="1:13" ht="34.5" customHeight="1" x14ac:dyDescent="0.25">
      <c r="A45" s="15">
        <v>38</v>
      </c>
      <c r="B45" s="46">
        <v>2023002130165</v>
      </c>
      <c r="C45" s="39">
        <v>45247</v>
      </c>
      <c r="D45" s="96" t="s">
        <v>12</v>
      </c>
      <c r="E45" s="58" t="s">
        <v>13</v>
      </c>
      <c r="F45" s="41" t="s">
        <v>18</v>
      </c>
      <c r="G45" s="136">
        <v>48778433325</v>
      </c>
      <c r="H45" s="40" t="s">
        <v>14</v>
      </c>
      <c r="I45" s="42">
        <v>44948</v>
      </c>
      <c r="J45" s="42">
        <v>45440</v>
      </c>
      <c r="K45" s="68">
        <v>99</v>
      </c>
      <c r="L45" s="136">
        <v>48122254506</v>
      </c>
      <c r="M45" s="45" t="s">
        <v>319</v>
      </c>
    </row>
    <row r="46" spans="1:13" ht="36" customHeight="1" x14ac:dyDescent="0.2">
      <c r="A46" s="15">
        <v>39</v>
      </c>
      <c r="B46" s="46" t="s">
        <v>320</v>
      </c>
      <c r="C46" s="39">
        <v>45502</v>
      </c>
      <c r="D46" s="103" t="s">
        <v>321</v>
      </c>
      <c r="E46" s="58" t="s">
        <v>13</v>
      </c>
      <c r="F46" s="41" t="s">
        <v>18</v>
      </c>
      <c r="G46" s="136">
        <v>16529233977.52</v>
      </c>
      <c r="H46" s="40" t="s">
        <v>14</v>
      </c>
      <c r="I46" s="42">
        <v>44948</v>
      </c>
      <c r="J46" s="42">
        <v>45440</v>
      </c>
      <c r="K46" s="43">
        <v>60</v>
      </c>
      <c r="L46" s="136">
        <v>9583058971</v>
      </c>
      <c r="M46" s="45"/>
    </row>
    <row r="47" spans="1:13" ht="46.5" customHeight="1" x14ac:dyDescent="0.2">
      <c r="A47" s="15">
        <v>40</v>
      </c>
      <c r="B47" s="46">
        <v>2023002130175</v>
      </c>
      <c r="C47" s="44">
        <v>45288</v>
      </c>
      <c r="D47" s="104" t="s">
        <v>15</v>
      </c>
      <c r="E47" s="58" t="s">
        <v>16</v>
      </c>
      <c r="F47" s="41" t="s">
        <v>18</v>
      </c>
      <c r="G47" s="136">
        <v>1770344598</v>
      </c>
      <c r="H47" s="40" t="s">
        <v>17</v>
      </c>
      <c r="I47" s="44">
        <v>40</v>
      </c>
      <c r="J47" s="42">
        <v>45657</v>
      </c>
      <c r="K47" s="88">
        <v>80</v>
      </c>
      <c r="L47" s="136">
        <v>1427789576</v>
      </c>
      <c r="M47" s="60" t="s">
        <v>133</v>
      </c>
    </row>
    <row r="48" spans="1:13" ht="47.25" customHeight="1" x14ac:dyDescent="0.2">
      <c r="A48" s="15">
        <v>41</v>
      </c>
      <c r="B48" s="46">
        <v>2024002130123</v>
      </c>
      <c r="C48" s="44">
        <v>45482</v>
      </c>
      <c r="D48" s="104" t="s">
        <v>15</v>
      </c>
      <c r="E48" s="58" t="s">
        <v>16</v>
      </c>
      <c r="F48" s="41" t="s">
        <v>18</v>
      </c>
      <c r="G48" s="136">
        <v>334595600</v>
      </c>
      <c r="H48" s="40" t="s">
        <v>26</v>
      </c>
      <c r="I48" s="44">
        <v>45482</v>
      </c>
      <c r="J48" s="42">
        <v>45657</v>
      </c>
      <c r="K48" s="88">
        <v>27</v>
      </c>
      <c r="L48" s="136">
        <v>89542400</v>
      </c>
      <c r="M48" s="60" t="s">
        <v>322</v>
      </c>
    </row>
    <row r="49" spans="1:13" ht="45" x14ac:dyDescent="0.2">
      <c r="A49" s="15">
        <v>42</v>
      </c>
      <c r="B49" s="51">
        <v>20201301012551</v>
      </c>
      <c r="C49" s="48">
        <v>44692</v>
      </c>
      <c r="D49" s="105" t="s">
        <v>19</v>
      </c>
      <c r="E49" s="59" t="s">
        <v>20</v>
      </c>
      <c r="F49" s="47" t="s">
        <v>163</v>
      </c>
      <c r="G49" s="136">
        <f>6421083334.59+302574160</f>
        <v>6723657494.5900002</v>
      </c>
      <c r="H49" s="16" t="s">
        <v>26</v>
      </c>
      <c r="I49" s="49">
        <v>45042</v>
      </c>
      <c r="J49" s="49">
        <v>45460</v>
      </c>
      <c r="K49" s="50">
        <v>100</v>
      </c>
      <c r="L49" s="136">
        <f>1034161394.32+4102769382.54+241942470</f>
        <v>5378873246.8599997</v>
      </c>
      <c r="M49" s="61" t="s">
        <v>134</v>
      </c>
    </row>
    <row r="50" spans="1:13" ht="33.75" x14ac:dyDescent="0.2">
      <c r="A50" s="15">
        <v>43</v>
      </c>
      <c r="B50" s="27">
        <v>2022002130047</v>
      </c>
      <c r="C50" s="24">
        <v>44994</v>
      </c>
      <c r="D50" s="102" t="s">
        <v>21</v>
      </c>
      <c r="E50" s="34" t="s">
        <v>22</v>
      </c>
      <c r="F50" s="47" t="s">
        <v>163</v>
      </c>
      <c r="G50" s="136">
        <f>2291202688+185793420</f>
        <v>2476996108</v>
      </c>
      <c r="H50" s="16" t="s">
        <v>26</v>
      </c>
      <c r="I50" s="24">
        <v>45106</v>
      </c>
      <c r="J50" s="24" t="s">
        <v>135</v>
      </c>
      <c r="K50" s="23">
        <v>80</v>
      </c>
      <c r="L50" s="136">
        <f>855824445.66+68916072.72</f>
        <v>924740518.38</v>
      </c>
      <c r="M50" s="57" t="s">
        <v>134</v>
      </c>
    </row>
    <row r="51" spans="1:13" ht="33.75" x14ac:dyDescent="0.2">
      <c r="A51" s="15">
        <v>44</v>
      </c>
      <c r="B51" s="30">
        <v>2024002130217</v>
      </c>
      <c r="C51" s="24">
        <v>45518</v>
      </c>
      <c r="D51" s="106" t="s">
        <v>164</v>
      </c>
      <c r="E51" s="34" t="s">
        <v>20</v>
      </c>
      <c r="F51" s="47" t="s">
        <v>163</v>
      </c>
      <c r="G51" s="136">
        <f>5404386378+279260355</f>
        <v>5683646733</v>
      </c>
      <c r="H51" s="16" t="s">
        <v>26</v>
      </c>
      <c r="I51" s="24">
        <v>45552</v>
      </c>
      <c r="J51" s="24">
        <v>45747</v>
      </c>
      <c r="K51" s="15">
        <v>70</v>
      </c>
      <c r="L51" s="136">
        <v>2607301411</v>
      </c>
      <c r="M51" s="57" t="s">
        <v>134</v>
      </c>
    </row>
    <row r="52" spans="1:13" ht="21" customHeight="1" x14ac:dyDescent="0.2">
      <c r="A52" s="15">
        <v>45</v>
      </c>
      <c r="B52" s="30">
        <v>2024002130208</v>
      </c>
      <c r="C52" s="24">
        <v>45518</v>
      </c>
      <c r="D52" s="106" t="s">
        <v>323</v>
      </c>
      <c r="E52" s="34" t="s">
        <v>22</v>
      </c>
      <c r="F52" s="47" t="s">
        <v>163</v>
      </c>
      <c r="G52" s="136">
        <v>4117377788.8000002</v>
      </c>
      <c r="H52" s="16" t="s">
        <v>26</v>
      </c>
      <c r="I52" s="24">
        <v>45590</v>
      </c>
      <c r="J52" s="24">
        <v>45747</v>
      </c>
      <c r="K52" s="15">
        <v>30</v>
      </c>
      <c r="L52" s="136">
        <v>1119193718</v>
      </c>
      <c r="M52" s="57" t="s">
        <v>134</v>
      </c>
    </row>
    <row r="53" spans="1:13" ht="24" customHeight="1" x14ac:dyDescent="0.2">
      <c r="A53" s="15">
        <v>46</v>
      </c>
      <c r="B53" s="16">
        <v>2023002130150</v>
      </c>
      <c r="C53" s="17" t="s">
        <v>23</v>
      </c>
      <c r="D53" s="107" t="s">
        <v>24</v>
      </c>
      <c r="E53" s="33" t="s">
        <v>25</v>
      </c>
      <c r="F53" s="15" t="s">
        <v>64</v>
      </c>
      <c r="G53" s="136">
        <v>1498350000</v>
      </c>
      <c r="H53" s="16" t="s">
        <v>26</v>
      </c>
      <c r="I53" s="19">
        <v>45350</v>
      </c>
      <c r="J53" s="19">
        <v>45653</v>
      </c>
      <c r="K53" s="23">
        <v>100</v>
      </c>
      <c r="L53" s="136">
        <v>100</v>
      </c>
      <c r="M53" s="57"/>
    </row>
    <row r="54" spans="1:13" ht="34.5" customHeight="1" x14ac:dyDescent="0.2">
      <c r="A54" s="15">
        <v>47</v>
      </c>
      <c r="B54" s="62">
        <v>2024002130045</v>
      </c>
      <c r="C54" s="63">
        <v>45490</v>
      </c>
      <c r="D54" s="108" t="s">
        <v>202</v>
      </c>
      <c r="E54" s="33" t="s">
        <v>324</v>
      </c>
      <c r="F54" s="15" t="s">
        <v>197</v>
      </c>
      <c r="G54" s="136">
        <v>22550000</v>
      </c>
      <c r="H54" s="18" t="s">
        <v>26</v>
      </c>
      <c r="I54" s="19">
        <v>45503</v>
      </c>
      <c r="J54" s="19">
        <v>45657</v>
      </c>
      <c r="K54" s="23">
        <v>100</v>
      </c>
      <c r="L54" s="136">
        <v>100</v>
      </c>
      <c r="M54" s="57"/>
    </row>
    <row r="55" spans="1:13" ht="76.5" customHeight="1" x14ac:dyDescent="0.25">
      <c r="A55" s="15">
        <v>48</v>
      </c>
      <c r="B55" s="62">
        <v>2024002130194</v>
      </c>
      <c r="C55" s="63">
        <v>45512</v>
      </c>
      <c r="D55" s="92" t="s">
        <v>325</v>
      </c>
      <c r="E55" s="33" t="s">
        <v>326</v>
      </c>
      <c r="F55" s="15" t="s">
        <v>197</v>
      </c>
      <c r="G55" s="136">
        <v>398800000</v>
      </c>
      <c r="H55" s="18" t="s">
        <v>26</v>
      </c>
      <c r="I55" s="19">
        <v>45467</v>
      </c>
      <c r="J55" s="19">
        <v>45656</v>
      </c>
      <c r="K55" s="23">
        <v>100</v>
      </c>
      <c r="L55" s="136">
        <v>397603000</v>
      </c>
      <c r="M55" s="57"/>
    </row>
    <row r="56" spans="1:13" ht="48.75" customHeight="1" x14ac:dyDescent="0.25">
      <c r="A56" s="15">
        <v>49</v>
      </c>
      <c r="B56" s="62">
        <v>2024002130196</v>
      </c>
      <c r="C56" s="65">
        <v>45507</v>
      </c>
      <c r="D56" s="25" t="s">
        <v>327</v>
      </c>
      <c r="E56" s="66" t="s">
        <v>328</v>
      </c>
      <c r="F56" s="15" t="s">
        <v>197</v>
      </c>
      <c r="G56" s="136">
        <v>877400000</v>
      </c>
      <c r="H56" s="18" t="s">
        <v>198</v>
      </c>
      <c r="I56" s="19">
        <v>45536</v>
      </c>
      <c r="J56" s="19">
        <v>45656</v>
      </c>
      <c r="K56" s="87">
        <v>90</v>
      </c>
      <c r="L56" s="136">
        <v>543110600</v>
      </c>
      <c r="M56" s="83"/>
    </row>
    <row r="57" spans="1:13" ht="33.75" customHeight="1" x14ac:dyDescent="0.25">
      <c r="A57" s="15">
        <v>50</v>
      </c>
      <c r="B57" s="62">
        <v>2024002130198</v>
      </c>
      <c r="C57" s="65">
        <v>45534</v>
      </c>
      <c r="D57" s="25" t="s">
        <v>329</v>
      </c>
      <c r="E57" s="67" t="s">
        <v>330</v>
      </c>
      <c r="F57" s="15" t="s">
        <v>197</v>
      </c>
      <c r="G57" s="136">
        <v>150000000</v>
      </c>
      <c r="H57" s="26" t="s">
        <v>26</v>
      </c>
      <c r="I57" s="19">
        <v>45536</v>
      </c>
      <c r="J57" s="19">
        <v>45656</v>
      </c>
      <c r="K57" s="87">
        <v>0</v>
      </c>
      <c r="L57" s="136">
        <v>0</v>
      </c>
      <c r="M57" s="57" t="s">
        <v>331</v>
      </c>
    </row>
    <row r="58" spans="1:13" ht="45.75" customHeight="1" x14ac:dyDescent="0.25">
      <c r="A58" s="15">
        <v>51</v>
      </c>
      <c r="B58" s="62">
        <v>2024002130200</v>
      </c>
      <c r="C58" s="65">
        <v>45500</v>
      </c>
      <c r="D58" s="25" t="s">
        <v>332</v>
      </c>
      <c r="E58" s="66" t="s">
        <v>333</v>
      </c>
      <c r="F58" s="15" t="s">
        <v>197</v>
      </c>
      <c r="G58" s="136">
        <v>150000000</v>
      </c>
      <c r="H58" s="18" t="s">
        <v>26</v>
      </c>
      <c r="I58" s="19">
        <v>45519</v>
      </c>
      <c r="J58" s="19">
        <v>45656</v>
      </c>
      <c r="K58" s="87">
        <v>95</v>
      </c>
      <c r="L58" s="136">
        <v>0</v>
      </c>
      <c r="M58" s="57" t="s">
        <v>334</v>
      </c>
    </row>
    <row r="59" spans="1:13" ht="44.25" customHeight="1" x14ac:dyDescent="0.25">
      <c r="A59" s="15">
        <v>52</v>
      </c>
      <c r="B59" s="62">
        <v>2024002130202</v>
      </c>
      <c r="C59" s="65">
        <v>45500</v>
      </c>
      <c r="D59" s="25" t="s">
        <v>199</v>
      </c>
      <c r="E59" s="66" t="s">
        <v>335</v>
      </c>
      <c r="F59" s="15" t="s">
        <v>197</v>
      </c>
      <c r="G59" s="136">
        <v>291170000</v>
      </c>
      <c r="H59" s="18" t="s">
        <v>198</v>
      </c>
      <c r="I59" s="19">
        <v>45519</v>
      </c>
      <c r="J59" s="19">
        <v>45656</v>
      </c>
      <c r="K59" s="87">
        <v>90</v>
      </c>
      <c r="L59" s="136">
        <v>90553870</v>
      </c>
      <c r="M59" s="84"/>
    </row>
    <row r="60" spans="1:13" ht="45" x14ac:dyDescent="0.25">
      <c r="A60" s="15">
        <v>53</v>
      </c>
      <c r="B60" s="62">
        <v>2024002130204</v>
      </c>
      <c r="C60" s="65">
        <v>45501</v>
      </c>
      <c r="D60" s="25" t="s">
        <v>336</v>
      </c>
      <c r="E60" s="66" t="s">
        <v>337</v>
      </c>
      <c r="F60" s="15" t="s">
        <v>197</v>
      </c>
      <c r="G60" s="136">
        <v>150000000</v>
      </c>
      <c r="H60" s="18" t="s">
        <v>26</v>
      </c>
      <c r="I60" s="19">
        <v>45505</v>
      </c>
      <c r="J60" s="19">
        <v>45656</v>
      </c>
      <c r="K60" s="87">
        <v>42</v>
      </c>
      <c r="L60" s="136">
        <v>0</v>
      </c>
      <c r="M60" s="57" t="s">
        <v>334</v>
      </c>
    </row>
    <row r="61" spans="1:13" ht="22.5" x14ac:dyDescent="0.25">
      <c r="A61" s="15">
        <v>54</v>
      </c>
      <c r="B61" s="62">
        <v>2024002130205</v>
      </c>
      <c r="C61" s="65">
        <v>45509</v>
      </c>
      <c r="D61" s="25" t="s">
        <v>200</v>
      </c>
      <c r="E61" s="66" t="s">
        <v>201</v>
      </c>
      <c r="F61" s="15" t="s">
        <v>197</v>
      </c>
      <c r="G61" s="136">
        <v>141632140</v>
      </c>
      <c r="H61" s="18" t="s">
        <v>26</v>
      </c>
      <c r="I61" s="19">
        <v>45509</v>
      </c>
      <c r="J61" s="19">
        <v>45656</v>
      </c>
      <c r="K61" s="87">
        <v>50</v>
      </c>
      <c r="L61" s="136">
        <v>21952982</v>
      </c>
      <c r="M61" s="57"/>
    </row>
    <row r="62" spans="1:13" ht="36" customHeight="1" x14ac:dyDescent="0.25">
      <c r="A62" s="15">
        <v>55</v>
      </c>
      <c r="B62" s="62">
        <v>2024002130207</v>
      </c>
      <c r="C62" s="65">
        <v>45507</v>
      </c>
      <c r="D62" s="25" t="s">
        <v>338</v>
      </c>
      <c r="E62" s="66" t="s">
        <v>339</v>
      </c>
      <c r="F62" s="15" t="s">
        <v>197</v>
      </c>
      <c r="G62" s="136">
        <v>249900000</v>
      </c>
      <c r="H62" s="18" t="s">
        <v>198</v>
      </c>
      <c r="I62" s="19">
        <v>45536</v>
      </c>
      <c r="J62" s="19">
        <v>45656</v>
      </c>
      <c r="K62" s="87">
        <v>0</v>
      </c>
      <c r="L62" s="136">
        <v>0</v>
      </c>
      <c r="M62" s="57" t="s">
        <v>340</v>
      </c>
    </row>
    <row r="63" spans="1:13" ht="45.75" customHeight="1" x14ac:dyDescent="0.25">
      <c r="A63" s="15">
        <v>56</v>
      </c>
      <c r="B63" s="16">
        <v>2024002130209</v>
      </c>
      <c r="C63" s="65">
        <v>45534</v>
      </c>
      <c r="D63" s="25" t="s">
        <v>341</v>
      </c>
      <c r="E63" s="67" t="s">
        <v>342</v>
      </c>
      <c r="F63" s="15" t="s">
        <v>197</v>
      </c>
      <c r="G63" s="136">
        <v>149800000</v>
      </c>
      <c r="H63" s="26" t="s">
        <v>26</v>
      </c>
      <c r="I63" s="19">
        <v>45536</v>
      </c>
      <c r="J63" s="19">
        <v>45656</v>
      </c>
      <c r="K63" s="87">
        <v>100</v>
      </c>
      <c r="L63" s="136">
        <v>29960000</v>
      </c>
      <c r="M63" s="57" t="s">
        <v>334</v>
      </c>
    </row>
    <row r="64" spans="1:13" ht="58.5" customHeight="1" x14ac:dyDescent="0.25">
      <c r="A64" s="15">
        <v>57</v>
      </c>
      <c r="B64" s="16">
        <v>2024002130050</v>
      </c>
      <c r="C64" s="17">
        <v>45372</v>
      </c>
      <c r="D64" s="25" t="s">
        <v>343</v>
      </c>
      <c r="E64" s="33" t="s">
        <v>344</v>
      </c>
      <c r="F64" s="15" t="s">
        <v>210</v>
      </c>
      <c r="G64" s="136">
        <v>698600000</v>
      </c>
      <c r="H64" s="41" t="s">
        <v>26</v>
      </c>
      <c r="I64" s="18" t="s">
        <v>345</v>
      </c>
      <c r="J64" s="19" t="s">
        <v>346</v>
      </c>
      <c r="K64" s="68">
        <v>85</v>
      </c>
      <c r="L64" s="136">
        <v>624900000</v>
      </c>
      <c r="M64" s="57" t="s">
        <v>34</v>
      </c>
    </row>
    <row r="65" spans="1:13" ht="67.5" x14ac:dyDescent="0.25">
      <c r="A65" s="15">
        <v>58</v>
      </c>
      <c r="B65" s="15">
        <v>2024002130046</v>
      </c>
      <c r="C65" s="44">
        <v>45358</v>
      </c>
      <c r="D65" s="93" t="s">
        <v>347</v>
      </c>
      <c r="E65" s="33" t="s">
        <v>348</v>
      </c>
      <c r="F65" s="15" t="s">
        <v>210</v>
      </c>
      <c r="G65" s="136">
        <v>399999830</v>
      </c>
      <c r="H65" s="18" t="s">
        <v>26</v>
      </c>
      <c r="I65" s="19" t="s">
        <v>349</v>
      </c>
      <c r="J65" s="19" t="s">
        <v>350</v>
      </c>
      <c r="K65" s="68">
        <v>60</v>
      </c>
      <c r="L65" s="136">
        <v>234418182</v>
      </c>
      <c r="M65" s="57" t="s">
        <v>351</v>
      </c>
    </row>
    <row r="66" spans="1:13" ht="45" x14ac:dyDescent="0.25">
      <c r="A66" s="15">
        <v>59</v>
      </c>
      <c r="B66" s="16">
        <v>2022002130004</v>
      </c>
      <c r="C66" s="17">
        <v>44593</v>
      </c>
      <c r="D66" s="25" t="s">
        <v>27</v>
      </c>
      <c r="E66" s="33" t="s">
        <v>28</v>
      </c>
      <c r="F66" s="15" t="s">
        <v>63</v>
      </c>
      <c r="G66" s="136">
        <v>1702101041.24</v>
      </c>
      <c r="H66" s="18" t="s">
        <v>29</v>
      </c>
      <c r="I66" s="19">
        <v>45033</v>
      </c>
      <c r="J66" s="19">
        <v>45339</v>
      </c>
      <c r="K66" s="69">
        <v>1</v>
      </c>
      <c r="L66" s="136">
        <v>1434882000</v>
      </c>
      <c r="M66" s="57" t="s">
        <v>30</v>
      </c>
    </row>
    <row r="67" spans="1:13" ht="45" x14ac:dyDescent="0.25">
      <c r="A67" s="15">
        <v>60</v>
      </c>
      <c r="B67" s="15">
        <v>2021002130144</v>
      </c>
      <c r="C67" s="17">
        <v>44264</v>
      </c>
      <c r="D67" s="25" t="s">
        <v>31</v>
      </c>
      <c r="E67" s="33" t="s">
        <v>32</v>
      </c>
      <c r="F67" s="15" t="s">
        <v>63</v>
      </c>
      <c r="G67" s="136">
        <v>830436229.84000003</v>
      </c>
      <c r="H67" s="18" t="s">
        <v>33</v>
      </c>
      <c r="I67" s="19">
        <v>44659</v>
      </c>
      <c r="J67" s="19" t="s">
        <v>34</v>
      </c>
      <c r="K67" s="16">
        <v>0</v>
      </c>
      <c r="L67" s="136">
        <v>0</v>
      </c>
      <c r="M67" s="57" t="s">
        <v>35</v>
      </c>
    </row>
    <row r="68" spans="1:13" ht="45" x14ac:dyDescent="0.25">
      <c r="A68" s="15">
        <v>61</v>
      </c>
      <c r="B68" s="15">
        <v>2021002130269</v>
      </c>
      <c r="C68" s="17">
        <v>44991</v>
      </c>
      <c r="D68" s="25" t="s">
        <v>162</v>
      </c>
      <c r="E68" s="33" t="s">
        <v>36</v>
      </c>
      <c r="F68" s="15" t="s">
        <v>63</v>
      </c>
      <c r="G68" s="136">
        <v>7576909827.3699999</v>
      </c>
      <c r="H68" s="18" t="s">
        <v>352</v>
      </c>
      <c r="I68" s="19">
        <v>45378</v>
      </c>
      <c r="J68" s="19">
        <v>45684</v>
      </c>
      <c r="K68" s="69">
        <v>95</v>
      </c>
      <c r="L68" s="136">
        <f>+K68*G68</f>
        <v>719806433600.15002</v>
      </c>
      <c r="M68" s="57" t="s">
        <v>37</v>
      </c>
    </row>
    <row r="69" spans="1:13" ht="45" customHeight="1" x14ac:dyDescent="0.25">
      <c r="A69" s="15">
        <v>62</v>
      </c>
      <c r="B69" s="32">
        <v>2024002130188</v>
      </c>
      <c r="C69" s="17">
        <v>45489</v>
      </c>
      <c r="D69" s="98" t="s">
        <v>203</v>
      </c>
      <c r="E69" s="38" t="s">
        <v>204</v>
      </c>
      <c r="F69" s="15" t="s">
        <v>65</v>
      </c>
      <c r="G69" s="136">
        <v>200000000</v>
      </c>
      <c r="H69" s="18" t="s">
        <v>26</v>
      </c>
      <c r="I69" s="19">
        <v>45538</v>
      </c>
      <c r="J69" s="19">
        <v>45567</v>
      </c>
      <c r="K69" s="23">
        <v>100</v>
      </c>
      <c r="L69" s="136">
        <v>200000000</v>
      </c>
      <c r="M69" s="57" t="s">
        <v>205</v>
      </c>
    </row>
    <row r="70" spans="1:13" ht="22.5" x14ac:dyDescent="0.25">
      <c r="A70" s="15">
        <v>63</v>
      </c>
      <c r="B70" s="15">
        <v>2024002130185</v>
      </c>
      <c r="C70" s="17">
        <v>45489</v>
      </c>
      <c r="D70" s="98" t="s">
        <v>206</v>
      </c>
      <c r="E70" s="33" t="s">
        <v>207</v>
      </c>
      <c r="F70" s="15" t="s">
        <v>65</v>
      </c>
      <c r="G70" s="136">
        <v>2000000000</v>
      </c>
      <c r="H70" s="18" t="s">
        <v>26</v>
      </c>
      <c r="I70" s="19">
        <v>45573</v>
      </c>
      <c r="J70" s="19">
        <v>45657</v>
      </c>
      <c r="K70" s="23">
        <v>100</v>
      </c>
      <c r="L70" s="136">
        <v>1906000000</v>
      </c>
      <c r="M70" s="57" t="s">
        <v>205</v>
      </c>
    </row>
    <row r="71" spans="1:13" ht="23.25" customHeight="1" x14ac:dyDescent="0.25">
      <c r="A71" s="15">
        <v>64</v>
      </c>
      <c r="B71" s="15">
        <v>2024002130184</v>
      </c>
      <c r="C71" s="17">
        <v>45489</v>
      </c>
      <c r="D71" s="98" t="s">
        <v>208</v>
      </c>
      <c r="E71" s="33" t="s">
        <v>209</v>
      </c>
      <c r="F71" s="15" t="s">
        <v>65</v>
      </c>
      <c r="G71" s="136">
        <v>1200000000</v>
      </c>
      <c r="H71" s="18" t="s">
        <v>26</v>
      </c>
      <c r="I71" s="19">
        <v>45394</v>
      </c>
      <c r="J71" s="19">
        <v>45657</v>
      </c>
      <c r="K71" s="23">
        <v>100</v>
      </c>
      <c r="L71" s="136">
        <v>1091040000</v>
      </c>
      <c r="M71" s="57" t="s">
        <v>205</v>
      </c>
    </row>
    <row r="72" spans="1:13" ht="33.75" x14ac:dyDescent="0.25">
      <c r="A72" s="15">
        <v>65</v>
      </c>
      <c r="B72" s="16">
        <v>2023002130231</v>
      </c>
      <c r="C72" s="17">
        <v>45288</v>
      </c>
      <c r="D72" s="25" t="s">
        <v>56</v>
      </c>
      <c r="E72" s="33" t="s">
        <v>57</v>
      </c>
      <c r="F72" s="15" t="s">
        <v>426</v>
      </c>
      <c r="G72" s="136">
        <v>484000000</v>
      </c>
      <c r="H72" s="15" t="s">
        <v>26</v>
      </c>
      <c r="I72" s="19">
        <v>45371</v>
      </c>
      <c r="J72" s="19">
        <v>45645</v>
      </c>
      <c r="K72" s="23">
        <v>100</v>
      </c>
      <c r="L72" s="136">
        <v>464640000</v>
      </c>
      <c r="M72" s="57" t="s">
        <v>353</v>
      </c>
    </row>
    <row r="73" spans="1:13" ht="56.25" x14ac:dyDescent="0.25">
      <c r="A73" s="15">
        <v>66</v>
      </c>
      <c r="B73" s="16">
        <v>2024002130120</v>
      </c>
      <c r="C73" s="17">
        <v>45485</v>
      </c>
      <c r="D73" s="93" t="s">
        <v>58</v>
      </c>
      <c r="E73" s="33" t="s">
        <v>59</v>
      </c>
      <c r="F73" s="15" t="s">
        <v>426</v>
      </c>
      <c r="G73" s="136">
        <v>3000000000</v>
      </c>
      <c r="H73" s="15" t="s">
        <v>26</v>
      </c>
      <c r="I73" s="19">
        <v>45377</v>
      </c>
      <c r="J73" s="19">
        <v>45651</v>
      </c>
      <c r="K73" s="23">
        <v>100</v>
      </c>
      <c r="L73" s="136">
        <v>2910000000</v>
      </c>
      <c r="M73" s="57" t="s">
        <v>353</v>
      </c>
    </row>
    <row r="74" spans="1:13" ht="33.75" x14ac:dyDescent="0.25">
      <c r="A74" s="15">
        <v>67</v>
      </c>
      <c r="B74" s="16">
        <v>2024002130171</v>
      </c>
      <c r="C74" s="17">
        <v>45489</v>
      </c>
      <c r="D74" s="93" t="s">
        <v>165</v>
      </c>
      <c r="E74" s="33" t="s">
        <v>166</v>
      </c>
      <c r="F74" s="15" t="s">
        <v>426</v>
      </c>
      <c r="G74" s="136">
        <v>272300000</v>
      </c>
      <c r="H74" s="15" t="s">
        <v>26</v>
      </c>
      <c r="I74" s="19">
        <v>45595</v>
      </c>
      <c r="J74" s="19">
        <v>45657</v>
      </c>
      <c r="K74" s="23">
        <v>80</v>
      </c>
      <c r="L74" s="136">
        <v>258685000</v>
      </c>
      <c r="M74" s="57" t="s">
        <v>353</v>
      </c>
    </row>
    <row r="75" spans="1:13" ht="33.75" x14ac:dyDescent="0.25">
      <c r="A75" s="15">
        <v>68</v>
      </c>
      <c r="B75" s="16">
        <v>2024002130170</v>
      </c>
      <c r="C75" s="17">
        <v>45489</v>
      </c>
      <c r="D75" s="93" t="s">
        <v>167</v>
      </c>
      <c r="E75" s="33" t="s">
        <v>137</v>
      </c>
      <c r="F75" s="15" t="s">
        <v>426</v>
      </c>
      <c r="G75" s="136">
        <v>300000000</v>
      </c>
      <c r="H75" s="15" t="s">
        <v>26</v>
      </c>
      <c r="I75" s="19">
        <v>45646</v>
      </c>
      <c r="J75" s="19">
        <v>45657</v>
      </c>
      <c r="K75" s="23">
        <v>100</v>
      </c>
      <c r="L75" s="136">
        <v>300000000</v>
      </c>
      <c r="M75" s="57" t="s">
        <v>353</v>
      </c>
    </row>
    <row r="76" spans="1:13" ht="22.5" x14ac:dyDescent="0.25">
      <c r="A76" s="15">
        <v>69</v>
      </c>
      <c r="B76" s="16">
        <v>2024002130122</v>
      </c>
      <c r="C76" s="17">
        <v>45485</v>
      </c>
      <c r="D76" s="93" t="s">
        <v>168</v>
      </c>
      <c r="E76" s="33" t="s">
        <v>169</v>
      </c>
      <c r="F76" s="15" t="s">
        <v>426</v>
      </c>
      <c r="G76" s="136">
        <v>6973939872</v>
      </c>
      <c r="H76" s="18" t="s">
        <v>170</v>
      </c>
      <c r="I76" s="19">
        <v>45617</v>
      </c>
      <c r="J76" s="19">
        <v>45900</v>
      </c>
      <c r="K76" s="23">
        <v>99</v>
      </c>
      <c r="L76" s="136">
        <v>0</v>
      </c>
      <c r="M76" s="57" t="s">
        <v>353</v>
      </c>
    </row>
    <row r="77" spans="1:13" ht="45" x14ac:dyDescent="0.25">
      <c r="A77" s="15">
        <v>70</v>
      </c>
      <c r="B77" s="70">
        <v>2023002130242</v>
      </c>
      <c r="C77" s="71">
        <v>45289</v>
      </c>
      <c r="D77" s="99" t="s">
        <v>177</v>
      </c>
      <c r="E77" s="72" t="s">
        <v>178</v>
      </c>
      <c r="F77" s="73" t="s">
        <v>60</v>
      </c>
      <c r="G77" s="136">
        <v>150000000</v>
      </c>
      <c r="H77" s="15" t="s">
        <v>26</v>
      </c>
      <c r="I77" s="74">
        <v>45441</v>
      </c>
      <c r="J77" s="74">
        <v>45594</v>
      </c>
      <c r="K77" s="23">
        <v>100</v>
      </c>
      <c r="L77" s="136">
        <v>150000000</v>
      </c>
      <c r="M77" s="75" t="s">
        <v>179</v>
      </c>
    </row>
    <row r="78" spans="1:13" ht="44.25" customHeight="1" x14ac:dyDescent="0.25">
      <c r="A78" s="15">
        <v>71</v>
      </c>
      <c r="B78" s="73">
        <v>2024002130212</v>
      </c>
      <c r="C78" s="74">
        <v>45490</v>
      </c>
      <c r="D78" s="99" t="s">
        <v>180</v>
      </c>
      <c r="E78" s="72" t="s">
        <v>181</v>
      </c>
      <c r="F78" s="73" t="s">
        <v>60</v>
      </c>
      <c r="G78" s="136">
        <v>150000000</v>
      </c>
      <c r="H78" s="15" t="s">
        <v>26</v>
      </c>
      <c r="I78" s="74">
        <v>45552</v>
      </c>
      <c r="J78" s="74">
        <v>45657</v>
      </c>
      <c r="K78" s="89">
        <v>54</v>
      </c>
      <c r="L78" s="136">
        <v>83000000</v>
      </c>
      <c r="M78" s="75" t="s">
        <v>354</v>
      </c>
    </row>
    <row r="79" spans="1:13" ht="48" customHeight="1" x14ac:dyDescent="0.25">
      <c r="A79" s="15">
        <v>72</v>
      </c>
      <c r="B79" s="73">
        <v>2024002130216</v>
      </c>
      <c r="C79" s="74">
        <v>45490</v>
      </c>
      <c r="D79" s="99" t="s">
        <v>182</v>
      </c>
      <c r="E79" s="72" t="s">
        <v>183</v>
      </c>
      <c r="F79" s="73" t="s">
        <v>60</v>
      </c>
      <c r="G79" s="136">
        <v>150000000</v>
      </c>
      <c r="H79" s="15" t="s">
        <v>26</v>
      </c>
      <c r="I79" s="74">
        <v>45441</v>
      </c>
      <c r="J79" s="74">
        <v>45657</v>
      </c>
      <c r="K79" s="89">
        <v>70</v>
      </c>
      <c r="L79" s="136">
        <v>104500000</v>
      </c>
      <c r="M79" s="75" t="s">
        <v>355</v>
      </c>
    </row>
    <row r="80" spans="1:13" ht="36.75" customHeight="1" x14ac:dyDescent="0.25">
      <c r="A80" s="15">
        <v>73</v>
      </c>
      <c r="B80" s="16">
        <v>2024002130218</v>
      </c>
      <c r="C80" s="17">
        <v>45490</v>
      </c>
      <c r="D80" s="25" t="s">
        <v>356</v>
      </c>
      <c r="E80" s="33" t="s">
        <v>357</v>
      </c>
      <c r="F80" s="73" t="s">
        <v>60</v>
      </c>
      <c r="G80" s="136">
        <v>150000000</v>
      </c>
      <c r="H80" s="15" t="s">
        <v>26</v>
      </c>
      <c r="I80" s="19">
        <v>45618</v>
      </c>
      <c r="J80" s="19">
        <v>45657</v>
      </c>
      <c r="K80" s="23">
        <v>100</v>
      </c>
      <c r="L80" s="136">
        <v>150000000</v>
      </c>
      <c r="M80" s="57" t="s">
        <v>358</v>
      </c>
    </row>
    <row r="81" spans="1:13" ht="39.75" customHeight="1" x14ac:dyDescent="0.25">
      <c r="A81" s="15">
        <v>74</v>
      </c>
      <c r="B81" s="52">
        <v>2024002130197</v>
      </c>
      <c r="C81" s="53">
        <v>45489</v>
      </c>
      <c r="D81" s="25" t="s">
        <v>359</v>
      </c>
      <c r="E81" s="33" t="s">
        <v>360</v>
      </c>
      <c r="F81" s="15" t="s">
        <v>136</v>
      </c>
      <c r="G81" s="136">
        <v>640000000</v>
      </c>
      <c r="H81" s="18" t="s">
        <v>26</v>
      </c>
      <c r="I81" s="19">
        <v>45559</v>
      </c>
      <c r="J81" s="19">
        <v>45652</v>
      </c>
      <c r="K81" s="23">
        <v>100</v>
      </c>
      <c r="L81" s="136">
        <v>640000000</v>
      </c>
      <c r="M81" s="57" t="s">
        <v>361</v>
      </c>
    </row>
    <row r="82" spans="1:13" ht="42" customHeight="1" x14ac:dyDescent="0.25">
      <c r="A82" s="15">
        <v>75</v>
      </c>
      <c r="B82" s="52">
        <v>2024002130197</v>
      </c>
      <c r="C82" s="53">
        <v>45490</v>
      </c>
      <c r="D82" s="93" t="s">
        <v>362</v>
      </c>
      <c r="E82" s="33" t="s">
        <v>161</v>
      </c>
      <c r="F82" s="15" t="s">
        <v>136</v>
      </c>
      <c r="G82" s="136">
        <v>500000000</v>
      </c>
      <c r="H82" s="18" t="s">
        <v>26</v>
      </c>
      <c r="I82" s="19">
        <v>45559</v>
      </c>
      <c r="J82" s="19">
        <v>45652</v>
      </c>
      <c r="K82" s="23">
        <v>100</v>
      </c>
      <c r="L82" s="136">
        <v>500000000</v>
      </c>
      <c r="M82" s="57"/>
    </row>
    <row r="83" spans="1:13" ht="25.5" customHeight="1" x14ac:dyDescent="0.25">
      <c r="A83" s="15">
        <v>76</v>
      </c>
      <c r="B83" s="52">
        <v>2024002130219</v>
      </c>
      <c r="C83" s="53">
        <v>45490</v>
      </c>
      <c r="D83" s="25" t="s">
        <v>363</v>
      </c>
      <c r="E83" s="33" t="s">
        <v>54</v>
      </c>
      <c r="F83" s="15" t="s">
        <v>136</v>
      </c>
      <c r="G83" s="136">
        <v>300000000</v>
      </c>
      <c r="H83" s="18" t="s">
        <v>26</v>
      </c>
      <c r="I83" s="19">
        <v>45559</v>
      </c>
      <c r="J83" s="19">
        <v>45652</v>
      </c>
      <c r="K83" s="23">
        <v>100</v>
      </c>
      <c r="L83" s="136">
        <v>300000000</v>
      </c>
      <c r="M83" s="57"/>
    </row>
    <row r="84" spans="1:13" ht="36.75" customHeight="1" x14ac:dyDescent="0.25">
      <c r="A84" s="15">
        <v>77</v>
      </c>
      <c r="B84" s="52">
        <v>2024002130213</v>
      </c>
      <c r="C84" s="53">
        <v>45490</v>
      </c>
      <c r="D84" s="25" t="s">
        <v>364</v>
      </c>
      <c r="E84" s="33" t="s">
        <v>55</v>
      </c>
      <c r="F84" s="15" t="s">
        <v>136</v>
      </c>
      <c r="G84" s="136">
        <v>3866563633</v>
      </c>
      <c r="H84" s="18" t="s">
        <v>365</v>
      </c>
      <c r="I84" s="19">
        <v>45474</v>
      </c>
      <c r="J84" s="19">
        <v>45656</v>
      </c>
      <c r="K84" s="23">
        <v>100</v>
      </c>
      <c r="L84" s="136">
        <v>3866563633</v>
      </c>
      <c r="M84" s="57" t="s">
        <v>366</v>
      </c>
    </row>
    <row r="85" spans="1:13" ht="42" customHeight="1" x14ac:dyDescent="0.25">
      <c r="A85" s="15">
        <v>78</v>
      </c>
      <c r="B85" s="52">
        <v>2023002130179</v>
      </c>
      <c r="C85" s="28">
        <v>45282</v>
      </c>
      <c r="D85" s="25" t="s">
        <v>367</v>
      </c>
      <c r="E85" s="33" t="s">
        <v>368</v>
      </c>
      <c r="F85" s="15" t="s">
        <v>136</v>
      </c>
      <c r="G85" s="136">
        <v>1222423240</v>
      </c>
      <c r="H85" s="18" t="s">
        <v>369</v>
      </c>
      <c r="I85" s="24">
        <v>45391</v>
      </c>
      <c r="J85" s="24">
        <v>45657</v>
      </c>
      <c r="K85" s="23">
        <v>100</v>
      </c>
      <c r="L85" s="136">
        <v>1222423240</v>
      </c>
      <c r="M85" s="57" t="s">
        <v>370</v>
      </c>
    </row>
    <row r="86" spans="1:13" ht="42" customHeight="1" x14ac:dyDescent="0.25">
      <c r="A86" s="15">
        <v>79</v>
      </c>
      <c r="B86" s="15">
        <v>2024002130016</v>
      </c>
      <c r="C86" s="28">
        <v>45310</v>
      </c>
      <c r="D86" s="25" t="s">
        <v>38</v>
      </c>
      <c r="E86" s="33" t="s">
        <v>39</v>
      </c>
      <c r="F86" s="15" t="s">
        <v>62</v>
      </c>
      <c r="G86" s="136">
        <v>54079103</v>
      </c>
      <c r="H86" s="18" t="s">
        <v>40</v>
      </c>
      <c r="I86" s="24">
        <v>45569</v>
      </c>
      <c r="J86" s="24">
        <v>45657</v>
      </c>
      <c r="K86" s="23">
        <v>100</v>
      </c>
      <c r="L86" s="136">
        <v>27039551</v>
      </c>
      <c r="M86" s="57" t="s">
        <v>372</v>
      </c>
    </row>
    <row r="87" spans="1:13" ht="42" customHeight="1" x14ac:dyDescent="0.25">
      <c r="A87" s="15">
        <v>80</v>
      </c>
      <c r="B87" s="15">
        <v>2024002130016</v>
      </c>
      <c r="C87" s="28">
        <v>45310</v>
      </c>
      <c r="D87" s="25" t="s">
        <v>38</v>
      </c>
      <c r="E87" s="33" t="s">
        <v>39</v>
      </c>
      <c r="F87" s="15" t="s">
        <v>62</v>
      </c>
      <c r="G87" s="136">
        <v>39490000</v>
      </c>
      <c r="H87" s="18" t="s">
        <v>40</v>
      </c>
      <c r="I87" s="24" t="s">
        <v>41</v>
      </c>
      <c r="J87" s="24" t="s">
        <v>41</v>
      </c>
      <c r="K87" s="21">
        <v>0</v>
      </c>
      <c r="L87" s="136">
        <v>0</v>
      </c>
      <c r="M87" s="57"/>
    </row>
    <row r="88" spans="1:13" ht="42" customHeight="1" x14ac:dyDescent="0.25">
      <c r="A88" s="15">
        <v>81</v>
      </c>
      <c r="B88" s="15">
        <v>2024002130016</v>
      </c>
      <c r="C88" s="28">
        <v>45310</v>
      </c>
      <c r="D88" s="25" t="s">
        <v>38</v>
      </c>
      <c r="E88" s="33" t="s">
        <v>39</v>
      </c>
      <c r="F88" s="15" t="s">
        <v>62</v>
      </c>
      <c r="G88" s="136">
        <v>50100000</v>
      </c>
      <c r="H88" s="18" t="s">
        <v>40</v>
      </c>
      <c r="I88" s="19">
        <v>45439</v>
      </c>
      <c r="J88" s="19">
        <v>45657</v>
      </c>
      <c r="K88" s="23">
        <v>100</v>
      </c>
      <c r="L88" s="136">
        <v>25050000</v>
      </c>
      <c r="M88" s="57"/>
    </row>
    <row r="89" spans="1:13" ht="42" customHeight="1" x14ac:dyDescent="0.25">
      <c r="A89" s="15">
        <v>82</v>
      </c>
      <c r="B89" s="15">
        <v>2024002130016</v>
      </c>
      <c r="C89" s="28">
        <v>45310</v>
      </c>
      <c r="D89" s="25" t="s">
        <v>38</v>
      </c>
      <c r="E89" s="33" t="s">
        <v>39</v>
      </c>
      <c r="F89" s="15" t="s">
        <v>62</v>
      </c>
      <c r="G89" s="136">
        <v>49000000</v>
      </c>
      <c r="H89" s="18" t="s">
        <v>40</v>
      </c>
      <c r="I89" s="24" t="s">
        <v>41</v>
      </c>
      <c r="J89" s="24">
        <v>45657</v>
      </c>
      <c r="K89" s="23">
        <v>100</v>
      </c>
      <c r="L89" s="136">
        <v>24500000</v>
      </c>
      <c r="M89" s="57"/>
    </row>
    <row r="90" spans="1:13" ht="42" customHeight="1" x14ac:dyDescent="0.25">
      <c r="A90" s="15">
        <v>83</v>
      </c>
      <c r="B90" s="15">
        <v>2024002130016</v>
      </c>
      <c r="C90" s="28">
        <v>45310</v>
      </c>
      <c r="D90" s="25" t="s">
        <v>38</v>
      </c>
      <c r="E90" s="33" t="s">
        <v>39</v>
      </c>
      <c r="F90" s="15" t="s">
        <v>62</v>
      </c>
      <c r="G90" s="136">
        <v>23096000</v>
      </c>
      <c r="H90" s="18" t="s">
        <v>40</v>
      </c>
      <c r="I90" s="24" t="s">
        <v>41</v>
      </c>
      <c r="J90" s="24" t="s">
        <v>41</v>
      </c>
      <c r="K90" s="21">
        <v>0</v>
      </c>
      <c r="L90" s="136">
        <v>0</v>
      </c>
      <c r="M90" s="57"/>
    </row>
    <row r="91" spans="1:13" ht="45" x14ac:dyDescent="0.25">
      <c r="A91" s="15">
        <v>84</v>
      </c>
      <c r="B91" s="15">
        <v>2024002130016</v>
      </c>
      <c r="C91" s="28">
        <v>45310</v>
      </c>
      <c r="D91" s="25" t="s">
        <v>38</v>
      </c>
      <c r="E91" s="33" t="s">
        <v>39</v>
      </c>
      <c r="F91" s="15" t="s">
        <v>62</v>
      </c>
      <c r="G91" s="136">
        <v>39000000</v>
      </c>
      <c r="H91" s="18" t="s">
        <v>40</v>
      </c>
      <c r="I91" s="24">
        <v>45562</v>
      </c>
      <c r="J91" s="24">
        <v>45657</v>
      </c>
      <c r="K91" s="23">
        <v>100</v>
      </c>
      <c r="L91" s="136">
        <v>19500000</v>
      </c>
      <c r="M91" s="57"/>
    </row>
    <row r="92" spans="1:13" ht="45" x14ac:dyDescent="0.25">
      <c r="A92" s="15">
        <v>85</v>
      </c>
      <c r="B92" s="15">
        <v>2024002130016</v>
      </c>
      <c r="C92" s="28">
        <v>45310</v>
      </c>
      <c r="D92" s="25" t="s">
        <v>38</v>
      </c>
      <c r="E92" s="33" t="s">
        <v>39</v>
      </c>
      <c r="F92" s="15" t="s">
        <v>62</v>
      </c>
      <c r="G92" s="136">
        <v>51237344</v>
      </c>
      <c r="H92" s="18" t="s">
        <v>40</v>
      </c>
      <c r="I92" s="24">
        <v>45572</v>
      </c>
      <c r="J92" s="24">
        <v>45657</v>
      </c>
      <c r="K92" s="23">
        <v>100</v>
      </c>
      <c r="L92" s="136">
        <v>25618672</v>
      </c>
      <c r="M92" s="57"/>
    </row>
    <row r="93" spans="1:13" ht="45" x14ac:dyDescent="0.25">
      <c r="A93" s="15">
        <v>86</v>
      </c>
      <c r="B93" s="15">
        <v>2024002130016</v>
      </c>
      <c r="C93" s="28">
        <v>45310</v>
      </c>
      <c r="D93" s="25" t="s">
        <v>38</v>
      </c>
      <c r="E93" s="33" t="s">
        <v>39</v>
      </c>
      <c r="F93" s="15" t="s">
        <v>62</v>
      </c>
      <c r="G93" s="136">
        <v>14340000</v>
      </c>
      <c r="H93" s="18" t="s">
        <v>40</v>
      </c>
      <c r="I93" s="24">
        <v>45568</v>
      </c>
      <c r="J93" s="24">
        <v>45657</v>
      </c>
      <c r="K93" s="23">
        <v>100</v>
      </c>
      <c r="L93" s="136">
        <v>7170000</v>
      </c>
      <c r="M93" s="57"/>
    </row>
    <row r="94" spans="1:13" ht="45" x14ac:dyDescent="0.25">
      <c r="A94" s="15">
        <v>87</v>
      </c>
      <c r="B94" s="15">
        <v>2024002130016</v>
      </c>
      <c r="C94" s="28">
        <v>45310</v>
      </c>
      <c r="D94" s="25" t="s">
        <v>38</v>
      </c>
      <c r="E94" s="33" t="s">
        <v>39</v>
      </c>
      <c r="F94" s="15" t="s">
        <v>62</v>
      </c>
      <c r="G94" s="136">
        <v>49700000</v>
      </c>
      <c r="H94" s="18" t="s">
        <v>40</v>
      </c>
      <c r="I94" s="24">
        <v>45562</v>
      </c>
      <c r="J94" s="24">
        <v>45657</v>
      </c>
      <c r="K94" s="23">
        <v>100</v>
      </c>
      <c r="L94" s="136">
        <v>24850000</v>
      </c>
      <c r="M94" s="57"/>
    </row>
    <row r="95" spans="1:13" ht="33.75" x14ac:dyDescent="0.25">
      <c r="A95" s="112">
        <v>88</v>
      </c>
      <c r="B95" s="112">
        <v>2023002130229</v>
      </c>
      <c r="C95" s="133">
        <v>45273</v>
      </c>
      <c r="D95" s="124" t="s">
        <v>42</v>
      </c>
      <c r="E95" s="33" t="s">
        <v>43</v>
      </c>
      <c r="F95" s="112" t="s">
        <v>62</v>
      </c>
      <c r="G95" s="136">
        <v>5297304000</v>
      </c>
      <c r="H95" s="130" t="s">
        <v>26</v>
      </c>
      <c r="I95" s="19">
        <v>45377</v>
      </c>
      <c r="J95" s="19">
        <v>45383</v>
      </c>
      <c r="K95" s="23">
        <v>100</v>
      </c>
      <c r="L95" s="136">
        <v>970000000</v>
      </c>
      <c r="M95" s="83" t="s">
        <v>222</v>
      </c>
    </row>
    <row r="96" spans="1:13" ht="33.75" x14ac:dyDescent="0.25">
      <c r="A96" s="113"/>
      <c r="B96" s="113"/>
      <c r="C96" s="134"/>
      <c r="D96" s="125"/>
      <c r="E96" s="33" t="s">
        <v>44</v>
      </c>
      <c r="F96" s="113"/>
      <c r="G96" s="136"/>
      <c r="H96" s="131"/>
      <c r="I96" s="19">
        <v>45378</v>
      </c>
      <c r="J96" s="19">
        <v>45286</v>
      </c>
      <c r="K96" s="23">
        <v>100</v>
      </c>
      <c r="L96" s="136">
        <v>1100000000</v>
      </c>
      <c r="M96" s="83" t="s">
        <v>223</v>
      </c>
    </row>
    <row r="97" spans="1:13" ht="33.75" x14ac:dyDescent="0.25">
      <c r="A97" s="113"/>
      <c r="B97" s="113"/>
      <c r="C97" s="134"/>
      <c r="D97" s="125"/>
      <c r="E97" s="33" t="s">
        <v>45</v>
      </c>
      <c r="F97" s="113"/>
      <c r="G97" s="136"/>
      <c r="H97" s="131"/>
      <c r="I97" s="19">
        <v>45378</v>
      </c>
      <c r="J97" s="19">
        <v>45499</v>
      </c>
      <c r="K97" s="23">
        <v>100</v>
      </c>
      <c r="L97" s="136">
        <v>200000000</v>
      </c>
      <c r="M97" s="83" t="s">
        <v>224</v>
      </c>
    </row>
    <row r="98" spans="1:13" ht="45" x14ac:dyDescent="0.25">
      <c r="A98" s="114"/>
      <c r="B98" s="114"/>
      <c r="C98" s="135"/>
      <c r="D98" s="126"/>
      <c r="E98" s="33" t="s">
        <v>225</v>
      </c>
      <c r="F98" s="114"/>
      <c r="G98" s="136"/>
      <c r="H98" s="132"/>
      <c r="I98" s="19">
        <v>45448</v>
      </c>
      <c r="J98" s="19">
        <v>45600</v>
      </c>
      <c r="K98" s="23">
        <v>100</v>
      </c>
      <c r="L98" s="136">
        <v>2002000000</v>
      </c>
      <c r="M98" s="83" t="s">
        <v>226</v>
      </c>
    </row>
    <row r="99" spans="1:13" ht="78.75" x14ac:dyDescent="0.25">
      <c r="A99" s="15">
        <v>89</v>
      </c>
      <c r="B99" s="15">
        <v>2024002130010</v>
      </c>
      <c r="C99" s="24">
        <v>45362</v>
      </c>
      <c r="D99" s="97" t="s">
        <v>46</v>
      </c>
      <c r="E99" s="34" t="s">
        <v>47</v>
      </c>
      <c r="F99" s="15" t="s">
        <v>62</v>
      </c>
      <c r="G99" s="136">
        <v>888800000</v>
      </c>
      <c r="H99" s="26" t="s">
        <v>26</v>
      </c>
      <c r="I99" s="24">
        <v>45363</v>
      </c>
      <c r="J99" s="24">
        <v>45408</v>
      </c>
      <c r="K99" s="21">
        <v>100</v>
      </c>
      <c r="L99" s="136">
        <v>888800000</v>
      </c>
      <c r="M99" s="57" t="s">
        <v>227</v>
      </c>
    </row>
    <row r="100" spans="1:13" ht="33.75" x14ac:dyDescent="0.25">
      <c r="A100" s="54">
        <v>90</v>
      </c>
      <c r="B100" s="15">
        <v>2023002130111</v>
      </c>
      <c r="C100" s="24">
        <v>45124</v>
      </c>
      <c r="D100" s="57" t="s">
        <v>48</v>
      </c>
      <c r="E100" s="34" t="s">
        <v>49</v>
      </c>
      <c r="F100" s="15" t="s">
        <v>62</v>
      </c>
      <c r="G100" s="136">
        <v>2814532767.6100001</v>
      </c>
      <c r="H100" s="26" t="s">
        <v>26</v>
      </c>
      <c r="I100" s="24">
        <v>45405</v>
      </c>
      <c r="J100" s="24">
        <v>45619</v>
      </c>
      <c r="K100" s="27">
        <v>50</v>
      </c>
      <c r="L100" s="136">
        <v>0</v>
      </c>
      <c r="M100" s="57"/>
    </row>
    <row r="101" spans="1:13" ht="67.5" x14ac:dyDescent="0.25">
      <c r="A101" s="15">
        <v>91</v>
      </c>
      <c r="B101" s="15">
        <v>2023002130093</v>
      </c>
      <c r="C101" s="24">
        <v>45075</v>
      </c>
      <c r="D101" s="57" t="s">
        <v>50</v>
      </c>
      <c r="E101" s="34" t="s">
        <v>51</v>
      </c>
      <c r="F101" s="15" t="s">
        <v>62</v>
      </c>
      <c r="G101" s="136">
        <v>2188376000</v>
      </c>
      <c r="H101" s="26" t="s">
        <v>26</v>
      </c>
      <c r="I101" s="24">
        <v>45105</v>
      </c>
      <c r="J101" s="24">
        <v>45257</v>
      </c>
      <c r="K101" s="21">
        <v>100</v>
      </c>
      <c r="L101" s="136">
        <v>656512800</v>
      </c>
      <c r="M101" s="57"/>
    </row>
    <row r="102" spans="1:13" ht="33.75" x14ac:dyDescent="0.25">
      <c r="A102" s="15">
        <v>92</v>
      </c>
      <c r="B102" s="15">
        <v>2023002130114</v>
      </c>
      <c r="C102" s="31">
        <v>45111</v>
      </c>
      <c r="D102" s="25" t="s">
        <v>52</v>
      </c>
      <c r="E102" s="33" t="s">
        <v>53</v>
      </c>
      <c r="F102" s="15" t="s">
        <v>62</v>
      </c>
      <c r="G102" s="136">
        <v>8034712000</v>
      </c>
      <c r="H102" s="29" t="s">
        <v>26</v>
      </c>
      <c r="I102" s="24">
        <v>45175</v>
      </c>
      <c r="J102" s="24">
        <v>45280</v>
      </c>
      <c r="K102" s="21">
        <v>100</v>
      </c>
      <c r="L102" s="136">
        <v>8034712000</v>
      </c>
      <c r="M102" s="83"/>
    </row>
    <row r="103" spans="1:13" x14ac:dyDescent="0.25">
      <c r="A103" s="112">
        <v>93</v>
      </c>
      <c r="B103" s="112">
        <v>2024002130057</v>
      </c>
      <c r="C103" s="118">
        <v>45349</v>
      </c>
      <c r="D103" s="124" t="s">
        <v>146</v>
      </c>
      <c r="E103" s="127" t="s">
        <v>147</v>
      </c>
      <c r="F103" s="112" t="s">
        <v>62</v>
      </c>
      <c r="G103" s="136">
        <v>3909150000</v>
      </c>
      <c r="H103" s="115" t="s">
        <v>26</v>
      </c>
      <c r="I103" s="31">
        <v>45462</v>
      </c>
      <c r="J103" s="19">
        <v>45657</v>
      </c>
      <c r="K103" s="27">
        <v>70</v>
      </c>
      <c r="L103" s="136">
        <v>2069950000</v>
      </c>
      <c r="M103" s="83" t="s">
        <v>228</v>
      </c>
    </row>
    <row r="104" spans="1:13" x14ac:dyDescent="0.25">
      <c r="A104" s="114"/>
      <c r="B104" s="114"/>
      <c r="C104" s="120"/>
      <c r="D104" s="126"/>
      <c r="E104" s="129"/>
      <c r="F104" s="114"/>
      <c r="G104" s="136"/>
      <c r="H104" s="117"/>
      <c r="I104" s="31">
        <v>45489</v>
      </c>
      <c r="J104" s="19">
        <v>45569</v>
      </c>
      <c r="K104" s="21">
        <v>100</v>
      </c>
      <c r="L104" s="136">
        <v>627929576</v>
      </c>
      <c r="M104" s="83" t="s">
        <v>229</v>
      </c>
    </row>
    <row r="105" spans="1:13" ht="56.25" x14ac:dyDescent="0.25">
      <c r="A105" s="15">
        <v>94</v>
      </c>
      <c r="B105" s="15">
        <v>2024002130069</v>
      </c>
      <c r="C105" s="31">
        <v>45349</v>
      </c>
      <c r="D105" s="25" t="s">
        <v>148</v>
      </c>
      <c r="E105" s="33" t="s">
        <v>149</v>
      </c>
      <c r="F105" s="15" t="s">
        <v>427</v>
      </c>
      <c r="G105" s="136">
        <v>2182861468</v>
      </c>
      <c r="H105" s="29" t="s">
        <v>26</v>
      </c>
      <c r="I105" s="31">
        <v>45464</v>
      </c>
      <c r="J105" s="19">
        <v>45657</v>
      </c>
      <c r="K105" s="27">
        <v>35</v>
      </c>
      <c r="L105" s="136">
        <v>750000000</v>
      </c>
      <c r="M105" s="83" t="s">
        <v>230</v>
      </c>
    </row>
    <row r="106" spans="1:13" x14ac:dyDescent="0.25">
      <c r="A106" s="112">
        <v>95</v>
      </c>
      <c r="B106" s="112">
        <v>2024002130045</v>
      </c>
      <c r="C106" s="118">
        <v>45310</v>
      </c>
      <c r="D106" s="124" t="s">
        <v>373</v>
      </c>
      <c r="E106" s="127" t="s">
        <v>231</v>
      </c>
      <c r="F106" s="112" t="s">
        <v>62</v>
      </c>
      <c r="G106" s="136">
        <v>4085000500</v>
      </c>
      <c r="H106" s="115" t="s">
        <v>26</v>
      </c>
      <c r="I106" s="31">
        <v>45426</v>
      </c>
      <c r="J106" s="19">
        <v>45492</v>
      </c>
      <c r="K106" s="21">
        <v>100</v>
      </c>
      <c r="L106" s="136">
        <v>153583950</v>
      </c>
      <c r="M106" s="83" t="s">
        <v>232</v>
      </c>
    </row>
    <row r="107" spans="1:13" x14ac:dyDescent="0.25">
      <c r="A107" s="113"/>
      <c r="B107" s="113"/>
      <c r="C107" s="119"/>
      <c r="D107" s="125"/>
      <c r="E107" s="128"/>
      <c r="F107" s="113"/>
      <c r="G107" s="136"/>
      <c r="H107" s="116"/>
      <c r="I107" s="31">
        <v>45426</v>
      </c>
      <c r="J107" s="19">
        <v>45492</v>
      </c>
      <c r="K107" s="21">
        <v>100</v>
      </c>
      <c r="L107" s="136">
        <v>135527428</v>
      </c>
      <c r="M107" s="83" t="s">
        <v>233</v>
      </c>
    </row>
    <row r="108" spans="1:13" x14ac:dyDescent="0.25">
      <c r="A108" s="113"/>
      <c r="B108" s="113"/>
      <c r="C108" s="119"/>
      <c r="D108" s="125"/>
      <c r="E108" s="128"/>
      <c r="F108" s="113"/>
      <c r="G108" s="136"/>
      <c r="H108" s="116"/>
      <c r="I108" s="31">
        <v>45484</v>
      </c>
      <c r="J108" s="19">
        <v>45526</v>
      </c>
      <c r="K108" s="21">
        <v>100</v>
      </c>
      <c r="L108" s="136">
        <v>217244930</v>
      </c>
      <c r="M108" s="83" t="s">
        <v>234</v>
      </c>
    </row>
    <row r="109" spans="1:13" x14ac:dyDescent="0.25">
      <c r="A109" s="113"/>
      <c r="B109" s="113"/>
      <c r="C109" s="119"/>
      <c r="D109" s="125"/>
      <c r="E109" s="128"/>
      <c r="F109" s="113"/>
      <c r="G109" s="136"/>
      <c r="H109" s="116"/>
      <c r="I109" s="31">
        <v>45489</v>
      </c>
      <c r="J109" s="19">
        <v>45581</v>
      </c>
      <c r="K109" s="21">
        <v>100</v>
      </c>
      <c r="L109" s="136">
        <v>106843367</v>
      </c>
      <c r="M109" s="83" t="s">
        <v>235</v>
      </c>
    </row>
    <row r="110" spans="1:13" x14ac:dyDescent="0.25">
      <c r="A110" s="114"/>
      <c r="B110" s="113"/>
      <c r="C110" s="119"/>
      <c r="D110" s="125"/>
      <c r="E110" s="128"/>
      <c r="F110" s="114"/>
      <c r="G110" s="136"/>
      <c r="H110" s="116"/>
      <c r="I110" s="31">
        <v>45489</v>
      </c>
      <c r="J110" s="19">
        <v>45531</v>
      </c>
      <c r="K110" s="21">
        <v>100</v>
      </c>
      <c r="L110" s="136">
        <v>170180248</v>
      </c>
      <c r="M110" s="83" t="s">
        <v>236</v>
      </c>
    </row>
    <row r="111" spans="1:13" ht="56.25" x14ac:dyDescent="0.25">
      <c r="A111" s="15">
        <v>96</v>
      </c>
      <c r="B111" s="15">
        <v>2024002130086</v>
      </c>
      <c r="C111" s="31">
        <v>45446</v>
      </c>
      <c r="D111" s="25" t="s">
        <v>242</v>
      </c>
      <c r="E111" s="33" t="s">
        <v>243</v>
      </c>
      <c r="F111" s="15" t="s">
        <v>62</v>
      </c>
      <c r="G111" s="136">
        <v>5050948109</v>
      </c>
      <c r="H111" s="18" t="s">
        <v>244</v>
      </c>
      <c r="I111" s="31">
        <v>45481</v>
      </c>
      <c r="J111" s="19">
        <v>45657</v>
      </c>
      <c r="K111" s="27">
        <v>75</v>
      </c>
      <c r="L111" s="136">
        <v>3788211082</v>
      </c>
      <c r="M111" s="83" t="s">
        <v>245</v>
      </c>
    </row>
    <row r="112" spans="1:13" ht="52.5" customHeight="1" x14ac:dyDescent="0.25">
      <c r="A112" s="112">
        <v>97</v>
      </c>
      <c r="B112" s="112">
        <v>2024002130168</v>
      </c>
      <c r="C112" s="118">
        <v>45489</v>
      </c>
      <c r="D112" s="124" t="s">
        <v>246</v>
      </c>
      <c r="E112" s="127" t="s">
        <v>247</v>
      </c>
      <c r="F112" s="112" t="s">
        <v>62</v>
      </c>
      <c r="G112" s="136">
        <v>544000000</v>
      </c>
      <c r="H112" s="115" t="s">
        <v>26</v>
      </c>
      <c r="I112" s="31">
        <v>45520</v>
      </c>
      <c r="J112" s="19">
        <v>45522</v>
      </c>
      <c r="K112" s="27">
        <v>100</v>
      </c>
      <c r="L112" s="136">
        <v>130000000</v>
      </c>
      <c r="M112" s="83" t="s">
        <v>248</v>
      </c>
    </row>
    <row r="113" spans="1:13" x14ac:dyDescent="0.25">
      <c r="A113" s="113"/>
      <c r="B113" s="113"/>
      <c r="C113" s="119"/>
      <c r="D113" s="125"/>
      <c r="E113" s="128"/>
      <c r="F113" s="113"/>
      <c r="G113" s="136"/>
      <c r="H113" s="116"/>
      <c r="I113" s="31">
        <v>45569</v>
      </c>
      <c r="J113" s="19">
        <v>45579</v>
      </c>
      <c r="K113" s="27">
        <v>100</v>
      </c>
      <c r="L113" s="136">
        <v>19500000</v>
      </c>
      <c r="M113" s="83" t="s">
        <v>374</v>
      </c>
    </row>
    <row r="114" spans="1:13" x14ac:dyDescent="0.25">
      <c r="A114" s="113"/>
      <c r="B114" s="113"/>
      <c r="C114" s="119"/>
      <c r="D114" s="125"/>
      <c r="E114" s="128"/>
      <c r="F114" s="113"/>
      <c r="G114" s="136"/>
      <c r="H114" s="116"/>
      <c r="I114" s="31">
        <v>45576</v>
      </c>
      <c r="J114" s="19">
        <v>45579</v>
      </c>
      <c r="K114" s="27">
        <v>100</v>
      </c>
      <c r="L114" s="136">
        <v>39000000</v>
      </c>
      <c r="M114" s="83" t="s">
        <v>375</v>
      </c>
    </row>
    <row r="115" spans="1:13" x14ac:dyDescent="0.25">
      <c r="A115" s="113"/>
      <c r="B115" s="113"/>
      <c r="C115" s="119"/>
      <c r="D115" s="125"/>
      <c r="E115" s="128"/>
      <c r="F115" s="113"/>
      <c r="G115" s="136"/>
      <c r="H115" s="116"/>
      <c r="I115" s="31">
        <v>45576</v>
      </c>
      <c r="J115" s="19">
        <v>45581</v>
      </c>
      <c r="K115" s="27">
        <v>100</v>
      </c>
      <c r="L115" s="136">
        <v>57500000</v>
      </c>
      <c r="M115" s="83" t="s">
        <v>376</v>
      </c>
    </row>
    <row r="116" spans="1:13" x14ac:dyDescent="0.25">
      <c r="A116" s="114"/>
      <c r="B116" s="114"/>
      <c r="C116" s="120"/>
      <c r="D116" s="126"/>
      <c r="E116" s="129"/>
      <c r="F116" s="114"/>
      <c r="G116" s="136"/>
      <c r="H116" s="117"/>
      <c r="I116" s="31">
        <v>45520</v>
      </c>
      <c r="J116" s="19">
        <v>45603</v>
      </c>
      <c r="K116" s="27">
        <v>100</v>
      </c>
      <c r="L116" s="136">
        <v>1200000000</v>
      </c>
      <c r="M116" s="83" t="s">
        <v>377</v>
      </c>
    </row>
    <row r="117" spans="1:13" x14ac:dyDescent="0.25">
      <c r="A117" s="112">
        <v>98</v>
      </c>
      <c r="B117" s="112">
        <v>2024002130167</v>
      </c>
      <c r="C117" s="118">
        <v>45489</v>
      </c>
      <c r="D117" s="124" t="s">
        <v>249</v>
      </c>
      <c r="E117" s="127" t="s">
        <v>250</v>
      </c>
      <c r="F117" s="112" t="s">
        <v>62</v>
      </c>
      <c r="G117" s="136">
        <v>4627304000</v>
      </c>
      <c r="H117" s="115" t="s">
        <v>26</v>
      </c>
      <c r="I117" s="31">
        <v>45520</v>
      </c>
      <c r="J117" s="19">
        <v>45523</v>
      </c>
      <c r="K117" s="27">
        <v>100</v>
      </c>
      <c r="L117" s="136">
        <v>325000000</v>
      </c>
      <c r="M117" s="83" t="s">
        <v>251</v>
      </c>
    </row>
    <row r="118" spans="1:13" x14ac:dyDescent="0.25">
      <c r="A118" s="113"/>
      <c r="B118" s="113"/>
      <c r="C118" s="119"/>
      <c r="D118" s="125"/>
      <c r="E118" s="128"/>
      <c r="F118" s="113"/>
      <c r="G118" s="136"/>
      <c r="H118" s="116"/>
      <c r="I118" s="31">
        <v>45520</v>
      </c>
      <c r="J118" s="19">
        <v>45522</v>
      </c>
      <c r="K118" s="27">
        <v>100</v>
      </c>
      <c r="L118" s="136">
        <v>100000000</v>
      </c>
      <c r="M118" s="83" t="s">
        <v>252</v>
      </c>
    </row>
    <row r="119" spans="1:13" x14ac:dyDescent="0.25">
      <c r="A119" s="114"/>
      <c r="B119" s="114"/>
      <c r="C119" s="120"/>
      <c r="D119" s="126"/>
      <c r="E119" s="129"/>
      <c r="F119" s="114"/>
      <c r="G119" s="136"/>
      <c r="H119" s="117"/>
      <c r="I119" s="31">
        <v>45540</v>
      </c>
      <c r="J119" s="19">
        <v>45570</v>
      </c>
      <c r="K119" s="27">
        <v>100</v>
      </c>
      <c r="L119" s="136">
        <v>2752304000</v>
      </c>
      <c r="M119" s="83" t="s">
        <v>253</v>
      </c>
    </row>
    <row r="120" spans="1:13" ht="56.25" x14ac:dyDescent="0.25">
      <c r="A120" s="15">
        <v>99</v>
      </c>
      <c r="B120" s="15">
        <v>2024002130058</v>
      </c>
      <c r="C120" s="31">
        <v>45324</v>
      </c>
      <c r="D120" s="25" t="s">
        <v>254</v>
      </c>
      <c r="E120" s="33" t="s">
        <v>255</v>
      </c>
      <c r="F120" s="15" t="s">
        <v>62</v>
      </c>
      <c r="G120" s="136">
        <v>860000000</v>
      </c>
      <c r="H120" s="29" t="s">
        <v>26</v>
      </c>
      <c r="I120" s="31">
        <v>45520</v>
      </c>
      <c r="J120" s="19">
        <v>45640</v>
      </c>
      <c r="K120" s="27">
        <v>100</v>
      </c>
      <c r="L120" s="136">
        <v>854327180</v>
      </c>
      <c r="M120" s="83" t="s">
        <v>256</v>
      </c>
    </row>
    <row r="121" spans="1:13" ht="45" x14ac:dyDescent="0.25">
      <c r="A121" s="15">
        <v>100</v>
      </c>
      <c r="B121" s="15">
        <v>2024002130087</v>
      </c>
      <c r="C121" s="31">
        <v>45446</v>
      </c>
      <c r="D121" s="25" t="s">
        <v>257</v>
      </c>
      <c r="E121" s="33" t="s">
        <v>258</v>
      </c>
      <c r="F121" s="15" t="s">
        <v>62</v>
      </c>
      <c r="G121" s="136">
        <v>820000000</v>
      </c>
      <c r="H121" s="29" t="s">
        <v>26</v>
      </c>
      <c r="I121" s="31">
        <v>45516</v>
      </c>
      <c r="J121" s="19">
        <v>45657</v>
      </c>
      <c r="K121" s="27">
        <v>100</v>
      </c>
      <c r="L121" s="136">
        <v>410000000</v>
      </c>
      <c r="M121" s="83"/>
    </row>
    <row r="122" spans="1:13" ht="56.25" x14ac:dyDescent="0.25">
      <c r="A122" s="15">
        <v>101</v>
      </c>
      <c r="B122" s="15">
        <v>2024002130098</v>
      </c>
      <c r="C122" s="31">
        <v>45435</v>
      </c>
      <c r="D122" s="25" t="s">
        <v>259</v>
      </c>
      <c r="E122" s="33" t="s">
        <v>260</v>
      </c>
      <c r="F122" s="15" t="s">
        <v>62</v>
      </c>
      <c r="G122" s="136">
        <v>136374000</v>
      </c>
      <c r="H122" s="29" t="s">
        <v>26</v>
      </c>
      <c r="I122" s="31">
        <v>45505</v>
      </c>
      <c r="J122" s="19">
        <v>45506</v>
      </c>
      <c r="K122" s="27">
        <v>100</v>
      </c>
      <c r="L122" s="136">
        <v>136374000</v>
      </c>
      <c r="M122" s="83" t="s">
        <v>261</v>
      </c>
    </row>
    <row r="123" spans="1:13" ht="56.25" x14ac:dyDescent="0.25">
      <c r="A123" s="15">
        <v>102</v>
      </c>
      <c r="B123" s="15">
        <v>2024002130235</v>
      </c>
      <c r="C123" s="31">
        <v>45487</v>
      </c>
      <c r="D123" s="25" t="s">
        <v>262</v>
      </c>
      <c r="E123" s="33" t="s">
        <v>263</v>
      </c>
      <c r="F123" s="15" t="s">
        <v>62</v>
      </c>
      <c r="G123" s="136">
        <v>302351875</v>
      </c>
      <c r="H123" s="29" t="s">
        <v>26</v>
      </c>
      <c r="I123" s="31">
        <v>45548</v>
      </c>
      <c r="J123" s="19">
        <v>45609</v>
      </c>
      <c r="K123" s="27">
        <v>100</v>
      </c>
      <c r="L123" s="136">
        <v>302351875</v>
      </c>
      <c r="M123" s="83"/>
    </row>
    <row r="124" spans="1:13" ht="33.75" x14ac:dyDescent="0.25">
      <c r="A124" s="15">
        <v>103</v>
      </c>
      <c r="B124" s="15">
        <v>2024002130236</v>
      </c>
      <c r="C124" s="24">
        <v>45494</v>
      </c>
      <c r="D124" s="25" t="s">
        <v>264</v>
      </c>
      <c r="E124" s="33" t="s">
        <v>265</v>
      </c>
      <c r="F124" s="15" t="s">
        <v>62</v>
      </c>
      <c r="G124" s="136">
        <v>299980800</v>
      </c>
      <c r="H124" s="29" t="s">
        <v>26</v>
      </c>
      <c r="I124" s="31">
        <v>45586</v>
      </c>
      <c r="J124" s="19" t="s">
        <v>378</v>
      </c>
      <c r="K124" s="27">
        <v>40</v>
      </c>
      <c r="L124" s="136">
        <v>119992320</v>
      </c>
      <c r="M124" s="83"/>
    </row>
    <row r="125" spans="1:13" ht="33.75" x14ac:dyDescent="0.25">
      <c r="A125" s="15">
        <v>104</v>
      </c>
      <c r="B125" s="15">
        <v>2024002130268</v>
      </c>
      <c r="C125" s="24">
        <v>45544</v>
      </c>
      <c r="D125" s="25" t="s">
        <v>266</v>
      </c>
      <c r="E125" s="34" t="s">
        <v>267</v>
      </c>
      <c r="F125" s="15" t="s">
        <v>62</v>
      </c>
      <c r="G125" s="136">
        <v>900000000</v>
      </c>
      <c r="H125" s="29" t="s">
        <v>26</v>
      </c>
      <c r="I125" s="31">
        <v>45572</v>
      </c>
      <c r="J125" s="19">
        <v>45657</v>
      </c>
      <c r="K125" s="27">
        <v>100</v>
      </c>
      <c r="L125" s="136">
        <v>900000000</v>
      </c>
      <c r="M125" s="83"/>
    </row>
    <row r="126" spans="1:13" ht="72.75" customHeight="1" x14ac:dyDescent="0.25">
      <c r="A126" s="15">
        <v>105</v>
      </c>
      <c r="B126" s="15">
        <v>2024002130206</v>
      </c>
      <c r="C126" s="24">
        <v>45490</v>
      </c>
      <c r="D126" s="25" t="s">
        <v>268</v>
      </c>
      <c r="E126" s="33" t="s">
        <v>269</v>
      </c>
      <c r="F126" s="15" t="s">
        <v>62</v>
      </c>
      <c r="G126" s="136">
        <v>1000000000</v>
      </c>
      <c r="H126" s="29" t="s">
        <v>26</v>
      </c>
      <c r="I126" s="31">
        <v>45292</v>
      </c>
      <c r="J126" s="19">
        <v>45657</v>
      </c>
      <c r="K126" s="27">
        <v>100</v>
      </c>
      <c r="L126" s="136">
        <v>929366666</v>
      </c>
      <c r="M126" s="83"/>
    </row>
    <row r="127" spans="1:13" ht="11.25" customHeight="1" x14ac:dyDescent="0.25">
      <c r="A127" s="112">
        <v>106</v>
      </c>
      <c r="B127" s="112">
        <v>2024002130220</v>
      </c>
      <c r="C127" s="118">
        <v>45490</v>
      </c>
      <c r="D127" s="121" t="s">
        <v>150</v>
      </c>
      <c r="E127" s="124" t="s">
        <v>231</v>
      </c>
      <c r="F127" s="112" t="s">
        <v>62</v>
      </c>
      <c r="G127" s="136">
        <v>2490620577</v>
      </c>
      <c r="H127" s="115" t="s">
        <v>26</v>
      </c>
      <c r="I127" s="31" t="s">
        <v>237</v>
      </c>
      <c r="J127" s="19">
        <v>45624</v>
      </c>
      <c r="K127" s="27">
        <v>100</v>
      </c>
      <c r="L127" s="136">
        <v>192296822</v>
      </c>
      <c r="M127" s="83" t="s">
        <v>238</v>
      </c>
    </row>
    <row r="128" spans="1:13" x14ac:dyDescent="0.25">
      <c r="A128" s="113"/>
      <c r="B128" s="113"/>
      <c r="C128" s="119"/>
      <c r="D128" s="122"/>
      <c r="E128" s="125"/>
      <c r="F128" s="113"/>
      <c r="G128" s="136"/>
      <c r="H128" s="116"/>
      <c r="I128" s="31">
        <v>45527</v>
      </c>
      <c r="J128" s="19">
        <v>45618</v>
      </c>
      <c r="K128" s="27">
        <v>100</v>
      </c>
      <c r="L128" s="136">
        <v>120590342</v>
      </c>
      <c r="M128" s="83" t="s">
        <v>239</v>
      </c>
    </row>
    <row r="129" spans="1:13" x14ac:dyDescent="0.25">
      <c r="A129" s="113"/>
      <c r="B129" s="113"/>
      <c r="C129" s="119"/>
      <c r="D129" s="122"/>
      <c r="E129" s="125"/>
      <c r="F129" s="113"/>
      <c r="G129" s="136"/>
      <c r="H129" s="116"/>
      <c r="I129" s="31" t="s">
        <v>240</v>
      </c>
      <c r="J129" s="19">
        <v>45623</v>
      </c>
      <c r="K129" s="27">
        <v>100</v>
      </c>
      <c r="L129" s="136">
        <v>120291036</v>
      </c>
      <c r="M129" s="83" t="s">
        <v>379</v>
      </c>
    </row>
    <row r="130" spans="1:13" x14ac:dyDescent="0.25">
      <c r="A130" s="113"/>
      <c r="B130" s="113"/>
      <c r="C130" s="119"/>
      <c r="D130" s="122"/>
      <c r="E130" s="125"/>
      <c r="F130" s="113"/>
      <c r="G130" s="136"/>
      <c r="H130" s="116"/>
      <c r="I130" s="31" t="s">
        <v>237</v>
      </c>
      <c r="J130" s="19">
        <v>45624</v>
      </c>
      <c r="K130" s="27">
        <v>100</v>
      </c>
      <c r="L130" s="136">
        <v>188655691</v>
      </c>
      <c r="M130" s="83" t="s">
        <v>241</v>
      </c>
    </row>
    <row r="131" spans="1:13" x14ac:dyDescent="0.25">
      <c r="A131" s="113"/>
      <c r="B131" s="113"/>
      <c r="C131" s="119"/>
      <c r="D131" s="122"/>
      <c r="E131" s="125"/>
      <c r="F131" s="113"/>
      <c r="G131" s="136"/>
      <c r="H131" s="116"/>
      <c r="I131" s="19">
        <v>45589</v>
      </c>
      <c r="J131" s="19">
        <v>45657</v>
      </c>
      <c r="K131" s="27">
        <v>0</v>
      </c>
      <c r="L131" s="136">
        <v>0</v>
      </c>
      <c r="M131" s="83"/>
    </row>
    <row r="132" spans="1:13" x14ac:dyDescent="0.25">
      <c r="A132" s="113"/>
      <c r="B132" s="113"/>
      <c r="C132" s="119"/>
      <c r="D132" s="122"/>
      <c r="E132" s="125"/>
      <c r="F132" s="113"/>
      <c r="G132" s="136"/>
      <c r="H132" s="116"/>
      <c r="I132" s="19">
        <v>45624</v>
      </c>
      <c r="J132" s="19">
        <v>45657</v>
      </c>
      <c r="K132" s="27">
        <v>100</v>
      </c>
      <c r="L132" s="136">
        <v>160503959</v>
      </c>
      <c r="M132" s="83"/>
    </row>
    <row r="133" spans="1:13" x14ac:dyDescent="0.25">
      <c r="A133" s="113"/>
      <c r="B133" s="113"/>
      <c r="C133" s="119"/>
      <c r="D133" s="122"/>
      <c r="E133" s="125"/>
      <c r="F133" s="113"/>
      <c r="G133" s="136"/>
      <c r="H133" s="116"/>
      <c r="I133" s="19">
        <v>45624</v>
      </c>
      <c r="J133" s="19">
        <v>45657</v>
      </c>
      <c r="K133" s="27">
        <v>100</v>
      </c>
      <c r="L133" s="136">
        <v>158852029</v>
      </c>
      <c r="M133" s="83"/>
    </row>
    <row r="134" spans="1:13" x14ac:dyDescent="0.25">
      <c r="A134" s="113"/>
      <c r="B134" s="113"/>
      <c r="C134" s="119"/>
      <c r="D134" s="122"/>
      <c r="E134" s="125"/>
      <c r="F134" s="113"/>
      <c r="G134" s="136"/>
      <c r="H134" s="116"/>
      <c r="I134" s="19">
        <v>45589</v>
      </c>
      <c r="J134" s="19">
        <v>45657</v>
      </c>
      <c r="K134" s="27">
        <v>100</v>
      </c>
      <c r="L134" s="136">
        <v>120927517</v>
      </c>
      <c r="M134" s="83"/>
    </row>
    <row r="135" spans="1:13" x14ac:dyDescent="0.25">
      <c r="A135" s="113"/>
      <c r="B135" s="113"/>
      <c r="C135" s="119"/>
      <c r="D135" s="122"/>
      <c r="E135" s="125"/>
      <c r="F135" s="113"/>
      <c r="G135" s="136"/>
      <c r="H135" s="116"/>
      <c r="I135" s="19">
        <v>45621</v>
      </c>
      <c r="J135" s="19">
        <v>45657</v>
      </c>
      <c r="K135" s="27">
        <v>0</v>
      </c>
      <c r="L135" s="136">
        <v>0</v>
      </c>
      <c r="M135" s="83"/>
    </row>
    <row r="136" spans="1:13" x14ac:dyDescent="0.25">
      <c r="A136" s="113"/>
      <c r="B136" s="113"/>
      <c r="C136" s="119"/>
      <c r="D136" s="122"/>
      <c r="E136" s="125"/>
      <c r="F136" s="113"/>
      <c r="G136" s="136"/>
      <c r="H136" s="116"/>
      <c r="I136" s="19">
        <v>45611</v>
      </c>
      <c r="J136" s="19">
        <v>45657</v>
      </c>
      <c r="K136" s="27">
        <v>100</v>
      </c>
      <c r="L136" s="136">
        <v>176433529</v>
      </c>
      <c r="M136" s="83"/>
    </row>
    <row r="137" spans="1:13" x14ac:dyDescent="0.25">
      <c r="A137" s="113"/>
      <c r="B137" s="113"/>
      <c r="C137" s="119"/>
      <c r="D137" s="122"/>
      <c r="E137" s="125"/>
      <c r="F137" s="113"/>
      <c r="G137" s="136"/>
      <c r="H137" s="116"/>
      <c r="I137" s="19">
        <v>45636</v>
      </c>
      <c r="J137" s="19">
        <v>45657</v>
      </c>
      <c r="K137" s="27">
        <v>100</v>
      </c>
      <c r="L137" s="136">
        <v>0</v>
      </c>
      <c r="M137" s="83"/>
    </row>
    <row r="138" spans="1:13" x14ac:dyDescent="0.25">
      <c r="A138" s="114"/>
      <c r="B138" s="114"/>
      <c r="C138" s="120"/>
      <c r="D138" s="123"/>
      <c r="E138" s="126"/>
      <c r="F138" s="114"/>
      <c r="G138" s="136"/>
      <c r="H138" s="117"/>
      <c r="I138" s="19" t="s">
        <v>380</v>
      </c>
      <c r="J138" s="19">
        <v>45657</v>
      </c>
      <c r="K138" s="27">
        <v>100</v>
      </c>
      <c r="L138" s="136">
        <v>0</v>
      </c>
      <c r="M138" s="83"/>
    </row>
    <row r="139" spans="1:13" ht="33.75" x14ac:dyDescent="0.25">
      <c r="A139" s="29">
        <v>107</v>
      </c>
      <c r="B139" s="77" t="s">
        <v>381</v>
      </c>
      <c r="C139" s="31">
        <v>45556</v>
      </c>
      <c r="D139" s="25" t="s">
        <v>442</v>
      </c>
      <c r="E139" s="37"/>
      <c r="F139" s="18" t="s">
        <v>371</v>
      </c>
      <c r="G139" s="136">
        <v>499995400</v>
      </c>
      <c r="H139" s="29" t="s">
        <v>26</v>
      </c>
      <c r="I139" s="31">
        <v>45580</v>
      </c>
      <c r="J139" s="19">
        <v>45610</v>
      </c>
      <c r="K139" s="27">
        <v>100</v>
      </c>
      <c r="L139" s="136">
        <v>499995400</v>
      </c>
      <c r="M139" s="83"/>
    </row>
    <row r="140" spans="1:13" ht="67.5" x14ac:dyDescent="0.25">
      <c r="A140" s="29">
        <v>108</v>
      </c>
      <c r="B140" s="29" t="s">
        <v>382</v>
      </c>
      <c r="C140" s="31">
        <v>45566</v>
      </c>
      <c r="D140" s="25" t="s">
        <v>383</v>
      </c>
      <c r="E140" s="37"/>
      <c r="F140" s="18" t="s">
        <v>371</v>
      </c>
      <c r="G140" s="136">
        <v>685000000</v>
      </c>
      <c r="H140" s="29" t="s">
        <v>26</v>
      </c>
      <c r="I140" s="31">
        <v>45590</v>
      </c>
      <c r="J140" s="19">
        <v>45602</v>
      </c>
      <c r="K140" s="27">
        <v>100</v>
      </c>
      <c r="L140" s="136">
        <v>685000000</v>
      </c>
      <c r="M140" s="83"/>
    </row>
    <row r="141" spans="1:13" ht="33.75" x14ac:dyDescent="0.25">
      <c r="A141" s="29">
        <v>109</v>
      </c>
      <c r="B141" s="29" t="s">
        <v>384</v>
      </c>
      <c r="C141" s="31">
        <v>45575</v>
      </c>
      <c r="D141" s="25" t="s">
        <v>385</v>
      </c>
      <c r="E141" s="37"/>
      <c r="F141" s="18" t="s">
        <v>371</v>
      </c>
      <c r="G141" s="136">
        <v>1100000000</v>
      </c>
      <c r="H141" s="29" t="s">
        <v>26</v>
      </c>
      <c r="I141" s="31">
        <v>45611</v>
      </c>
      <c r="J141" s="19">
        <v>45657</v>
      </c>
      <c r="K141" s="27">
        <v>0</v>
      </c>
      <c r="L141" s="136">
        <v>0</v>
      </c>
      <c r="M141" s="83"/>
    </row>
    <row r="142" spans="1:13" ht="33.75" x14ac:dyDescent="0.25">
      <c r="A142" s="29">
        <v>110</v>
      </c>
      <c r="B142" s="29" t="s">
        <v>386</v>
      </c>
      <c r="C142" s="31">
        <v>45623</v>
      </c>
      <c r="D142" s="25" t="s">
        <v>387</v>
      </c>
      <c r="E142" s="37"/>
      <c r="F142" s="18" t="s">
        <v>371</v>
      </c>
      <c r="G142" s="136">
        <v>200000000</v>
      </c>
      <c r="H142" s="29" t="s">
        <v>26</v>
      </c>
      <c r="I142" s="31">
        <v>45645</v>
      </c>
      <c r="J142" s="19">
        <v>45657</v>
      </c>
      <c r="K142" s="27">
        <v>100</v>
      </c>
      <c r="L142" s="136">
        <v>100000000</v>
      </c>
      <c r="M142" s="83"/>
    </row>
    <row r="143" spans="1:13" ht="33.75" x14ac:dyDescent="0.25">
      <c r="A143" s="29">
        <v>111</v>
      </c>
      <c r="B143" s="16">
        <v>2024002130026</v>
      </c>
      <c r="C143" s="24" t="s">
        <v>171</v>
      </c>
      <c r="D143" s="25" t="s">
        <v>151</v>
      </c>
      <c r="E143" s="33" t="s">
        <v>152</v>
      </c>
      <c r="F143" s="15" t="s">
        <v>172</v>
      </c>
      <c r="G143" s="136" t="s">
        <v>173</v>
      </c>
      <c r="H143" s="18" t="s">
        <v>26</v>
      </c>
      <c r="I143" s="19">
        <v>45352</v>
      </c>
      <c r="J143" s="19">
        <v>45657</v>
      </c>
      <c r="K143" s="27">
        <v>100</v>
      </c>
      <c r="L143" s="136" t="s">
        <v>173</v>
      </c>
      <c r="M143" s="57" t="s">
        <v>388</v>
      </c>
    </row>
    <row r="144" spans="1:13" ht="45" x14ac:dyDescent="0.25">
      <c r="A144" s="29">
        <v>112</v>
      </c>
      <c r="B144" s="62">
        <v>2024002130215</v>
      </c>
      <c r="C144" s="78" t="s">
        <v>174</v>
      </c>
      <c r="D144" s="92" t="s">
        <v>151</v>
      </c>
      <c r="E144" s="64" t="s">
        <v>152</v>
      </c>
      <c r="F144" s="15" t="s">
        <v>172</v>
      </c>
      <c r="G144" s="136" t="s">
        <v>175</v>
      </c>
      <c r="H144" s="18" t="s">
        <v>26</v>
      </c>
      <c r="I144" s="79">
        <v>45352</v>
      </c>
      <c r="J144" s="79">
        <v>45657</v>
      </c>
      <c r="K144" s="27">
        <v>0</v>
      </c>
      <c r="L144" s="136" t="s">
        <v>433</v>
      </c>
      <c r="M144" s="57" t="s">
        <v>176</v>
      </c>
    </row>
    <row r="145" spans="1:13" ht="45" x14ac:dyDescent="0.25">
      <c r="A145" s="29">
        <v>113</v>
      </c>
      <c r="B145" s="80">
        <v>2024002130066</v>
      </c>
      <c r="C145" s="80" t="s">
        <v>431</v>
      </c>
      <c r="D145" s="100" t="s">
        <v>153</v>
      </c>
      <c r="E145" s="81" t="s">
        <v>154</v>
      </c>
      <c r="F145" s="15" t="s">
        <v>172</v>
      </c>
      <c r="G145" s="136">
        <v>27325920415</v>
      </c>
      <c r="H145" s="80" t="s">
        <v>155</v>
      </c>
      <c r="I145" s="80"/>
      <c r="J145" s="79">
        <v>45746</v>
      </c>
      <c r="K145" s="27">
        <v>31</v>
      </c>
      <c r="L145" s="136">
        <v>128431825.95</v>
      </c>
      <c r="M145" s="85" t="s">
        <v>389</v>
      </c>
    </row>
    <row r="146" spans="1:13" ht="45" x14ac:dyDescent="0.25">
      <c r="A146" s="29">
        <v>114</v>
      </c>
      <c r="B146" s="16">
        <v>2024002130072</v>
      </c>
      <c r="C146" s="17">
        <v>45414</v>
      </c>
      <c r="D146" s="25" t="s">
        <v>390</v>
      </c>
      <c r="E146" s="33" t="s">
        <v>391</v>
      </c>
      <c r="F146" s="15" t="s">
        <v>428</v>
      </c>
      <c r="G146" s="136">
        <v>1000000000</v>
      </c>
      <c r="H146" s="18" t="s">
        <v>26</v>
      </c>
      <c r="I146" s="19">
        <v>45429</v>
      </c>
      <c r="J146" s="19">
        <v>45657</v>
      </c>
      <c r="K146" s="23">
        <v>100</v>
      </c>
      <c r="L146" s="136">
        <v>1000000000</v>
      </c>
      <c r="M146" s="57" t="s">
        <v>392</v>
      </c>
    </row>
    <row r="147" spans="1:13" ht="22.5" x14ac:dyDescent="0.25">
      <c r="A147" s="29">
        <v>115</v>
      </c>
      <c r="B147" s="15">
        <v>2024002130186</v>
      </c>
      <c r="C147" s="24">
        <v>45489</v>
      </c>
      <c r="D147" s="93" t="s">
        <v>393</v>
      </c>
      <c r="E147" s="33" t="s">
        <v>391</v>
      </c>
      <c r="F147" s="15" t="s">
        <v>428</v>
      </c>
      <c r="G147" s="136">
        <v>181155445</v>
      </c>
      <c r="H147" s="18" t="s">
        <v>26</v>
      </c>
      <c r="I147" s="19">
        <v>45533</v>
      </c>
      <c r="J147" s="19">
        <v>45657</v>
      </c>
      <c r="K147" s="23">
        <v>100</v>
      </c>
      <c r="L147" s="136">
        <v>181155445</v>
      </c>
      <c r="M147" s="57" t="s">
        <v>394</v>
      </c>
    </row>
    <row r="148" spans="1:13" ht="75" customHeight="1" x14ac:dyDescent="0.25">
      <c r="A148" s="29">
        <v>116</v>
      </c>
      <c r="B148" s="16">
        <v>2024002130089</v>
      </c>
      <c r="C148" s="17">
        <v>45448</v>
      </c>
      <c r="D148" s="25" t="s">
        <v>188</v>
      </c>
      <c r="E148" s="33" t="s">
        <v>189</v>
      </c>
      <c r="F148" s="15" t="s">
        <v>61</v>
      </c>
      <c r="G148" s="136">
        <v>286759000</v>
      </c>
      <c r="H148" s="18" t="s">
        <v>190</v>
      </c>
      <c r="I148" s="19">
        <v>45544</v>
      </c>
      <c r="J148" s="19">
        <v>45657</v>
      </c>
      <c r="K148" s="23">
        <v>100</v>
      </c>
      <c r="L148" s="136">
        <v>286759000</v>
      </c>
      <c r="M148" s="57" t="s">
        <v>430</v>
      </c>
    </row>
    <row r="149" spans="1:13" ht="254.25" customHeight="1" x14ac:dyDescent="0.25">
      <c r="A149" s="29">
        <v>117</v>
      </c>
      <c r="B149" s="16">
        <v>2022002130065</v>
      </c>
      <c r="C149" s="17">
        <v>44802</v>
      </c>
      <c r="D149" s="25" t="s">
        <v>191</v>
      </c>
      <c r="E149" s="25" t="s">
        <v>192</v>
      </c>
      <c r="F149" s="15" t="s">
        <v>61</v>
      </c>
      <c r="G149" s="136">
        <v>1110000000</v>
      </c>
      <c r="H149" s="18" t="s">
        <v>395</v>
      </c>
      <c r="I149" s="19">
        <v>45105</v>
      </c>
      <c r="J149" s="19">
        <v>45777</v>
      </c>
      <c r="K149" s="87">
        <v>63</v>
      </c>
      <c r="L149" s="136">
        <v>550000000</v>
      </c>
      <c r="M149" s="34" t="s">
        <v>396</v>
      </c>
    </row>
    <row r="150" spans="1:13" ht="332.25" customHeight="1" x14ac:dyDescent="0.25">
      <c r="A150" s="29">
        <v>118</v>
      </c>
      <c r="B150" s="15">
        <v>2024002130176</v>
      </c>
      <c r="C150" s="17">
        <v>45499</v>
      </c>
      <c r="D150" s="93" t="s">
        <v>193</v>
      </c>
      <c r="E150" s="25" t="s">
        <v>194</v>
      </c>
      <c r="F150" s="15" t="s">
        <v>61</v>
      </c>
      <c r="G150" s="136">
        <v>200000000</v>
      </c>
      <c r="H150" s="18" t="s">
        <v>26</v>
      </c>
      <c r="I150" s="19">
        <v>45517</v>
      </c>
      <c r="J150" s="19">
        <v>45654</v>
      </c>
      <c r="K150" s="68">
        <v>90</v>
      </c>
      <c r="L150" s="136">
        <v>168000000</v>
      </c>
      <c r="M150" s="34" t="s">
        <v>397</v>
      </c>
    </row>
    <row r="151" spans="1:13" ht="409.5" x14ac:dyDescent="0.25">
      <c r="A151" s="29">
        <v>119</v>
      </c>
      <c r="B151" s="15">
        <v>2024002130178</v>
      </c>
      <c r="C151" s="17">
        <v>45499</v>
      </c>
      <c r="D151" s="25" t="s">
        <v>195</v>
      </c>
      <c r="E151" s="33" t="s">
        <v>196</v>
      </c>
      <c r="F151" s="15" t="s">
        <v>61</v>
      </c>
      <c r="G151" s="136">
        <v>1100000000</v>
      </c>
      <c r="H151" s="18" t="s">
        <v>26</v>
      </c>
      <c r="I151" s="19">
        <v>45400</v>
      </c>
      <c r="J151" s="19">
        <v>45656</v>
      </c>
      <c r="K151" s="26">
        <v>100</v>
      </c>
      <c r="L151" s="136">
        <v>1100000000</v>
      </c>
      <c r="M151" s="34" t="s">
        <v>398</v>
      </c>
    </row>
    <row r="152" spans="1:13" ht="33.75" x14ac:dyDescent="0.25">
      <c r="A152" s="29">
        <v>120</v>
      </c>
      <c r="B152" s="16">
        <v>2024002130181</v>
      </c>
      <c r="C152" s="17">
        <v>45489</v>
      </c>
      <c r="D152" s="101" t="s">
        <v>156</v>
      </c>
      <c r="E152" s="33" t="s">
        <v>157</v>
      </c>
      <c r="F152" s="15" t="s">
        <v>158</v>
      </c>
      <c r="G152" s="136">
        <v>600000000</v>
      </c>
      <c r="H152" s="18" t="s">
        <v>26</v>
      </c>
      <c r="I152" s="19">
        <v>45518</v>
      </c>
      <c r="J152" s="19">
        <v>45586</v>
      </c>
      <c r="K152" s="26">
        <v>100</v>
      </c>
      <c r="L152" s="136">
        <v>0</v>
      </c>
      <c r="M152" s="57"/>
    </row>
    <row r="153" spans="1:13" ht="33.75" x14ac:dyDescent="0.25">
      <c r="A153" s="29">
        <v>121</v>
      </c>
      <c r="B153" s="15">
        <v>2024002130042</v>
      </c>
      <c r="C153" s="24">
        <v>45365</v>
      </c>
      <c r="D153" s="101" t="s">
        <v>159</v>
      </c>
      <c r="E153" s="33" t="s">
        <v>160</v>
      </c>
      <c r="F153" s="15" t="s">
        <v>158</v>
      </c>
      <c r="G153" s="136">
        <v>400000000</v>
      </c>
      <c r="H153" s="18" t="s">
        <v>26</v>
      </c>
      <c r="I153" s="19">
        <v>45558</v>
      </c>
      <c r="J153" s="19">
        <v>45644</v>
      </c>
      <c r="K153" s="26">
        <v>100</v>
      </c>
      <c r="L153" s="136">
        <v>0</v>
      </c>
      <c r="M153" s="57"/>
    </row>
    <row r="154" spans="1:13" ht="22.5" x14ac:dyDescent="0.25">
      <c r="A154" s="29">
        <v>122</v>
      </c>
      <c r="B154" s="16">
        <v>2024002130075</v>
      </c>
      <c r="C154" s="17">
        <v>45417</v>
      </c>
      <c r="D154" s="25" t="s">
        <v>399</v>
      </c>
      <c r="E154" s="33" t="s">
        <v>400</v>
      </c>
      <c r="F154" s="15" t="s">
        <v>429</v>
      </c>
      <c r="G154" s="136">
        <v>1289775890</v>
      </c>
      <c r="H154" s="18" t="s">
        <v>26</v>
      </c>
      <c r="I154" s="19">
        <v>45532</v>
      </c>
      <c r="J154" s="19">
        <v>45657</v>
      </c>
      <c r="K154" s="43">
        <v>60</v>
      </c>
      <c r="L154" s="136">
        <v>600431344.08000004</v>
      </c>
      <c r="M154" s="45" t="s">
        <v>401</v>
      </c>
    </row>
    <row r="155" spans="1:13" ht="101.25" x14ac:dyDescent="0.25">
      <c r="A155" s="29">
        <v>123</v>
      </c>
      <c r="B155" s="16">
        <v>2024002130063</v>
      </c>
      <c r="C155" s="17">
        <v>45391</v>
      </c>
      <c r="D155" s="25" t="s">
        <v>402</v>
      </c>
      <c r="E155" s="33" t="s">
        <v>403</v>
      </c>
      <c r="F155" s="15" t="s">
        <v>425</v>
      </c>
      <c r="G155" s="136">
        <v>811463929</v>
      </c>
      <c r="H155" s="18" t="s">
        <v>26</v>
      </c>
      <c r="I155" s="19" t="s">
        <v>404</v>
      </c>
      <c r="J155" s="19" t="s">
        <v>405</v>
      </c>
      <c r="K155" s="23">
        <v>100</v>
      </c>
      <c r="L155" s="136">
        <v>0</v>
      </c>
      <c r="M155" s="57" t="s">
        <v>406</v>
      </c>
    </row>
    <row r="156" spans="1:13" ht="101.25" x14ac:dyDescent="0.25">
      <c r="A156" s="29">
        <v>124</v>
      </c>
      <c r="B156" s="15">
        <v>2024002130080</v>
      </c>
      <c r="C156" s="24">
        <v>45394</v>
      </c>
      <c r="D156" s="93" t="s">
        <v>407</v>
      </c>
      <c r="E156" s="33" t="s">
        <v>408</v>
      </c>
      <c r="F156" s="15" t="s">
        <v>425</v>
      </c>
      <c r="G156" s="136">
        <v>264882788</v>
      </c>
      <c r="H156" s="18" t="s">
        <v>26</v>
      </c>
      <c r="I156" s="19" t="s">
        <v>404</v>
      </c>
      <c r="J156" s="19" t="s">
        <v>405</v>
      </c>
      <c r="K156" s="23">
        <v>0</v>
      </c>
      <c r="L156" s="136">
        <v>0</v>
      </c>
      <c r="M156" s="57" t="s">
        <v>406</v>
      </c>
    </row>
    <row r="157" spans="1:13" ht="123.75" x14ac:dyDescent="0.25">
      <c r="A157" s="29">
        <v>125</v>
      </c>
      <c r="B157" s="15">
        <v>2024002130129</v>
      </c>
      <c r="C157" s="17">
        <v>45485</v>
      </c>
      <c r="D157" s="25" t="s">
        <v>409</v>
      </c>
      <c r="E157" s="33" t="s">
        <v>410</v>
      </c>
      <c r="F157" s="15" t="s">
        <v>425</v>
      </c>
      <c r="G157" s="136">
        <v>3559485868</v>
      </c>
      <c r="H157" s="18" t="s">
        <v>26</v>
      </c>
      <c r="I157" s="19" t="s">
        <v>411</v>
      </c>
      <c r="J157" s="19" t="s">
        <v>405</v>
      </c>
      <c r="K157" s="16">
        <v>100</v>
      </c>
      <c r="L157" s="136">
        <v>3559485868</v>
      </c>
      <c r="M157" s="57" t="s">
        <v>412</v>
      </c>
    </row>
    <row r="158" spans="1:13" ht="123.75" x14ac:dyDescent="0.25">
      <c r="A158" s="29">
        <v>126</v>
      </c>
      <c r="B158" s="15">
        <v>2024002130203</v>
      </c>
      <c r="C158" s="17">
        <v>45490</v>
      </c>
      <c r="D158" s="25" t="s">
        <v>413</v>
      </c>
      <c r="E158" s="33" t="s">
        <v>408</v>
      </c>
      <c r="F158" s="15" t="s">
        <v>425</v>
      </c>
      <c r="G158" s="136">
        <v>3325227045</v>
      </c>
      <c r="H158" s="18" t="s">
        <v>26</v>
      </c>
      <c r="I158" s="19" t="s">
        <v>411</v>
      </c>
      <c r="J158" s="19" t="s">
        <v>405</v>
      </c>
      <c r="K158" s="16">
        <v>100</v>
      </c>
      <c r="L158" s="136">
        <v>3325227045</v>
      </c>
      <c r="M158" s="57" t="s">
        <v>414</v>
      </c>
    </row>
    <row r="159" spans="1:13" ht="146.25" x14ac:dyDescent="0.25">
      <c r="A159" s="29">
        <v>127</v>
      </c>
      <c r="B159" s="15">
        <v>2023002130172</v>
      </c>
      <c r="C159" s="28">
        <v>45258</v>
      </c>
      <c r="D159" s="25" t="s">
        <v>415</v>
      </c>
      <c r="E159" s="33" t="s">
        <v>416</v>
      </c>
      <c r="F159" s="15" t="s">
        <v>425</v>
      </c>
      <c r="G159" s="136">
        <v>4586863507</v>
      </c>
      <c r="H159" s="18" t="s">
        <v>26</v>
      </c>
      <c r="I159" s="24" t="s">
        <v>404</v>
      </c>
      <c r="J159" s="24" t="s">
        <v>417</v>
      </c>
      <c r="K159" s="21">
        <v>22</v>
      </c>
      <c r="L159" s="136">
        <v>1009109972</v>
      </c>
      <c r="M159" s="57" t="s">
        <v>418</v>
      </c>
    </row>
    <row r="160" spans="1:13" ht="146.25" x14ac:dyDescent="0.25">
      <c r="A160" s="29">
        <v>128</v>
      </c>
      <c r="B160" s="15">
        <v>2023002130171</v>
      </c>
      <c r="C160" s="28">
        <v>45625</v>
      </c>
      <c r="D160" s="25" t="s">
        <v>419</v>
      </c>
      <c r="E160" s="33" t="s">
        <v>420</v>
      </c>
      <c r="F160" s="15" t="s">
        <v>425</v>
      </c>
      <c r="G160" s="136">
        <v>4401153704</v>
      </c>
      <c r="H160" s="18" t="s">
        <v>26</v>
      </c>
      <c r="I160" s="19" t="s">
        <v>404</v>
      </c>
      <c r="J160" s="19" t="s">
        <v>417</v>
      </c>
      <c r="K160" s="21">
        <v>24</v>
      </c>
      <c r="L160" s="136">
        <v>1056276889</v>
      </c>
      <c r="M160" s="57" t="s">
        <v>421</v>
      </c>
    </row>
    <row r="161" spans="1:13" ht="33.75" x14ac:dyDescent="0.25">
      <c r="A161" s="29">
        <v>129</v>
      </c>
      <c r="B161" s="15">
        <v>2021002130168</v>
      </c>
      <c r="C161" s="19">
        <v>44498</v>
      </c>
      <c r="D161" s="25" t="s">
        <v>67</v>
      </c>
      <c r="E161" s="33" t="s">
        <v>66</v>
      </c>
      <c r="F161" s="15" t="s">
        <v>78</v>
      </c>
      <c r="G161" s="136">
        <v>28723177457.200001</v>
      </c>
      <c r="H161" s="18" t="s">
        <v>68</v>
      </c>
      <c r="I161" s="56" t="s">
        <v>138</v>
      </c>
      <c r="J161" s="56" t="s">
        <v>422</v>
      </c>
      <c r="K161" s="87">
        <v>50</v>
      </c>
      <c r="L161" s="136">
        <v>11531652159.25</v>
      </c>
      <c r="M161" s="86"/>
    </row>
    <row r="162" spans="1:13" ht="33.75" x14ac:dyDescent="0.25">
      <c r="A162" s="29">
        <v>130</v>
      </c>
      <c r="B162" s="15">
        <v>2021002130167</v>
      </c>
      <c r="C162" s="19">
        <v>44516</v>
      </c>
      <c r="D162" s="25" t="s">
        <v>69</v>
      </c>
      <c r="E162" s="33" t="s">
        <v>66</v>
      </c>
      <c r="F162" s="15" t="s">
        <v>78</v>
      </c>
      <c r="G162" s="136">
        <v>30829844648</v>
      </c>
      <c r="H162" s="18" t="s">
        <v>70</v>
      </c>
      <c r="I162" s="18" t="s">
        <v>139</v>
      </c>
      <c r="J162" s="18" t="s">
        <v>140</v>
      </c>
      <c r="K162" s="26">
        <v>35</v>
      </c>
      <c r="L162" s="136">
        <v>10448675783.99</v>
      </c>
      <c r="M162" s="86"/>
    </row>
    <row r="163" spans="1:13" ht="33.75" x14ac:dyDescent="0.25">
      <c r="A163" s="29">
        <v>131</v>
      </c>
      <c r="B163" s="15">
        <v>2020131400026</v>
      </c>
      <c r="C163" s="19">
        <v>44532</v>
      </c>
      <c r="D163" s="25" t="s">
        <v>71</v>
      </c>
      <c r="E163" s="33" t="s">
        <v>66</v>
      </c>
      <c r="F163" s="15" t="s">
        <v>78</v>
      </c>
      <c r="G163" s="136">
        <v>30135499600.669998</v>
      </c>
      <c r="H163" s="18" t="s">
        <v>72</v>
      </c>
      <c r="I163" s="18" t="s">
        <v>141</v>
      </c>
      <c r="J163" s="40" t="s">
        <v>142</v>
      </c>
      <c r="K163" s="18">
        <v>57</v>
      </c>
      <c r="L163" s="136">
        <v>16619014093</v>
      </c>
      <c r="M163" s="86"/>
    </row>
    <row r="164" spans="1:13" ht="33.75" x14ac:dyDescent="0.25">
      <c r="A164" s="29">
        <v>132</v>
      </c>
      <c r="B164" s="15">
        <v>2021002130222</v>
      </c>
      <c r="C164" s="18" t="s">
        <v>432</v>
      </c>
      <c r="D164" s="25" t="s">
        <v>423</v>
      </c>
      <c r="E164" s="33" t="s">
        <v>66</v>
      </c>
      <c r="F164" s="15" t="s">
        <v>78</v>
      </c>
      <c r="G164" s="136">
        <v>1033598156.6</v>
      </c>
      <c r="H164" s="18" t="s">
        <v>73</v>
      </c>
      <c r="I164" s="18" t="s">
        <v>143</v>
      </c>
      <c r="J164" s="40" t="s">
        <v>424</v>
      </c>
      <c r="K164" s="16">
        <v>100</v>
      </c>
      <c r="L164" s="136">
        <v>1242438254.6199999</v>
      </c>
      <c r="M164" s="86"/>
    </row>
    <row r="165" spans="1:13" ht="22.5" x14ac:dyDescent="0.25">
      <c r="A165" s="29">
        <v>133</v>
      </c>
      <c r="B165" s="15">
        <v>2023002130127</v>
      </c>
      <c r="C165" s="19">
        <v>45366</v>
      </c>
      <c r="D165" s="25" t="s">
        <v>76</v>
      </c>
      <c r="E165" s="33" t="s">
        <v>74</v>
      </c>
      <c r="F165" s="15" t="s">
        <v>78</v>
      </c>
      <c r="G165" s="136">
        <v>10900790654.959999</v>
      </c>
      <c r="H165" s="76" t="s">
        <v>77</v>
      </c>
      <c r="I165" s="76" t="s">
        <v>75</v>
      </c>
      <c r="J165" s="76" t="s">
        <v>34</v>
      </c>
      <c r="K165" s="76">
        <v>17</v>
      </c>
      <c r="L165" s="136">
        <v>0</v>
      </c>
      <c r="M165" s="86"/>
    </row>
    <row r="166" spans="1:13" ht="45" x14ac:dyDescent="0.25">
      <c r="A166" s="29">
        <v>134</v>
      </c>
      <c r="B166" s="18"/>
      <c r="C166" s="19">
        <v>45336</v>
      </c>
      <c r="D166" s="25" t="s">
        <v>144</v>
      </c>
      <c r="E166" s="33" t="s">
        <v>66</v>
      </c>
      <c r="F166" s="15" t="s">
        <v>78</v>
      </c>
      <c r="G166" s="136">
        <v>36666399649.599998</v>
      </c>
      <c r="H166" s="55" t="s">
        <v>145</v>
      </c>
      <c r="I166" s="19">
        <v>45369</v>
      </c>
      <c r="J166" s="19">
        <v>46041</v>
      </c>
      <c r="K166" s="18">
        <v>29</v>
      </c>
      <c r="L166" s="136">
        <v>9650596388</v>
      </c>
      <c r="M166" s="57"/>
    </row>
    <row r="167" spans="1:13" ht="52.5" x14ac:dyDescent="0.25">
      <c r="A167" s="29">
        <v>135</v>
      </c>
      <c r="B167" s="3">
        <v>2024002130013</v>
      </c>
      <c r="C167" s="4">
        <v>45320</v>
      </c>
      <c r="D167" s="5" t="s">
        <v>211</v>
      </c>
      <c r="E167" s="5" t="s">
        <v>212</v>
      </c>
      <c r="F167" s="2" t="s">
        <v>434</v>
      </c>
      <c r="G167" s="136">
        <v>400000000</v>
      </c>
      <c r="H167" s="1" t="s">
        <v>26</v>
      </c>
      <c r="I167" s="19">
        <v>45351</v>
      </c>
      <c r="J167" s="19">
        <v>45654</v>
      </c>
      <c r="K167" s="9">
        <v>100</v>
      </c>
      <c r="L167" s="136">
        <v>400000000</v>
      </c>
      <c r="M167" s="2" t="s">
        <v>213</v>
      </c>
    </row>
    <row r="168" spans="1:13" ht="52.5" x14ac:dyDescent="0.25">
      <c r="A168" s="111">
        <v>136</v>
      </c>
      <c r="B168" s="109" t="s">
        <v>214</v>
      </c>
      <c r="C168" s="7">
        <v>45259</v>
      </c>
      <c r="D168" s="11" t="s">
        <v>215</v>
      </c>
      <c r="E168" s="5" t="s">
        <v>216</v>
      </c>
      <c r="F168" s="2" t="s">
        <v>434</v>
      </c>
      <c r="G168" s="136">
        <v>450000000</v>
      </c>
      <c r="H168" s="1" t="s">
        <v>26</v>
      </c>
      <c r="I168" s="19">
        <v>45364</v>
      </c>
      <c r="J168" s="19">
        <v>45370</v>
      </c>
      <c r="K168" s="9">
        <v>100</v>
      </c>
      <c r="L168" s="136">
        <v>74476000</v>
      </c>
      <c r="M168" s="2" t="s">
        <v>217</v>
      </c>
    </row>
    <row r="169" spans="1:13" ht="52.5" x14ac:dyDescent="0.25">
      <c r="A169" s="111"/>
      <c r="B169" s="110"/>
      <c r="C169" s="7">
        <v>45259</v>
      </c>
      <c r="D169" s="11" t="s">
        <v>215</v>
      </c>
      <c r="E169" s="5" t="s">
        <v>216</v>
      </c>
      <c r="F169" s="2" t="s">
        <v>434</v>
      </c>
      <c r="G169" s="136"/>
      <c r="H169" s="10" t="s">
        <v>26</v>
      </c>
      <c r="I169" s="19">
        <v>45400</v>
      </c>
      <c r="J169" s="19">
        <v>45583</v>
      </c>
      <c r="K169" s="9">
        <v>100</v>
      </c>
      <c r="L169" s="136">
        <v>375428193</v>
      </c>
      <c r="M169" s="2" t="s">
        <v>218</v>
      </c>
    </row>
    <row r="170" spans="1:13" ht="84" x14ac:dyDescent="0.25">
      <c r="A170" s="111">
        <v>137</v>
      </c>
      <c r="B170" s="109">
        <v>2023002130201</v>
      </c>
      <c r="C170" s="4">
        <v>45278</v>
      </c>
      <c r="D170" s="5" t="s">
        <v>219</v>
      </c>
      <c r="E170" s="5" t="s">
        <v>220</v>
      </c>
      <c r="F170" s="2" t="s">
        <v>435</v>
      </c>
      <c r="G170" s="136">
        <v>550000000</v>
      </c>
      <c r="H170" s="1" t="s">
        <v>26</v>
      </c>
      <c r="I170" s="6">
        <v>45407</v>
      </c>
      <c r="J170" s="6">
        <v>45657</v>
      </c>
      <c r="K170" s="9">
        <v>100</v>
      </c>
      <c r="L170" s="136">
        <v>125000000</v>
      </c>
      <c r="M170" s="2" t="s">
        <v>436</v>
      </c>
    </row>
    <row r="171" spans="1:13" ht="52.5" x14ac:dyDescent="0.25">
      <c r="A171" s="111"/>
      <c r="B171" s="110"/>
      <c r="C171" s="4">
        <v>45278</v>
      </c>
      <c r="D171" s="5" t="s">
        <v>219</v>
      </c>
      <c r="E171" s="5" t="s">
        <v>220</v>
      </c>
      <c r="F171" s="2" t="s">
        <v>435</v>
      </c>
      <c r="G171" s="136">
        <v>550000000</v>
      </c>
      <c r="H171" s="1" t="s">
        <v>26</v>
      </c>
      <c r="I171" s="7">
        <v>45443</v>
      </c>
      <c r="J171" s="7">
        <v>45657</v>
      </c>
      <c r="K171" s="9">
        <v>100</v>
      </c>
      <c r="L171" s="136">
        <v>399632559</v>
      </c>
      <c r="M171" s="2" t="s">
        <v>221</v>
      </c>
    </row>
    <row r="172" spans="1:13" ht="31.5" x14ac:dyDescent="0.25">
      <c r="A172" s="29">
        <v>138</v>
      </c>
      <c r="B172" s="2">
        <v>2024002130083</v>
      </c>
      <c r="C172" s="4">
        <v>45469</v>
      </c>
      <c r="D172" s="11" t="s">
        <v>184</v>
      </c>
      <c r="E172" s="1" t="s">
        <v>437</v>
      </c>
      <c r="F172" s="2" t="s">
        <v>79</v>
      </c>
      <c r="G172" s="136">
        <v>300000000</v>
      </c>
      <c r="H172" s="1" t="s">
        <v>26</v>
      </c>
      <c r="I172" s="6">
        <v>45469</v>
      </c>
      <c r="J172" s="6">
        <v>45657</v>
      </c>
      <c r="K172" s="90">
        <f t="shared" ref="K172:K174" si="1">+L172/G172*100</f>
        <v>100</v>
      </c>
      <c r="L172" s="136">
        <v>300000000</v>
      </c>
      <c r="M172" s="8" t="s">
        <v>438</v>
      </c>
    </row>
    <row r="173" spans="1:13" ht="31.5" x14ac:dyDescent="0.25">
      <c r="A173" s="29">
        <v>139</v>
      </c>
      <c r="B173" s="2">
        <v>2024002130229</v>
      </c>
      <c r="C173" s="4">
        <v>45378</v>
      </c>
      <c r="D173" s="11" t="s">
        <v>185</v>
      </c>
      <c r="E173" s="1" t="s">
        <v>439</v>
      </c>
      <c r="F173" s="2" t="s">
        <v>79</v>
      </c>
      <c r="G173" s="136">
        <v>500000000</v>
      </c>
      <c r="H173" s="1" t="s">
        <v>26</v>
      </c>
      <c r="I173" s="6">
        <v>45378</v>
      </c>
      <c r="J173" s="6">
        <v>45657</v>
      </c>
      <c r="K173" s="91">
        <f t="shared" si="1"/>
        <v>91.622</v>
      </c>
      <c r="L173" s="136">
        <v>458110000</v>
      </c>
      <c r="M173" s="8"/>
    </row>
    <row r="174" spans="1:13" ht="126" x14ac:dyDescent="0.25">
      <c r="A174" s="29">
        <v>140</v>
      </c>
      <c r="B174" s="2">
        <v>2024002130231</v>
      </c>
      <c r="C174" s="4">
        <v>45471</v>
      </c>
      <c r="D174" s="11" t="s">
        <v>186</v>
      </c>
      <c r="E174" s="1" t="s">
        <v>187</v>
      </c>
      <c r="F174" s="2" t="s">
        <v>79</v>
      </c>
      <c r="G174" s="136">
        <v>645143065</v>
      </c>
      <c r="H174" s="1" t="s">
        <v>441</v>
      </c>
      <c r="I174" s="6">
        <v>45471</v>
      </c>
      <c r="J174" s="6">
        <v>45657</v>
      </c>
      <c r="K174" s="91">
        <f t="shared" si="1"/>
        <v>76.068398875216928</v>
      </c>
      <c r="L174" s="136">
        <v>490750000</v>
      </c>
      <c r="M174" s="8" t="s">
        <v>440</v>
      </c>
    </row>
  </sheetData>
  <mergeCells count="45">
    <mergeCell ref="H95:H98"/>
    <mergeCell ref="B95:B98"/>
    <mergeCell ref="C95:C98"/>
    <mergeCell ref="D95:D98"/>
    <mergeCell ref="F95:F98"/>
    <mergeCell ref="H112:H116"/>
    <mergeCell ref="E112:E116"/>
    <mergeCell ref="H103:H104"/>
    <mergeCell ref="B106:B110"/>
    <mergeCell ref="C106:C110"/>
    <mergeCell ref="D106:D110"/>
    <mergeCell ref="E106:E110"/>
    <mergeCell ref="F106:F110"/>
    <mergeCell ref="H106:H110"/>
    <mergeCell ref="B103:B104"/>
    <mergeCell ref="C103:C104"/>
    <mergeCell ref="D103:D104"/>
    <mergeCell ref="E103:E104"/>
    <mergeCell ref="F103:F104"/>
    <mergeCell ref="B112:B116"/>
    <mergeCell ref="C112:C116"/>
    <mergeCell ref="D112:D116"/>
    <mergeCell ref="F112:F116"/>
    <mergeCell ref="A127:A138"/>
    <mergeCell ref="H117:H119"/>
    <mergeCell ref="B127:B138"/>
    <mergeCell ref="C127:C138"/>
    <mergeCell ref="D127:D138"/>
    <mergeCell ref="F127:F138"/>
    <mergeCell ref="H127:H138"/>
    <mergeCell ref="E127:E138"/>
    <mergeCell ref="B117:B119"/>
    <mergeCell ref="C117:C119"/>
    <mergeCell ref="D117:D119"/>
    <mergeCell ref="E117:E119"/>
    <mergeCell ref="F117:F119"/>
    <mergeCell ref="A95:A98"/>
    <mergeCell ref="A103:A104"/>
    <mergeCell ref="A106:A110"/>
    <mergeCell ref="A112:A116"/>
    <mergeCell ref="A117:A119"/>
    <mergeCell ref="B168:B169"/>
    <mergeCell ref="B170:B171"/>
    <mergeCell ref="A170:A171"/>
    <mergeCell ref="A168:A169"/>
  </mergeCells>
  <conditionalFormatting sqref="B54:B63">
    <cfRule type="duplicateValues" dxfId="2" priority="1"/>
    <cfRule type="duplicateValues" dxfId="1" priority="2"/>
    <cfRule type="duplicateValues" dxfId="0" priority="3"/>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Oct - Dic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Osvaldo Julio Rojas</cp:lastModifiedBy>
  <cp:lastPrinted>2019-08-28T19:29:42Z</cp:lastPrinted>
  <dcterms:created xsi:type="dcterms:W3CDTF">2015-08-18T13:49:46Z</dcterms:created>
  <dcterms:modified xsi:type="dcterms:W3CDTF">2025-01-29T16:12:39Z</dcterms:modified>
</cp:coreProperties>
</file>