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showInkAnnotation="0" autoCompressPictures="0"/>
  <mc:AlternateContent xmlns:mc="http://schemas.openxmlformats.org/markup-compatibility/2006">
    <mc:Choice Requires="x15">
      <x15ac:absPath xmlns:x15ac="http://schemas.microsoft.com/office/spreadsheetml/2010/11/ac" url="https://bolivargovco-my.sharepoint.com/personal/kbernal_bolivar_gov_co/Documents/SEC. PLANEACION/CARPETAS/SEC. PLANEACION/TRANSPARENCIA/TRANSPARENCIA 2025/2DO TRIMESTRE 2025/"/>
    </mc:Choice>
  </mc:AlternateContent>
  <xr:revisionPtr revIDLastSave="250" documentId="8_{31A7DE76-AB96-4830-A5AE-0EFD013C61B5}" xr6:coauthVersionLast="47" xr6:coauthVersionMax="47" xr10:uidLastSave="{C2EEDDD2-1E54-44C8-9340-DEF10F815F32}"/>
  <bookViews>
    <workbookView xWindow="-120" yWindow="-120" windowWidth="29040" windowHeight="15720" tabRatio="668" xr2:uid="{00000000-000D-0000-FFFF-FFFF00000000}"/>
  </bookViews>
  <sheets>
    <sheet name="Transparencia- Trimestral" sheetId="8" r:id="rId1"/>
  </sheets>
  <definedNames>
    <definedName name="_xlnm._FilterDatabase" localSheetId="0" hidden="1">'Transparencia- Trimestral'!$A$7:$M$7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8" i="8" l="1"/>
  <c r="L137" i="8"/>
  <c r="L65" i="8"/>
  <c r="L96" i="8"/>
  <c r="L102" i="8"/>
  <c r="L103" i="8"/>
  <c r="L104" i="8"/>
  <c r="L105" i="8"/>
  <c r="L106" i="8"/>
  <c r="L107" i="8"/>
  <c r="L108" i="8"/>
  <c r="L109" i="8"/>
  <c r="L110" i="8"/>
  <c r="L111" i="8"/>
  <c r="L112" i="8"/>
  <c r="L113" i="8"/>
  <c r="L114" i="8"/>
  <c r="L115" i="8"/>
  <c r="L116" i="8"/>
  <c r="L117" i="8"/>
  <c r="L118" i="8"/>
  <c r="K46" i="8"/>
  <c r="J36" i="8"/>
  <c r="J37" i="8"/>
  <c r="J38" i="8"/>
  <c r="J39" i="8"/>
  <c r="L34" i="8"/>
  <c r="L30" i="8"/>
  <c r="L2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tc={A45ACACE-2FA2-4419-86D7-5FE838C66F0D}</author>
    <author>tc={66C4B98E-105D-4C01-89EA-74CB0ADF0767}</author>
    <author>tc={02E5CB56-4028-4467-B82F-C8C2569A354A}</author>
    <author>tc={D81B6B50-072C-421D-92FE-B553BA990060}</author>
    <author>tc={C5E10D1A-DE2D-4273-A754-DA5A1CCF5952}</author>
    <author>tc={8269E4F3-5BA4-41DC-94B5-75554E1AC231}</author>
    <author>tc={01EAB789-DC8D-4FF2-BC5B-6FDDED1CD5A5}</author>
    <author>tc={0D681BA4-8CB9-440D-BEB7-951EFBA6B4C2}</author>
    <author>tc={1617C9E5-DD47-441C-9826-06FBBD5ED8E0}</author>
    <author>tc={57DEB64D-AD9D-44EC-86DD-47E76D77D135}</author>
    <author>tc={4BD00BA1-89A8-4269-924A-1CDC700EAA42}</author>
    <author>tc={2E5F08D5-EE2F-4EDE-9A2C-009F3F2EE9ED}</author>
    <author>tc={01372663-7A32-4F49-95A7-AC5D6AC730AA}</author>
    <author>tc={70546351-D4F9-4B67-A96A-D6F4998BB2E1}</author>
    <author>tc={0072F048-300D-4371-9CFE-9C9A1F7988D5}</author>
    <author>tc={6B703779-5B93-40E0-9E33-2778B20B7ACA}</author>
    <author>tc={67218B13-7C92-4DBA-AE09-0822DAF3163E}</author>
    <author>tc={CC098DB8-B5D9-4362-B6ED-901F689CEC53}</author>
    <author>tc={835CC53C-BE1C-4A64-95AD-E819EA34B336}</author>
    <author>tc={92BEC260-13DC-449C-9302-921E9CF76254}</author>
    <author>tc={454142F0-EDB8-43DA-B598-EBD98E24D69A}</author>
    <author>tc={F322DCAC-4F6F-4B95-8481-2E372CB2CB54}</author>
    <author>tc={A9E53323-3E4D-4A1A-A294-13A78DD18975}</author>
    <author>tc={7CAF0F3B-BFB7-40A1-B6A8-3C3AE7010244}</author>
    <author>tc={E0025279-1762-427F-8F61-C56F0589A061}</author>
    <author>tc={3081A635-4122-40A8-AE5C-A838DAAB0B8E}</author>
    <author>tc={8D9F120D-F611-4D49-BDAC-0F56085A5AA4}</author>
    <author>tc={97617D4D-0F7B-4044-9EB0-B28D0F1539AB}</author>
    <author>tc={769314DD-C07F-464E-A8EB-A34E33F4B889}</author>
    <author>tc={A16CB7E0-09C4-4274-959E-C88B830621B8}</author>
  </authors>
  <commentList>
    <comment ref="B165" authorId="0" shapeId="0" xr:uid="{A45ACACE-2FA2-4419-86D7-5FE838C66F0D}">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65" authorId="1" shapeId="0" xr:uid="{66C4B98E-105D-4C01-89EA-74CB0ADF0767}">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165" authorId="2" shapeId="0" xr:uid="{02E5CB56-4028-4467-B82F-C8C2569A354A}">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165" authorId="3" shapeId="0" xr:uid="{D81B6B50-072C-421D-92FE-B553BA990060}">
      <text>
        <t>[Comentario encadenado]
Su versión de Excel le permite leer este comentario encadenado; sin embargo, las ediciones que se apliquen se quitarán si el archivo se abre en una versión más reciente de Excel. Más información: https://go.microsoft.com/fwlink/?linkid=870924
Comentario:
    Objeto del proyecto</t>
      </text>
    </comment>
    <comment ref="F165" authorId="4" shapeId="0" xr:uid="{C5E10D1A-DE2D-4273-A754-DA5A1CCF5952}">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165" authorId="5" shapeId="0" xr:uid="{8269E4F3-5BA4-41DC-94B5-75554E1AC23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165" authorId="6" shapeId="0" xr:uid="{01EAB789-DC8D-4FF2-BC5B-6FDDED1CD5A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165" authorId="7" shapeId="0" xr:uid="{0D681BA4-8CB9-440D-BEB7-951EFBA6B4C2}">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165" authorId="8" shapeId="0" xr:uid="{1617C9E5-DD47-441C-9826-06FBBD5ED8E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M165" authorId="9" shapeId="0" xr:uid="{57DEB64D-AD9D-44EC-86DD-47E76D77D135}">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 ref="C166" authorId="10" shapeId="0" xr:uid="{4BD00BA1-89A8-4269-924A-1CDC700EAA42}">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I166" authorId="11" shapeId="0" xr:uid="{2E5F08D5-EE2F-4EDE-9A2C-009F3F2EE9E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166" authorId="12" shapeId="0" xr:uid="{01372663-7A32-4F49-95A7-AC5D6AC730A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I167" authorId="13" shapeId="0" xr:uid="{70546351-D4F9-4B67-A96A-D6F4998BB2E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167" authorId="14" shapeId="0" xr:uid="{0072F048-300D-4371-9CFE-9C9A1F7988D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I168" authorId="15" shapeId="0" xr:uid="{6B703779-5B93-40E0-9E33-2778B20B7AC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168" authorId="16" shapeId="0" xr:uid="{67218B13-7C92-4DBA-AE09-0822DAF3163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I169" authorId="17" shapeId="0" xr:uid="{CC098DB8-B5D9-4362-B6ED-901F689CEC5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169" authorId="18" shapeId="0" xr:uid="{835CC53C-BE1C-4A64-95AD-E819EA34B33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B170" authorId="19" shapeId="0" xr:uid="{92BEC260-13DC-449C-9302-921E9CF76254}">
      <text>
        <t>[Comentario encadenado]
Su versión de Excel le permite leer este comentario encadenado; sin embargo, las ediciones que se apliquen se quitarán si el archivo se abre en una versión más reciente de Excel. Más información: https://go.microsoft.com/fwlink/?linkid=870924
Comentario:
    Codigo BPIN asignado. Obligatorio</t>
      </text>
    </comment>
    <comment ref="C170" authorId="20" shapeId="0" xr:uid="{454142F0-EDB8-43DA-B598-EBD98E24D69A}">
      <text>
        <t>[Comentario encadenado]
Su versión de Excel le permite leer este comentario encadenado; sin embargo, las ediciones que se apliquen se quitarán si el archivo se abre en una versión más reciente de Excel. Más información: https://go.microsoft.com/fwlink/?linkid=870924
Comentario:
    Aquí va la fecha de inscripcion del proyecto</t>
      </text>
    </comment>
    <comment ref="D170" authorId="21" shapeId="0" xr:uid="{F322DCAC-4F6F-4B95-8481-2E372CB2CB54}">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E170" authorId="22" shapeId="0" xr:uid="{A9E53323-3E4D-4A1A-A294-13A78DD18975}">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del Proyecto</t>
      </text>
    </comment>
    <comment ref="F170" authorId="23" shapeId="0" xr:uid="{7CAF0F3B-BFB7-40A1-B6A8-3C3AE7010244}">
      <text>
        <t>[Comentario encadenado]
Su versión de Excel le permite leer este comentario encadenado; sin embargo, las ediciones que se apliquen se quitarán si el archivo se abre en una versión más reciente de Excel. Más información: https://go.microsoft.com/fwlink/?linkid=870924
Comentario:
    Nombre de la Dependencia</t>
      </text>
    </comment>
    <comment ref="G170" authorId="24" shapeId="0" xr:uid="{E0025279-1762-427F-8F61-C56F0589A06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total del proyecto, en números, sin comas, ni puntos</t>
      </text>
    </comment>
    <comment ref="I170" authorId="25" shapeId="0" xr:uid="{3081A635-4122-40A8-AE5C-A838DAAB0B8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del proyecto ( Fecha corta(D/M/A)</t>
      </text>
    </comment>
    <comment ref="J170" authorId="26" shapeId="0" xr:uid="{8D9F120D-F611-4D49-BDAC-0F56085A5AA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 ref="K170" authorId="27" shapeId="0" xr:uid="{97617D4D-0F7B-4044-9EB0-B28D0F1539A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que debe ser en porcentaje numérico, sin puntos, ni comas, ni signos</t>
      </text>
    </comment>
    <comment ref="L170" authorId="28" shapeId="0" xr:uid="{769314DD-C07F-464E-A8EB-A34E33F4B88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en cifras, sin puntos , ni comas, ni signos</t>
      </text>
    </comment>
    <comment ref="M170" authorId="29" shapeId="0" xr:uid="{A16CB7E0-09C4-4274-959E-C88B830621B8}">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aquellas inherentes al proyecto( suspension, adicion…)</t>
      </text>
    </comment>
  </commentList>
</comments>
</file>

<file path=xl/sharedStrings.xml><?xml version="1.0" encoding="utf-8"?>
<sst xmlns="http://schemas.openxmlformats.org/spreadsheetml/2006/main" count="768" uniqueCount="429">
  <si>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</si>
  <si>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</si>
  <si>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</si>
  <si>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</si>
  <si>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</si>
  <si>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</si>
  <si>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</si>
  <si>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</si>
  <si>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</si>
  <si>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</si>
  <si>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</si>
  <si>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GOBERNACION DE BOLIVAR</t>
  </si>
  <si>
    <t>BANCO DE PROGRAMAS Y PROYECTOS INVERSION DEPARTAMENTAL</t>
  </si>
  <si>
    <t>Codigo de Registro del BPIN</t>
  </si>
  <si>
    <t>Fecha de inscripcion</t>
  </si>
  <si>
    <t>Nombre de la Dependencia</t>
  </si>
  <si>
    <t>RELACION DE PROYECTOS EJECUTADOS Y EN EJECUCION VIGENCIA 2025 - II TRIMESTRE</t>
  </si>
  <si>
    <t>Fortalecimiento DE LA GESTION DE LA SALUD AMBIENTAL, INSPECCIÓN, VIGILANCIA Y CONTROL SANITARIO EN EL DEPARTAMENTO  Bolívar</t>
  </si>
  <si>
    <t>DISMINUIR PORCENTAJE DE ENFERMEDADES ADQUIRIDAS POR FACTORES AMBIENTALES Y SANITARIOS EN LOS MUNICIPIOS DEL DEPARTAMENTO DE BOLÍVAR</t>
  </si>
  <si>
    <t>rentas cedidas, sgp</t>
  </si>
  <si>
    <t>rentas cedidas:1100121171
sgp:1828670678</t>
  </si>
  <si>
    <t>Fortalecimiento de la gestión de las enfermedades no trasmisibles en el Departamento de Bolívar</t>
  </si>
  <si>
    <t>FORTALECER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t>
  </si>
  <si>
    <t>SGP</t>
  </si>
  <si>
    <t>sgp 2037895247</t>
  </si>
  <si>
    <t>Fortalecimiento de las acciones de gestión integral de que minimicen los riesgos asociados a las salud menta y convivencia social en el departamento de  Bolívar</t>
  </si>
  <si>
    <t>FORTALECER LAS ACCIONES DE GESTIÓN INTEGRAL QUE MINIMICEN LOS RIESGOS ASOCIADOS A LA SALUD MENTAL Y CONVIVENCIA SOCIAL EN EL DEPARTAMENTO
DE BOLÍVAR</t>
  </si>
  <si>
    <t>sgp, rentas cedidas</t>
  </si>
  <si>
    <t>sgp: 2200000000
rentas cedidas: 360000000</t>
  </si>
  <si>
    <t>Apoyo A LA GESTIÓN PARA LA SALUD NUTRICIONAL EN NIÑOS, NIÑAS DE  0 A 59 MESES, MUJERES GESTANTES Y CALIDAD E INOCUIDAD DE ALIMENTOS Y BEBIDAS EN EL DEPARTAMENTO DE Bolívar</t>
  </si>
  <si>
    <t>Apoyar la adopción e implementación de estrategias, normas, lineamientos de salud nutricional en primera infancia, mujeres gestantes y acciones de Inspección Vigilancia y control sanitario de alimentos y bebidas en el departamento de Bolívar</t>
  </si>
  <si>
    <t>sgp:3550000000
renta cedida: 781650945</t>
  </si>
  <si>
    <t>Fortalecimiento de la autoridad  sanitaria local para el ejercicio de los derechos sexuales y reproductivos en el Departamento de Bolívar</t>
  </si>
  <si>
    <t>FORTALECER LA AUTORIDAD SANITARIA LOCAL PARA EL EJERCICIO DE LOS DERECHOS SEXUALES Y REPRODUCTIVOS EN EL DEPARTAMENTO DE BOLÍVAR</t>
  </si>
  <si>
    <t>rentas cedidas:87241129
sgp:4648550810</t>
  </si>
  <si>
    <t>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</si>
  <si>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RENTAS CEDIDAS, SGP, NACION CONTROL VECTORES. NACION LEPRA, NACION TUBERCULOSIS</t>
  </si>
  <si>
    <t>RENTAS CEDIDAS, SGP 6865703792  NACION CONTROL VECTORES 3889234997 NACION LEPRA 69484544 , NACION TUBERCULOSIS 271970842</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</si>
  <si>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</si>
  <si>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</si>
  <si>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SGP 3149000000
RENTAS CEDIDAS: 300000000</t>
  </si>
  <si>
    <t>Fortalecimiento DE LA AUTORIDAD SANITARIA EN LOS TERRITORIOS PARA DESARROLLAR ESTRATEGIAS DE SEGURIDAD Y SALUD EN EL TRABAJO EN POBLACION TRABAJADORA DEL SECTOR INFORMAL DE LA ECONOMÍA EN EL DEPARTAMENTO DE  Bolívar</t>
  </si>
  <si>
    <t xml:space="preserve">Fortalecer la autoridad sanitaria en los territorios para desarrollar estrategias de promoción de la salud y prevención de riesgos laborales en la población de los sectores informales de la economía en el departamento de Bolívar. </t>
  </si>
  <si>
    <t>renta cedida: 18921343
sgp: 780900000</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</si>
  <si>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</si>
  <si>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</si>
  <si>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 299100000
SGP 6459100000</t>
  </si>
  <si>
    <t>Fortalecimiento DE LA AUTORIDAD SANITARIA PARA LA GESTIÓN EN SALUD PÚBLICA EN EL DEPARTAMENTO DE Bolívar</t>
  </si>
  <si>
    <t>FORTALECER DE LA AUTORIDAD SANITARIA PARA LA GESTIÓN EN SALUD PÚBLICA EN EL DEPARTAMENTO DE BOLÍVAR</t>
  </si>
  <si>
    <t>RENTAS CEDIDAS:1717567351
SGP:8452696302</t>
  </si>
  <si>
    <t>FORTALECIMIENTO DE LA GESTIÓN DE LA SECRETARIA DE SALUD DEPARTAMENTAL DE BOLÍVAR</t>
  </si>
  <si>
    <t>FORTALECER TODOS LOS PROCESOS INSTITUCIONALES QUE PROMUEVAN UNA MEJORA CONTINUA Y CUMPLIR CON EFICIENCIA Y EFICACIA EN LAS COMPETENCIAS DE LA SECRETARÍA DE SALUD DEPARTAMENTAL DE BOLIVAR</t>
  </si>
  <si>
    <t>rentas cedidas</t>
  </si>
  <si>
    <t>renta cedidas: 14099037693,836</t>
  </si>
  <si>
    <t>FORTALECIMIENTO DE LA GESTIÓN DEL ASEGURAMIENTO EN SALUD EN EL DEPARTAMENTO DE BOLÍVAR</t>
  </si>
  <si>
    <t>FORTALECER LA GESTIÓN DEL ASEGURAMIENTO EN SALUD EN EL DEPARTAMENTO DE BOLIVAR</t>
  </si>
  <si>
    <t>rentas cedidas 85264304105</t>
  </si>
  <si>
    <t>Fortalecimiento DE LAS REDES INTEGRALES DE PRESTACION DE SERVICIOS DE SALUD CON ENFOQUE EN ATENCION PRIMARIA EN SALUD DEL DEPARTAMENTO DE  Bolívar</t>
  </si>
  <si>
    <t>Consolidar una red integrada de servicios de salud en el marco del Modelo de Atención Integral en Salud con Enfoque en la Atención Primaria, que permita garantizar la accesibilidad, calidad, oportunidad y eficiencia en la prestación de los servicios de salud en el departamento de Bolívar</t>
  </si>
  <si>
    <t>rentas cedidas 53034071631
sgp 10235864346</t>
  </si>
  <si>
    <t xml:space="preserve">Incremento  de la cobertura de acciones de inspección, vigilancia y control sanitario en el sistema general de seguridad social en salud en el Departamento de Bolívar </t>
  </si>
  <si>
    <t>Incrementar la cobertura de acciones de IVC al SGSSS, mediante el fortalecimiento del equipo técnico que permitan cumplir con su competencia de forma óptima en pro de respaldar una adecuada prestación de servicios de salud en Dpto. de Bolívar</t>
  </si>
  <si>
    <t>rentas cedidas: 4332003280</t>
  </si>
  <si>
    <t>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</si>
  <si>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FORTALECER LA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</si>
  <si>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rentas cedidas, sgp, nacion, discapacidad</t>
  </si>
  <si>
    <t>rentas cedidas: 4205891093
sgp: 4508000000
nacion: 461111168</t>
  </si>
  <si>
    <t>Administración de la nomina del año 2025, para grantizar la prestacion del servicio publico educativo en los municipios no certificados deldepartamento de  Bolívar</t>
  </si>
  <si>
    <t>Optimizar los recursos transferidos por el MEN para el pago de nómina y prestaciones sociales; y gastos de funcionamiento de la Secretaría de educación Dptal.</t>
  </si>
  <si>
    <t>Valores de las actividades reportados estan basados en los informes de ejecucion del presupuesto de la SED</t>
  </si>
  <si>
    <t>Fortalecimiento de aulas inclusivas para la atención educativa de niños, niñas, jóvenes y adultos con discapacidad y talentos excepcionales en la vigencia 2025 departamento de Bolívar</t>
  </si>
  <si>
    <t>Mejorar los procesos de Inclusión mediante la implementación de estrategias que garanticen el derecho y el goce efectivo de la educación a los estudiantes con discapacidad y talentos excepcionales del Departamento de Bolívar.</t>
  </si>
  <si>
    <t xml:space="preserve">
El proyecto se inicia con la contratación del equipo de Aulas Inclusivas, esta acción se inició desde el día 10 de marzo de 2025. a 31 de marzo de 2025 no se había pagado a ningún miembro del equipo.</t>
  </si>
  <si>
    <t>Implementación del programa de gestión escolar como estrategia de disminución de deserción  escolar para el año 2025 en instituciones educativas oficiales del departamento de Bolívar</t>
  </si>
  <si>
    <t xml:space="preserve">
Disminuir los índices de deserción escolar en el departamento de Bolívar</t>
  </si>
  <si>
    <t>SGP/RP</t>
  </si>
  <si>
    <t>El día 10 de marzo de 2025, se inició el proceso de contratación SA-001-2025 Cuyo objeto es la adquisición del seguro de accidentes personales para amparar a los estudiantes de las instituciones educativas oficiales de los 44 municipios del departamento de Bolívar. A traves de la Resolución 2309 de 2025 , se ordenan transferencias de recursos a establecimientos educativos que atienden matrícula con la modalidad de Internado.</t>
  </si>
  <si>
    <t>Fortalecimiento del servicio de Aseo y Vigilancia para el año 2025 en los establecimientos educativos oficiales de los 44 municipios no certificados del Deparatemento  Bolívar</t>
  </si>
  <si>
    <t>Aumentar las condiciones de higiene y seguridad en los establecimientos educativos oficiales de los municipios no certificados del 
departamento de Bolívar.</t>
  </si>
  <si>
    <t xml:space="preserve">Los pagos reportados son según informacion financiera que presenta la ejecución presupuestal con corte a 30 de junio de 2025. </t>
  </si>
  <si>
    <t>Mejoramiento de las competencias básicas en los estudiantes de los establecimientos educativos oficiales de los municipios no certificados del departamento de Bolívar.</t>
  </si>
  <si>
    <t>Aunar esfuerzos para el mejoramiento de las competencias básicas de los estudiantes de los establecimientos educativos oficiales de los municipios no certificados del departamento de Bolívar.</t>
  </si>
  <si>
    <t>ICLD</t>
  </si>
  <si>
    <t xml:space="preserve">Suspención: 26-dic-2024
Reinicio: 12-feb-2025
Modificatorio: 17-feb-2025
Pago 01 29,09% correspondiente ejecución financiera
</t>
  </si>
  <si>
    <t>Fortalecimiento  al seguimiento y verificación de las actividades misionales, técnicas y administrativas en los establecimientos educativos por parte de la secretaría de educación en la vigencia 2025 Bolívar</t>
  </si>
  <si>
    <t>Fortalecer la capacidad técnica y humana en la Secretaría de Educación para realizar monitoreo efectivo en los Establecimientos Educativos</t>
  </si>
  <si>
    <t>Implementación del Programa de Alimentacion Escolar-PAE 2025-2026 Bolívar</t>
  </si>
  <si>
    <t>Incrementar los niveles de permanencia de los niños, niñas, adolescentes y jóvenes en la jornada académica que asisten a los
establecimientos educativos oficiales en la entidad territorial.</t>
  </si>
  <si>
    <t>ICLD-PGN-UAPA</t>
  </si>
  <si>
    <t>Se adiconaron recursos al PROYECTO de excedentes de la vigencia 2024 y rendiminetos financieros</t>
  </si>
  <si>
    <t>Mantenimiento de la cobertura educativa para el 2025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</si>
  <si>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</si>
  <si>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Elaboración de la caracterización poblacional del corregimiento de Bocachica, ubicado en la isla de Tierrabomba (zona insular de Cartagena departamento de Bolívar)</t>
  </si>
  <si>
    <t>Identificar las necesidades específicas en relación con el suministro mínimo vital de agua y actualizar el Plan Técnico Operativo del Suministro de Agua a Bocachica, y dimensionar con precisión la población beneficiaria del suministro mínimo vital</t>
  </si>
  <si>
    <t>Estampilla Prodesarrollo</t>
  </si>
  <si>
    <t>El valor contratado es de $73.800.000,00</t>
  </si>
  <si>
    <t>Construcción del Alcantarillado y optimización del Sistema de Acueducto del corregimiento de Cascajal en el municipio de Magangue del departamento de Bolívar</t>
  </si>
  <si>
    <t>Mejorar las condiciones para la disposición de aguas residuales y el suministro del servicio de agua potable en el corregimiento</t>
  </si>
  <si>
    <t>No</t>
  </si>
  <si>
    <t>Se inciciará proceso de contratación en el mes de agosto. Este proyecto tiene vigencias futuras. El valor para la presente vigencia es de $9.300.000.000,00</t>
  </si>
  <si>
    <t>Interventoría técnica, administrativa, financiera, ambiental, contable y jurídica para la Construcción del Alcantarillado y optimización del Sistema de Acueducto del corregimiento de Cascajal en el municipio de Magangue del departamento de Bolívar</t>
  </si>
  <si>
    <t>Se inciciará proceso de contratación en el mes de agosto. Este proyecto tiene vigencias futuras. El valor para la presente vigencia es de $700.000.000,00</t>
  </si>
  <si>
    <t>Asistencia profesional tecnica, tecnologica y en salud a mineros para la vigencia 2025 en  Bolívar</t>
  </si>
  <si>
    <t>AUMENTAR LA COBERTURA EN ASISTENCIA PROFESIONAL, TECNICA, TECNOLOGICA Y EN SALUD A LOS MINEROS DE BOLIVAR</t>
  </si>
  <si>
    <t>28/02/2025</t>
  </si>
  <si>
    <t>28/31/2025</t>
  </si>
  <si>
    <t>Administración DE LA NOMINA DE LOS PENSIONADOS NACIONALIZADOS VIGENCIA 2025 DEL SECTOR EDUCATIVO DEL
DEPARTAMENTO DE BOLIVAR CARTAGENA DE INDIAS CARTAGENA DE INDIAS</t>
  </si>
  <si>
    <t>Cumplir con el pago mensual oportuno de las mesadas a los pensionados y jubilados nacionalizados del sector educativo del departamento de Bolívar vigencia 2025.</t>
  </si>
  <si>
    <t>SGP EDUCACION</t>
  </si>
  <si>
    <r>
      <rPr>
        <b/>
        <sz val="8"/>
        <rFont val="Verdana"/>
        <family val="2"/>
      </rPr>
      <t>Nominas pagadas 2025</t>
    </r>
    <r>
      <rPr>
        <sz val="8"/>
        <rFont val="Verdana"/>
        <family val="2"/>
      </rPr>
      <t>: 7</t>
    </r>
    <r>
      <rPr>
        <b/>
        <sz val="8"/>
        <rFont val="Verdana"/>
        <family val="2"/>
      </rPr>
      <t xml:space="preserve">      </t>
    </r>
    <r>
      <rPr>
        <sz val="8"/>
        <rFont val="Verdana"/>
        <family val="2"/>
      </rPr>
      <t xml:space="preserve">                                                </t>
    </r>
    <r>
      <rPr>
        <b/>
        <sz val="8"/>
        <rFont val="Verdana"/>
        <family val="2"/>
      </rPr>
      <t xml:space="preserve"> Mesadas:</t>
    </r>
    <r>
      <rPr>
        <sz val="8"/>
        <rFont val="Verdana"/>
        <family val="2"/>
      </rPr>
      <t xml:space="preserve"> enero, febrero, marzo, abril, mayo, junio y mesada 14 (prima de junio)</t>
    </r>
  </si>
  <si>
    <t>ADMINISTRACIÓN, FORTALECIMIENTO Y SOSTENIBILIDAD FINANCIERA EN EL DEPARTAMENTO DE BOLÍVAR</t>
  </si>
  <si>
    <t>Implementación de programas de saneamiento fiscal</t>
  </si>
  <si>
    <t>Mejoramiento de procesos financieros, presupuestales, de recaudo de ingresos, contables y de tesorería</t>
  </si>
  <si>
    <t>Número de sistemas financieros y contables fortalecidos</t>
  </si>
  <si>
    <t>Diseño e implementación de estrategias para consecución de recursos de crédito</t>
  </si>
  <si>
    <t>EN EJECUCIÓN</t>
  </si>
  <si>
    <t>Mejoramiento DE LA MALLA VIAL DEL CENTRO URBANO DEL MUNICIPIO DE MAGANGUE EN EL DEPARTAMENTO DE Bolívar</t>
  </si>
  <si>
    <t>Mejorar la movilidad en el tránsito vehicular, en el centro urbano del municipio de Magangué, del Departamento de Bolívar</t>
  </si>
  <si>
    <t>Mejoramiento Integral de vías urbanas y rehabilitación de parques en el municipio de Mompox, departamento de Bolívar</t>
  </si>
  <si>
    <t>Rehabilitar y modernizar la infraestructura vial y los espacios públicos de Mompox, Bolívar, para mejorar la movilidad, seguridad, y promover el desarrollo turístico y económico del municipio.</t>
  </si>
  <si>
    <t>MEJORAMIENTO DE LA MALLA VIAL EN EL DISTRITO DE CARTAGENA DE INDIAS</t>
  </si>
  <si>
    <t xml:space="preserve">El objetivo principal del proyecto de rehabilitación de vías en Cartagena de Indias es mejorar la infraestructura vial mediante la </t>
  </si>
  <si>
    <t>Construcción DE LA INFRAESTRUCTURA DE LA INSTITUCIÓN EDUCATIVA TECNICA AGROPECUARIA DE VILLANUEVA DEPARTAMENTO Bolívar</t>
  </si>
  <si>
    <t>Intervenir y Mejorar las condiciones físicas en la sede educativa técnica agropecuaria de Villanueva focalizada y priorizada en el Zodes Norte Bolivarense del municipio no certificado del departamento Bolívar, garantizando ambientes adecuados</t>
  </si>
  <si>
    <t>Reposición CONSTRUCCIÓN DE LA INFRAESTRUCTURA DE LA INSTITUCIÓN EDUCATIVA MARCOS FIDEL SUAREZ DEL MUNICIPIO DE Turbaná</t>
  </si>
  <si>
    <t>Intervenir y Mejorar las condiciones físicas en la Institución Educativa Marcos Fidel Suárez focalizada y priorizada en el Zodes Norte
Bolivarense del municipio no certificado del departamento Bolívar, garantizando ambientes adecuados(Aulas Escola</t>
  </si>
  <si>
    <t>Implementación Para la Terminación de los Centros de Desarrollo Infantil en Bolívar</t>
  </si>
  <si>
    <t>Adecuar la infraestructura existente de los Centros de Desarrollo Integral (CDI) en los municipios de Hatillo de Loba, El Peñón, Santa Rosa del Sur, Morales, Barranco de Loba y Río Viejo</t>
  </si>
  <si>
    <t>FORTALECIMIENTO DE LA SECRETARIA DE INFRAESTRUCTURA PARA LA VIGENCIA 2025 DE LA GOBERNACION DEL DEPARTAMENTO DE BOLÍVAR</t>
  </si>
  <si>
    <t>Fortalecer a la Secretaria de Infraestructura de la Gobernación de Bolívar mediante la inclusión de personal</t>
  </si>
  <si>
    <t>2025-</t>
  </si>
  <si>
    <t>PROTECCIÓN Y PROMOCIÓN 2024 DE LAS MANIFESTACIONES DEL PATRIMONIO CULTURAL MATERIAL E INMATERIAL EN EL DEPARTAMENTO DE BOLÍVAR</t>
  </si>
  <si>
    <t>Promover la Apropiación de los Valores Culturales del Patrimonio Cultural Material e Inmaterial de los Bolivarenses</t>
  </si>
  <si>
    <t>IVA TELEFONIA MOVIL</t>
  </si>
  <si>
    <t>ZAMBRANO</t>
  </si>
  <si>
    <t>TIQUISIO</t>
  </si>
  <si>
    <t>NA</t>
  </si>
  <si>
    <t>FORTALECIMIENTO DE LA INFRAESTRUCTURA DEPORTIVA PARA UN BOLIVAR PRIMERO EN
DEPORTES EN EL DEPARTAMENTO DE BOLIVAR</t>
  </si>
  <si>
    <t>Construir Mantener Reparar y Adecuar los Escenarios Deportivos y Recreativos en los Diferentes Municipios del Departamento de Bolívar</t>
  </si>
  <si>
    <t>En liquidación</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</si>
  <si>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</si>
  <si>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</si>
  <si>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 xml:space="preserve">Actuar, terminado. </t>
  </si>
  <si>
    <t>Obra. Terminado</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</si>
  <si>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</si>
  <si>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</si>
  <si>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granitos</t>
  </si>
  <si>
    <t>IMPLEMENTACIÓN DEL PROGRAMA DE INFRAESTRUCTURA DEPORTIVA A TRAVÉS DEL  MEJORAMIENTO, ADECUACIÓN Y MANTENIMIENTO DE ESCENARIOS DEPORTIVOS Y RECREATIVOS EN EL DEPARTAMENTO DE   BOLÍVAR</t>
  </si>
  <si>
    <t>Construir, mantener, reparar y adecuar los
escenarios deportivos y recreativos en los
diferentes municipios del Departamento de
Bolívar</t>
  </si>
  <si>
    <t>Rendimientos Financieros Fondo Cuenta de impuesto al consumo</t>
  </si>
  <si>
    <t xml:space="preserve">Idebol </t>
  </si>
  <si>
    <t>FORTALECIMIENTO A LAS ESCUELAS DE FORMACIÓN DEPORTIVAS COMO HERRAMIENTA DE DESARROLLO PARA MEJORAR LA CALIDAD DE VIDA EN EL DEPARTAMENTO DE BOLIVAR</t>
  </si>
  <si>
    <t>Desarrollar de forma continua el proceso de aprendizaje deportivo en los niños, niñas y adolescentes a través del fortalecimiento de las escuelas de formación deportiva.</t>
  </si>
  <si>
    <t>FORTALECIMIENTO DE LA CULTURA CIUDADANA ENTORNO AL TURISMO EN EL MUNICIPIO DE   SANTA CATALINA</t>
  </si>
  <si>
    <t xml:space="preserve">Mejorar la imagen turística del municipio de Santa Catalina - Bolívar  </t>
  </si>
  <si>
    <t xml:space="preserve">Implementación DE LA RUTA DE LA GOBERNANZA A TRAVÉS DEL DESARROLLO DE ESTRATEGIAS PARA EL FORTALECIMIENTO DELOS MECANISMOS DE DIÁLOGO CON LA CIUDADANÌA Y LA MATERIALIZACIÒN DE ACCIONES QUE GARANTICEN UNA MEJORA ENLOS INDICADORES  </t>
  </si>
  <si>
    <t>GENERAR CANALES INTERINSTITUCIONALES DE DISCUSIÓN, SOLUCIÓN Y ACERCAMIENTO ENTRE SECTORES QUE CONFLUYAN PARA LA SOLUCIÓN DE PROBLEMÁTICAS IDENTIFICADAS POR EL GOBERNADOR EN TERRITORIO, Y QUE
COLOQUEN LA INSTITUCIONALIDAD AL SERVICIO DE LA POBLACION</t>
  </si>
  <si>
    <t>Fortalecimiento a los procesos de Participación Ciudadana y comunitarios para un Bolivar Mejor en el departamento de Bolívar</t>
  </si>
  <si>
    <t>Fortalecer la Incidencia de los Ciudadanos en los Procesos de Participación para la Construcción de lo Público</t>
  </si>
  <si>
    <t>29/08/2024 </t>
  </si>
  <si>
    <t>colombiaton</t>
  </si>
  <si>
    <t>cordialidad</t>
  </si>
  <si>
    <t>27/08/2024 </t>
  </si>
  <si>
    <t>Villas de aranjuez</t>
  </si>
  <si>
    <t>las delicias</t>
  </si>
  <si>
    <t>POZON</t>
  </si>
  <si>
    <t>MARGARITAS</t>
  </si>
  <si>
    <t>CONQUISTA</t>
  </si>
  <si>
    <t xml:space="preserve"> 15/11/2024</t>
  </si>
  <si>
    <t>MEJORAMIENTO DEL ESTADIO DE FUTBOL 12 DE NOVIEMBRE EN EL MUNICIPIO DE EL CARMEN DE BOLÍVAR, EN EL DEPARTAMENTO DE BOLIVAR</t>
  </si>
  <si>
    <t>Aumentar los Niveles de Práctica Deportiva en el Municipio de el Carmen de bolívar</t>
  </si>
  <si>
    <t>FORTALECIMIENTO A LAS TRADICIONES EQUINAS PARA INTEGRAR A LA COMUNIDAD EN LA SANA CONVIVENCIA DEL MUNICIPIO DE TURBACO</t>
  </si>
  <si>
    <t>Fortalecer las Tradiciones Equinas como una Herramienta para Integrar a la Comunidad, Promoviendo la Sana Convivencia, la Preservación del Patrimonio Cultural y el Desarrollo Social y Económico Local.</t>
  </si>
  <si>
    <t>202400000007092</t>
  </si>
  <si>
    <t>Desarrollo de la agenda cultural, gastronómica, artesanal, literaria, musical, de promoción yVcirculación de las manifestaciones y expresiones artísticas vigencia 2025 del departamento de Bolívar</t>
  </si>
  <si>
    <t>Fortalecer las manifestaciones culturales inmateriales asociadas a la música, festivales y expresiones artísticas de los municipios contemplados en la ordenanza 344 de 2022 en la vigencia 2025 del departamento de Bolívar</t>
  </si>
  <si>
    <t>Fondo mixto 113921600</t>
  </si>
  <si>
    <t>DESARROLLO DE LA AGENDA CULTURAL, GASTRONÓMICA, ARTESANAL, LITERARIA, MUSICAL, DE PROMOCIÓN Y
CIRCULACIÓN DE LAS MANIFESTACIONES Y EXPRESIONES ARTÍSTICAS VIGENCIA 2025 DEL DEPARTAMENTO DE
BOLÍVAR</t>
  </si>
  <si>
    <t>Fortalecer la identidad cultural de los Bolivarenses asociada a la música, festivales y manifestaciones artísticas de los municipios
contemplados en la agenda cultural 2025 del departamento de Bolívar</t>
  </si>
  <si>
    <t>Fondo mixto 675792000</t>
  </si>
  <si>
    <t>Hay festival 22000000</t>
  </si>
  <si>
    <t>202400000007175</t>
  </si>
  <si>
    <t>Fortalecimiento DE LAS ESTRATEGIAS DE PROMOCIÓN Y MERCADEO DE LOS
DESTINOS TURÍSTICOS Y DE SUS MANIFESTACIONES CULTURALES, A TRAVÉS DE LA PARTICIPACIÓN EN LA XLIV VITRINA TURÍSTICA ANATO Y LA VISIBILIZACIÓN</t>
  </si>
  <si>
    <t>Promover y Divulgar la Información Turística de los Municipios Priorizados en el Departamento de Bolívar con esta Característica, en el Marco de Eventos, Ferias y Festividades Nacionales.</t>
  </si>
  <si>
    <t>anato</t>
  </si>
  <si>
    <t>2024002130268</t>
  </si>
  <si>
    <t>FORTALECIMIENTO AL DEPORTE MEDIANTE APOYOS Y/O ESTÍMULOS A DEPORTISTAS Y ENTRENADORES PARA EL FOMENTO AL DEPORTE DE ALTO RENDIMIENTO EN EL DEPARTAMENTO DE BOLIVAR.</t>
  </si>
  <si>
    <t>Fortalecer el Deporte Orientado Al Fomento del alto Rendimiento</t>
  </si>
  <si>
    <t>iderbol</t>
  </si>
  <si>
    <t>202400000007334</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</si>
  <si>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</si>
  <si>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</si>
  <si>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202500000018687</t>
  </si>
  <si>
    <t>Mantenimiento y Modernización del Estadio JAIME MORON Leon para el Fortalecimiento de la Competitividad Deportiva en el Departamentpo de Bolívar</t>
  </si>
  <si>
    <t>Ejecución de un Plan Integral de Mantenimiento, Modernización y Adecuación del Estadio, con el Objetivo de Restablecer su Funcionalidad, Garantizar la Seguridad de los Asistentes y Deportistas, y Mejorar su Capacidad para Albergar Eventos Deportivos</t>
  </si>
  <si>
    <t>EXCEDENTES PRODESARROLLO</t>
  </si>
  <si>
    <t>202500000003731</t>
  </si>
  <si>
    <t>Fortalecimiento a la circulación, intercambio de artistas, gestores y apoyo a los eventos culturales realizados en la vigencia 2025 del departamento de Bolívar</t>
  </si>
  <si>
    <t>Fortalecer la Identidad Cultural de los Bolivarenses a Través de la Circulación, Intercambio de Artistas, Gestores y Apoyo a los Eventos Culturales Realizados en la Vigencia 2025 del Departamento de Bolívar</t>
  </si>
  <si>
    <t>ICULTUR</t>
  </si>
  <si>
    <t xml:space="preserve"> 202400000007288</t>
  </si>
  <si>
    <t xml:space="preserve"> Apoyo A LA CULTURA EN COMUNIDADES ACTIVAS QUE PERMITA CONTIBUIR CON LA SANA CONVIVENCIA EJECUTANDO ACTIVIDADES MUSICALES EN EL DEPARTAMENTO DE Bolívar</t>
  </si>
  <si>
    <t>Facilitar el Acceso de la Población Infantil y Juvenil a Programas de Formación Musical</t>
  </si>
  <si>
    <t>Tecnocomerciañ</t>
  </si>
  <si>
    <t>202500000003738</t>
  </si>
  <si>
    <t>Fortalecimiento del patrimonio cultural inmaterial asociado a la música, festivales y manifestaciones artísticas 2025 enmarcadas en la Ordenanza 281 de 2019 del departamento de Bolíva</t>
  </si>
  <si>
    <t>Fortalecer la Identidad Cultural de los Bolivarenses Asociada a la Música, Festivales y Manifestaciones Artísticas en el Departamento de Bolívar</t>
  </si>
  <si>
    <t>EXCEDENTES PROCULTURA</t>
  </si>
  <si>
    <t>FICCI</t>
  </si>
  <si>
    <t>FONDO MIXTO</t>
  </si>
  <si>
    <t>202400000007024</t>
  </si>
  <si>
    <t>MEJORAMIENTO DE CANCHA DE FUTBOL EN EL CORREGIMIENTO DE EL SALADODEL MUNICIPIO DE EL CARMEN DE BOLIVAR</t>
  </si>
  <si>
    <t>Mantener, Reparar y Adecuar un Escenario Deportivo y Recreativo en de el Salado del Departamento de Bolívar</t>
  </si>
  <si>
    <t>INGEMAR</t>
  </si>
  <si>
    <t>202400000006495</t>
  </si>
  <si>
    <t>Apoyo a la realizacipon de ferias agroexpo en el Departamento de Bolivar</t>
  </si>
  <si>
    <t>Mejorar la Intercomunicación Terrestre en la Vereda Pasoancho, en el Municipio de Zipaquirá, en el Sector la Rinconada, Departamento de Cundinamarca</t>
  </si>
  <si>
    <t>FADES</t>
  </si>
  <si>
    <t>202400000007284</t>
  </si>
  <si>
    <t>fortalecimimento d elos procesos de participacion ciudadana y comunitarois en el Depasrtamennto de Bolivar</t>
  </si>
  <si>
    <t>Fortalecimiento de los Procesos de Participación Ciudadana y Comunitaria en la Construcción de lo Público.</t>
  </si>
  <si>
    <t>FORTALECIMIENTO DEL PROCESO DE CONOCIMIENTO DE LA GESTIÓN DEL RIESGO DEL DEPARTAMENTO DE BOLÍVAR</t>
  </si>
  <si>
    <t>Fortalecer la información a las Alcaldías Municipales acerca de la importancia del proceso de conocimiento de la Gestión del Riesgo.</t>
  </si>
  <si>
    <t xml:space="preserve">En ejecucion </t>
  </si>
  <si>
    <t>DESARROLLO DE UNA ASISTENCIA TECNICA EN GESTIÓN DEL RIESGO EN EL MARCO DE LA LEY 1523 DE 2012 A LOS MUNICIPIOS DEL DEPARTAMENTO DE BOLIVAR</t>
  </si>
  <si>
    <t>Fortalecer la información y conocimientos de los funcionarios acerca de la ley 1523 de 2012</t>
  </si>
  <si>
    <t>APOYO ECONOMICO PARA SUBSIDIO DE ARRIENDO TEMPORAL A LAS FAMILIAS DAMNIFICADAS A CAUSA DE FENOMENOS NATURALES Y DESASTRES EN EL DEPARTAMENTO DE BOLIVAR</t>
  </si>
  <si>
    <t>Reducir los efectos generados por fenómenos naturales en el Departamento de Bolívar</t>
  </si>
  <si>
    <t>ADMINISTRACIÓN, OPERACIÓN,  MANTENIMIENTO Y FORTALECIMIENTO DEL BANCO DE MAQUINARIAS PARA LA ATENCION Y MANEJO DE DESASTRES EN EL DEPARTAMENTO DE BOLIVAR</t>
  </si>
  <si>
    <t>Reducir los niveles de afectaciones presentadas en los bienes de la población bolivarense</t>
  </si>
  <si>
    <t>FORTALECIMIENTO DEL COMPONENTE DE ATENCION DEL RIESGO DE LA GOBERNACION DE BOLIVAR</t>
  </si>
  <si>
    <t>Reducir los niveles de afectaciones presentadas en la totalidad del territorio Bolivarense por eventos de tipo climático de alto impacto en la población.</t>
  </si>
  <si>
    <t>202400000007047</t>
  </si>
  <si>
    <t>Fortalecimiento Institucional y Dotación de la Secretaría de Seguridad del Departamento de Bolívar</t>
  </si>
  <si>
    <t>Mejorar la efectividad en la prestación de los servicios y ampliando la cobertura territorial a través del fortalecimiento de la capacidad institucional de la Secretaría de Seguridad.</t>
  </si>
  <si>
    <t>Generación de Acciones desde los equipos de GUARDIANES DE BOLÍVAR para la Promoción de la Convivencia Ciudadana en el Departamento de Bolívar</t>
  </si>
  <si>
    <t>Promover el buen comportamiento ciudadano en los eventos de participación e integración comunitaria y el sentido de pertenencia hacia los espacios públicos de Bolívar, mediante la participación activa de jóvenes como apoyo y orientadores en actividad</t>
  </si>
  <si>
    <t>Desarrollo de las Estrategias, Programas y Acciones del Plan Integral de Seguridad y Convivencia Ciudadana de Bolívar 2024 - 2027  Bolívar</t>
  </si>
  <si>
    <t>Desarrollar las Actividades que permitan el logro de las Metas Trazadas en el PISCC 2024 - 2027 de Bolívar</t>
  </si>
  <si>
    <t>Contribución Especial - FONSET</t>
  </si>
  <si>
    <t>Se realizan registros presupuestales el 26 de junio</t>
  </si>
  <si>
    <t>Fortalecimiento DE LAS ESTRATEGIAS DE DIVULGACIÓN Y PROMOCIÓN EN LA VIGENCIA 2025 DE LAS MANIFESTACIONESCULTURALES EN EL DEPARTAMENTO DE Bolívar</t>
  </si>
  <si>
    <t>Servicio de promoción de actividades culturales</t>
  </si>
  <si>
    <t>FORTALECIMIENTO DE LAS ACTIVIDADES MISIONALES Y DE APOYO A LA GESTIÓN EN LA VIGENCIA 2025 DEL INSTITUTO DE CULTURA Y TURISMO DE BOLÍVAR</t>
  </si>
  <si>
    <t>Servicio de asistencia técnica en educación artística y cultural</t>
  </si>
  <si>
    <t>PET-Bolívar-PET-Bolívar-Propios territorio</t>
  </si>
  <si>
    <t>FORTALECIMIENTO EN LA VIGENCIA 2025 DE LA RED DE BIBLIOTECAS PÚBLICAS EN LOS 46 MUNICIPIOS DEL DEPARTAMENTO DE BOLÍVAR</t>
  </si>
  <si>
    <t>Servicio de asistencia técnica en asuntos de gestión de bibliotecas públicas y lectura</t>
  </si>
  <si>
    <t>FORTALECIMIENTO DEL PATRIMONIO CULTURAL INMATERIAL ASOCIADO A LA MÚSICA, FESTIVALES Y MANIFESTACIONES ARTÍSTICAS 2025 ENMARCADAS EN LA ORDENANZA 281 DE 2019 DEL DEPARTAMENTO DE BOLÍVAR</t>
  </si>
  <si>
    <t>ICULTUR-SEC PRIVADA</t>
  </si>
  <si>
    <t>FORTALECIMIENTO DE LAS MANIFESTACIONES CULTURALES INMATERIALES ASOCIADAS A LA MÚSICA, FESTIVALES Y EXPRESIONES ARTÍSTICAS DE LOS MUNICIPIOS CONTEMPLADOS EN LA ORDENANZA 344 DE 2022 EN LA VIGENCIA 2025 DEL DEPARTAMENTO DE BOLÍVAR</t>
  </si>
  <si>
    <t>Servicio de promoción de actividades culturales </t>
  </si>
  <si>
    <t>DESARROLLO DE LA AGENDA CULTURAL, GASTRONÓMICA, ARTESANAL, LITERARIA, MUSICAL, DE PROMOCIÓN Y CIRCULACIÓN DE LAS MANIFESTACIONES Y EXPRESIONES ARTÍSTICAS VIGENCIA 2025 DEL DEPARTAMENTO DE BOLÍVAR</t>
  </si>
  <si>
    <t>FORTALECIMIENTO A LA CIRCULACIÓN, INTERCAMBIO DE ARTISTAS, GESTORES Y APOYO A LOS EVENTOS CULTURALES REALIZADOS EN LA VIGENCIA 2025 DEL DEPARTAMENTO DE BOLÍVAR</t>
  </si>
  <si>
    <t>FORTALECIMIENTO DE LAS ESTRATEGIAS DE PROMOCIÓN Y MERCADEO DE LOS DESTINOS TURÍSTICOS Y DE SUS MANIFESTACIONES CULTURALES, A TRAVÉS DE LA PARTICIPACIÓN EN LA XLIV VITRINA TURÍSTICA ANATO Y LA VISIBILIZACIÓN BOLÍVAR</t>
  </si>
  <si>
    <t>Servicio de promoción turística</t>
  </si>
  <si>
    <t>01/23/2025</t>
  </si>
  <si>
    <t>DISEÑO Y DESARROLLO DEL CIRCUITO TURÍSTICO RUTA "MARÍA MÁGICA" EN EL DEPARTAMENTO DE BOLÍVAR.</t>
  </si>
  <si>
    <t xml:space="preserve">No tiene CDP </t>
  </si>
  <si>
    <t>Construcción plan maestro de alcantarillado de la zona urbana del municipio de San Estanislao de Kostka en el Departamento de Bolívar</t>
  </si>
  <si>
    <t>Aumento  número de beneficiarios con servicio de alcantarillado                                                                                           Aumento  Indicadores Sectoriales - Cabecera Municipal</t>
  </si>
  <si>
    <t>Nación 62,5%
SGP 22,4%
Municipios 15.1%</t>
  </si>
  <si>
    <t>En ejecucion</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</si>
  <si>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</si>
  <si>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</si>
  <si>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</si>
  <si>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</si>
  <si>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Construcción del sistema de acueducto de la cabecera del municipio de Altos del Rosario, departamento de Bolívar</t>
  </si>
  <si>
    <t>Aumento número de beneficiarios  con servicio de agua potable</t>
  </si>
  <si>
    <t xml:space="preserve">SGP departamento. </t>
  </si>
  <si>
    <t>Construcción del acueducto de las veredas La Unión y El Milagro en el corregimiento de Santo Domingo de Meza, municipio El Carmen de Bolívar, departamento de Bolívar</t>
  </si>
  <si>
    <t>Construcción del sistema de acueducto del corregimiento de Macayepo, municipio El Carmen de Bolívar, departamento de Bolívar</t>
  </si>
  <si>
    <t xml:space="preserve">Optimización de la linea de aducción del acuedcuto urbano del municipio de Norosi departamento de Bolivar </t>
  </si>
  <si>
    <t xml:space="preserve">Emprestito banco Santander </t>
  </si>
  <si>
    <t>En suspensión</t>
  </si>
  <si>
    <t>Nación</t>
  </si>
  <si>
    <t>Elaborar estudio y diseño técnico para formular un proyecto de inversión.</t>
  </si>
  <si>
    <t>CONSTRUCCIÓN DEL SISTEMAS DE ACUEDUCTOS EN EL CORREGIMIENTO DE NICARAGUA EN EL MUNICIPIO DE PINILLOS DEPARTAMENTO DE BOLÍVAR</t>
  </si>
  <si>
    <t>SGP Municipio</t>
  </si>
  <si>
    <t>30/092025</t>
  </si>
  <si>
    <t>CONSTRUCCION DE LINEA DE CONDUCCION PARA EL SISTEMA DE ACUEDUCTO DE LA VEREDA LAS BRISAS ZONA RURAL DEL MUNICIPIO DE SAN JACINTO DEL CAUCA DEPARTAMENTO DE BOLIVAR</t>
  </si>
  <si>
    <t>OPTIMIZACIÓN DE LA CONDUCCIÓN, ALMACENAMIENTO Y CIRCUITO HIDRÁULICO EN EL SECTOR LA GLORIA, DEL MUNICIPIO DE SAN JACINTO Y REPOSICIÓN DE TRAMOS DE LA ADUCCIÓN, REPARACIÓN, REFORZAMIENTO Y OPTIMIZACIÓN DE LA CAPTACIÓN DEL SISTEMA DEL ACUEDUCTO REGIONAL SAN JUAN - SAN JACINTO</t>
  </si>
  <si>
    <t>Emprestito Banco Occidente - SGP Departamento</t>
  </si>
  <si>
    <t>CONSTRUCCIÓN DEL SISTEMAS DE ACUEDUCTOS DEL CORREGIMIENTO DE MAMPUJAN Y LAS REDES DE DISTRIBUCCIÓN DEL ACUEDUCTO DEL CORREGIMIENTO DE SAN JOSE DE PLAYON, MUNICIPIO DE MARIALABAJA, DEPARTAMENTO DE BOLÍVAR</t>
  </si>
  <si>
    <t>SGP Departamento - Regalias - Asignacion directa Departamento</t>
  </si>
  <si>
    <t>2024ER0027244</t>
  </si>
  <si>
    <t>CONSTRUCCION DEL SISTEMA DE ALCANTARILLADO SANITARIO DE PUERTO RICO, CABECERA MUNICIPAL DE TIQUISIO, DEPARTAMENTO DE BOLÍVAR</t>
  </si>
  <si>
    <t>Nacion Colombia Potencia Mundial de la vida</t>
  </si>
  <si>
    <t>proyecto suspendido por reformulacion</t>
  </si>
  <si>
    <t>OPTIMIZACIÓN DE LA PLANTA DE TRATAMIENTO DE AGUA POTABLE DEL SISTEMA DE ACUEDUCTO MUNICIPAL DE ZAMBRANO, DEPARTAMENTO DE BOLÍVAR</t>
  </si>
  <si>
    <t>OPTIMIZACION Y CONSTRUCCION DEL SISTEMA DE ACUEDUCTO DE LA CABECERA MUNICIPAL DE MARGARITA - BOLIVAR.</t>
  </si>
  <si>
    <t>CONSTRUCCION DEL SISTEMA DE ACUEDUCTO URBANO DEL MUNICIPIO DE SOPLAVIENTO, DEPARTAMENTO DE BOLIVAR</t>
  </si>
  <si>
    <t>Construcción Y OPTIMIZACION DEL SISTEMA DE ACUEDUCTO DEL CORREGIMIENTO DE LAS PIEDRAS, MUNICIPIO DE SAN ESTANISLAO DE KOSTKA, DEPARTAMENTO DE Bolívar</t>
  </si>
  <si>
    <t>En Ejecución</t>
  </si>
  <si>
    <t>ESTUDIOS Y DISEÑOS Y CONSTRUCCION DE OBRAS DE ESTABILIZACION DE LADERA POR MOVIMIENTO EN MASA EN EL PUNTO DE CAPTACION DEL SISTEMA DE ACUEDUCTO DEL MUNICIPIO DE MONTECRISTO DEPARTAMENTO DE BOLIVAR</t>
  </si>
  <si>
    <t>SGP Departamento - SGP Municipio</t>
  </si>
  <si>
    <t>CONSTRUCCIÓN Y OPTIMIZACIÓN DEL SISTEMA DE ALCANTARILLADO EN LA CABECERA MUNICIPAL DE EL GUAMO, BOLÍVAR.</t>
  </si>
  <si>
    <t>Aumento número de beneficiarios con servicio de alcantarillado                                                                                           Aumento  Indicadores Sectoriales - Cabecera Municipal</t>
  </si>
  <si>
    <t>CONTRATAR LOS ESTUDIOS Y DISEÑOS INTEGRAL DEL SISTEMA DE ABASTECIMIENTO DE AGUA POTABLE PARA LA CABECERA MUNICIPAL DE SAN MARTIN DE LOBA DEL DEPARTAMENTO DE BOLÍVAR</t>
  </si>
  <si>
    <t>CONSTRUCCION DE ACUEDUCTO DE LAS VEREDAS LA UNION Y EL MILAGRO EN EL CORREGIMIENTO DE SANTO DOMINGO DE MEZA, MUNICIPIO EL CARMEN DE BOLIVAR, DEPARTAMENTO DE BOLIVAR</t>
  </si>
  <si>
    <t>"APOYO AL FORTALECIMIENTO DE LA POLÍTICA PÚBLICA DE VICTIMAS EN TODOS SUS COMPONENTES EN EL DEPARTAMENTO DE BOLÍVAR”</t>
  </si>
  <si>
    <t xml:space="preserve"> Implementar la política pública de victimas en todos sus componentes 
en el departamento de Bolivar </t>
  </si>
  <si>
    <t>N.A</t>
  </si>
  <si>
    <t>28/05/2025</t>
  </si>
  <si>
    <t>Mejoramiento de los niveles de inserción laboral en la industria de tercerización de servicios (BPO) por parte de los jóvenes a través de la
implementación de la estrategia de Territorios O-key en el municipio de Turbaco, Bolívar</t>
  </si>
  <si>
    <t>AUNAR ESFUERZOS Y RECURSOS TÉCNICOS,
ADMINISTRATIVOS Y FINANCIEROS PARA EL
MEJORAMIENTO DE LOS NIVELES DE INSERCIÓN
LABORAL EN LA INDUSTRIA DE TERCERIZACIÓN DE
SERVICIOS (BPO) POR PARTE DE LOS JÓVENES A
TRAVÉS DE LA IMPLEMENTACIÓN DE LA ESTRATEGIA DE TERRITORIOS O-KEY EN EL MUNICIPIO DE TURBACO, BOLÍVAR ».</t>
  </si>
  <si>
    <t>13/06/2025</t>
  </si>
  <si>
    <t>31/12/2025</t>
  </si>
  <si>
    <t>Ninguna</t>
  </si>
  <si>
    <t>16/07/2024</t>
  </si>
  <si>
    <t>Incremento de la accesibilidad a financiación en capital de trabajo, sustitución de pasivos e inversión para modernización de las micro 
y pequeñas empresas del departamento de Bolívar</t>
  </si>
  <si>
    <t>Incrementar la accesibilidad a financiación en capital de trabajo, sustitución de pasivos e inversión para modernización de las micro y
pequeñas empresas del Departamento de Bolívar</t>
  </si>
  <si>
    <t>13/05/2025</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</si>
  <si>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</si>
  <si>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</si>
  <si>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*Se firmó una extensión en tiempo (sin adición de recursos) hasta el 5 de diciembre de 2025, con el fin de garantizar la adecuada implementación de las fases 4 (plan de acción) y 5 (monitoreo, seguimiento y evaluación).
*Se continuo con el desarrollo de la cuarta fase del PIGCCT correspondiente al plan de acción:
-Espacio de trabajo con actores claves del sector público y privado con el fin de construir conjuntamente los proyectos e iniciativas concretas de adaptación y mitigación al cambio climático del departamento de Bolívar.
-Realización de un taller de co-creacion dirigido a actores claves de las ZODES Dique, Norte y Montes de María, con el fin de seguir con la recolección de información primaria correspondiente a la fase del Plan de Acción, en el cual se concretaron acciones específicas para lograr que las 11 medidas para gestión del cambio climático que se han trazado se cumplan.
*Realización de la primera Sesión Ordinaria 2025 del Comité Departamental de Gestión del Cambio Climático del Departamento de Bolívar, un espacio donde se compartieron los avances de la formulación del PIGCCT, una herramienta clave para proteger nuestro territorio y asegurar un futuro sostenible. Asimismo, se continuó con la articulación de esfuerzos para seguir construyendo un Bolívar más resiliente.</t>
  </si>
  <si>
    <t>Implementación del Centro de Bienestar Animal El Guardián como estrategia de atención integral a animales en estado de vulnerabilidad en municipios priorizados del departamento de Bolívar</t>
  </si>
  <si>
    <t>Disminuir el estado de vulnerabilidad de los animales en municipios priorizados del Departamento de Bolívar, a través de la puesta en marcha del Centro de Bienestar Animal El Guardián</t>
  </si>
  <si>
    <t>*Atención de 890 animales domésticos entre caninos y felinos en las instalaciones del Centro de Bienestar Animal “El Guardián”, ubicado en el municipio de Santa Rosa de Lima; en los servicios de consulta externa, urgencias, laboratorio clínico, desparasitación, aplicación de vitaminas, vacunas, medicación, imágenes diagnosticas, esterilización y entrega de alimentos.
*En el marco de la realización del cambiazo en el municipio de Calamar atendimos a través de la Clínica Veterinaria Móvil del Centro de Bienestar Animal el Guardián, 70 animales entre caninos y felinos en los servicios de consulta externa, vacunación, desparasitación y esterilización. 
*Por otra parte, estuvimos recorriendo varios municipios del sur el departamento de Bolívar, también con nuestra Clínica Veterinaria Móvil, en esta ocasión llegamos a los municipios de San Pablo, Simití y Santa Rosa del Sur, donde atendimos 551 caninos y felinos en los servicios de consulta externa, vacunación y esterilización.
*En el marco de las jornadas de atención adelantadas en el sur del departamento, realizamos campañas enfocadas a generar una cultura del respeto hacia los animales, a través de sensibilizaciones sobre tenencia responsable de mascotas dirigidas a los tenedores, que tienen como objetivo concientizarlos sobre la responsabilidad que implica tener una mascota, promoviendo el bienestar animal a través de ciertos cuidados básicos.</t>
  </si>
  <si>
    <t>"Subsidio de vivienda de interés prioritario para la población víctima del conflicto
armado en el proyecto Enraizar III Etapa del municipio de San Pablo",</t>
  </si>
  <si>
    <t>Garantizar el acceso efectivo al derecho a una vivienda digna a las 300 familias víctimas del conflicto armado beneficiarias del proyecto Enraizar III Etapa en el municipio de San Pablo, Bolívar.</t>
  </si>
  <si>
    <t>Direccion de Vivienda</t>
  </si>
  <si>
    <t>Mejoramiento de 1.000 viviendas en el Departamento de Bolívar</t>
  </si>
  <si>
    <t>Disminuir el déficit cuantitativo y cualitativo de vivienda en el Departamento de Bolívar</t>
  </si>
  <si>
    <t>Para el segundo trimestre del año en curso, aún no se había presentado ejecución en el proyecto</t>
  </si>
  <si>
    <t>Fortalecimiento de la Capacidad operativa de la Secretaria de Movilidad</t>
  </si>
  <si>
    <t>Fortalecer la capacidad operativa del organismo de transito de la secretaria de movilidad del Departamento.</t>
  </si>
  <si>
    <t>Suministro e Instalacion de Señalizacion Vertical y Horizontal en las zonas escolares e instituciones educativas del Departamento de Bolivar.</t>
  </si>
  <si>
    <t>Adelantaron labores de adecuación, señalización y mejoramiento físico del entorno vial, con el objetivo de reducir la exposición al peligro y facilitar una movilidad más segura y controlada en las zonas intervenidas. La ejecución de estas obras no solo representa un avance en términos de infraestructura, sino también un compromiso institucional con la protección de la vida y el bienestar de la comunidad educativa.</t>
  </si>
  <si>
    <t>Fortalecimiento Institucional de la Secretaria de Movilidads del Departamento de Bolivar</t>
  </si>
  <si>
    <t>Fortalecer la Secretaria de Movilidad en el desarrollo de operaciones y procesos que se desarrollan en la misionalidad de la dependencia</t>
  </si>
  <si>
    <t>202400000003864</t>
  </si>
  <si>
    <t xml:space="preserve">Fortalecimiento INSTITUCIONAL PARA DESARROLLAR EL PLAN ESTRATÉGICO DE TECNOLOGÍAS DE LA INFORMACIÓN (2025) DE LA GOBERNACIÓN DE   Bolívar </t>
  </si>
  <si>
    <t>Aumentar capacidades técnicas para el fortalecimiento institucional de la Gobernación Bolívar y gestionar el Plan Estratégico de Tecnología de la Información (PETI), promoviendo la transformación digital, la mejora en la prestación de servicios gubernamentales y el cumplimiento de la Política de Gobierno Digital en el departamento.</t>
  </si>
  <si>
    <t xml:space="preserve">Esta actividad se ha venido ejecutando con el personal contratado satisfactoriamente. Las contrataciones de personal iniciaron el 4-Mar-2025 al 16-May-2025, quedando personal completo para el desarrollo normal de la actividad. A la fecha se han desembolsado pagos por $192.434.330 que corresponde a un 32% de avance financiero </t>
  </si>
  <si>
    <t>202400000007451</t>
  </si>
  <si>
    <t xml:space="preserve">Fortalecimiento De Capacidades para la Conectividad digital y operación de la Infraestructura Tecnológica del Municipio de Santa Cruz de Mompox (2025) “Mompox Inteligente”en el Departamento de  Bolívar </t>
  </si>
  <si>
    <t>Garantizar la interoperabilidad continua y el rendimiento óptimo de la infraestructura tecnológica y sistemas de información implementados para la transformación digital de Mompox como territorio inteligente con valor patrimonial, y apoyar el acceso a internet fijo comunitario en la zona rural del distrito.</t>
  </si>
  <si>
    <t>Viable con recursos solicitados, pero aún no cuenta con apropiación presupuestal.</t>
  </si>
  <si>
    <t>IMPLEMENTACIÓN DE ACCIONES PARA DIVULGAR Y PROMOVER LOS MECANISMOS DE ATENCIÓN, PROTECCIÓN Y EJERCICIO DE LOS DERECHOS PARA UNA JUVENTUD EMPODERADA Y EL FORTALECIMIENTO DE LA POLITICA JUVENIL EN EL DEPARTAMENTO DE BOLÍVAR.</t>
  </si>
  <si>
    <t>Implementar acciones efectivas para divulgar y promover los mecanismos de atención, protección y ejercicio de los derechos juveniles en el departamento de Bolívar, fortaleciendo así la Política Juvenil en el marco del Estatuto de Ciudadanía Juvenil</t>
  </si>
  <si>
    <t>Actualización DE LA POLÍTICA PÚBLICA DEPARTAMENTAL DE DIVERSIDAD SEXUAL Y GÉNERO Y FORTALECIMIENTO AL PROGRAMABOLÍVAR EMPRENDE DIVERSO EN EL DEPARTAMENTO DE Bolívar</t>
  </si>
  <si>
    <t>Actualizar la Política pública Departamental de Diversidad sexual y genero que permitan el desarrollo y ejercicio de los derechos
civiles, políticos y económicos de las personas OSIGD y fortalecer el programa de emprendimiento para la población diversa en
el Departamento de Bolívar.</t>
  </si>
  <si>
    <t>Desarrollo de la fase de socialización y participación ciudadana de la construcción de Politica publica Derechos Humanos en el Departamento de  Bolívar</t>
  </si>
  <si>
    <t>Promover la construcción participativa de la Política Pública de Derechos Humanos en el
departamento de Bolívar</t>
  </si>
  <si>
    <t>Fortalecimiento DE LA GARANTÍA DE DERECHOS Y LA INCLUSIÓN SOCIAL DE LAS PERSONAS CON
DISCAPACIDAD EN EL DEPARTAMENTO DE Bolívar</t>
  </si>
  <si>
    <t>Impulsar acciones integrales que garanticen la inclusión social, la participación activa y el
respeto de los derechos de las personas con discapacidad y sus cuidadores en el
departamento de Bolívar, en cumplimiento del marco normativo vigente.</t>
  </si>
  <si>
    <t>Fortalecimiento de la oferta social de la Secretaria de Igualdad para la población vulnerable en el Departamento de  Bolívar</t>
  </si>
  <si>
    <t>Mejorar la calidad de vida de la población bolivarense, el acceso incluyente y equitativo a
la oferta de servicios del Estado y la atención de la población más vulnerable del
departamento.</t>
  </si>
  <si>
    <t>Desarrollo de acompañamiento comunitario para comunidades étnicas del Departamento de Bolívar</t>
  </si>
  <si>
    <t>Consolidar instancias de participación y las capacidades organizativas de las comunidades
étnicas del Departamento de Bolívar a través de acompañamiento técnico, visibilización
cultural y estrategias que impulsen su inclusión y desarrollo sostenible.</t>
  </si>
  <si>
    <t>Modernización del Centro de Observaciones e Investigación Social de Bolívar -COISBOL para el análisis estratégico de la convivencia social y la formulación de estrategias innovadoras en seguridad, derechos humanos y justicia para el departamento de Bolívar</t>
  </si>
  <si>
    <t>Fortalecer la capacidad analítica y operativa del COISBOL para generar información estratégica confiable y oportuna sobre la convivencia social, facilitando la formulación de estrategias innovadoras en seguridad, derechos humanos y justicia</t>
  </si>
  <si>
    <t>Contribución Especial</t>
  </si>
  <si>
    <t>Consolidación de los Héroes de Bolívar a través de asistencia técnica a municipios y a los cuerpos de bomberos del departamento de Bolívar</t>
  </si>
  <si>
    <t xml:space="preserve">Fortalecer la capacidad operativa y cobertura de los cuerpos de bomberos  mediante la creación de nuevos cuerpos voluntarios y la articulación de recursos, capacitación y sensibilización para garantizar una respuesta efectiva frente a emergencias </t>
  </si>
  <si>
    <t>Fortalecimiento de las instituciones bomberiles a través del Fondo Departamental de Bomberos "Alexander Julio Julio" del departamento de Bolívar</t>
  </si>
  <si>
    <t>Fortalecer capacidad técnica, operativa y administrativa de los cuerpos de bomberos en el departamento de Bolívar.</t>
  </si>
  <si>
    <t>Estampilla Pro-Bomberos</t>
  </si>
  <si>
    <t>Fortalecimiento de la convivencia social y promoción del acceso a la justicia a través de la consolidación de JUSTO BOLÍVAR en el departamento de Bolívar</t>
  </si>
  <si>
    <t>Fortalecer el acceso a la justicia en Bolívar mediante la articulación de entidades e instituciones en el territorio, para consolidar un ecosistema jurídico-social que transforme la cultura ciudadana y promueva la solución pacífica de los conflictos</t>
  </si>
  <si>
    <t>Prevención del delito de la trata de personas a través de la estrategia "Bolívar sin Cadenas" en el departamento de  Bolívar</t>
  </si>
  <si>
    <t>Desarrollar e implementar un programa integral de prevención y sensibilización contra la trata de personas en el departamento de Bolívar, 
dirigido a la población bolivarense para fomentar un entorno seguro y concientizar sobre el delito.</t>
  </si>
  <si>
    <t>Desarrollo de un programa para la cualificación de servidores públicos y promoción de liderazgos constructivos en el Departamento de Bolívar</t>
  </si>
  <si>
    <t>Desarrollar e implementar programas y estrategias que promuevan la cualificación de los servidores públicos, gobernanza territorial y liderazgos constructivos y complementarios para la población en general del departamento de Bolívar.</t>
  </si>
  <si>
    <t>Implementación de encuentros comunitarios para el fortalecimiento de la participación ciudadana en el Departamento de Bolívar</t>
  </si>
  <si>
    <t>Promover la integración social y fortalecer la cohesión comunitaria en Bolívar</t>
  </si>
  <si>
    <t>Implementación de acciones para desarrollar la política pública de libertad religiosa en  Bolívar</t>
  </si>
  <si>
    <t>Implementar acciones estratégicas para el fortalecimiento de la política pública de libertad religiosa y de cultos, fomentando la participación ciudadana, la formación de actores clave y la socialización del marco normativo con enfoque territorial</t>
  </si>
  <si>
    <t>Implementación de acciones para la protección y seguridad de los líderes sociales en riesgo o amenaza en el departamento de Bolívar</t>
  </si>
  <si>
    <t>Mitigar los factores de riesgo estructural generados por la presencia de grupos armados ilegales con el fin de reducir la vulnerabilidad de los líderes sociales y promover un entorno seguro para el ejercicio de sus derechos y actividades</t>
  </si>
  <si>
    <t>Apoyo a la ejecución del Plan de Acción del Comité Departamental del Sistema de Responsabilidad Penal para Adolescentes SRPA en  Bolívar</t>
  </si>
  <si>
    <t xml:space="preserve">Fortalecer la inclusión social de adolescentes y jóvenes del SRPA en Bolívar mediante programas de formación complementarios, emprendimiento y actividades recreativas que les permitan desarrollar proyectos de vida sostenibles </t>
  </si>
  <si>
    <t>Fortalecimiento a las acciones y procesos de los organismos comunales en el Departamento de  Bolívar</t>
  </si>
  <si>
    <t>Implementar un proceso de asistencia y acompañamiento técnico dirigido a ciudadanos afiliados a organismos comunales y alcaldías para mejorar los procesos de gestión en los municipios</t>
  </si>
  <si>
    <t>SEC. EDUCACION</t>
  </si>
  <si>
    <t>SEC. MINAS Y ENERGIA</t>
  </si>
  <si>
    <t>SEC. INFRAESTRUCTURA</t>
  </si>
  <si>
    <t>SEC. PRIVADA</t>
  </si>
  <si>
    <t>OFICINA GESTION DEL RIESGO</t>
  </si>
  <si>
    <t>SEC. SEGURIDAD</t>
  </si>
  <si>
    <t>AGUAS DE BOLIVAR</t>
  </si>
  <si>
    <t>SEC. DE VICTIMAS.</t>
  </si>
  <si>
    <t>SEC. DES. ECONOMICO</t>
  </si>
  <si>
    <t>SEC. MOVILIDAD</t>
  </si>
  <si>
    <t>SEC. TIC</t>
  </si>
  <si>
    <t>SEC. IGUALDAD</t>
  </si>
  <si>
    <t>SEC. INTERIOR</t>
  </si>
  <si>
    <t>SEC. SERV. PUBLICOS</t>
  </si>
  <si>
    <t xml:space="preserve">Formulación de la política pública de ciencia, tecnología e innovación en el departamento de bolívar, en cumplimiento de las metas establecidas en el plan de desarrollo 'bolívar me enamora 2024-2027 Cartagena de Indias	</t>
  </si>
  <si>
    <t>202500000000717</t>
  </si>
  <si>
    <t>Apoyo al fortalecimiento de capacidades institucionales de los municipios y distritos del departamento de Bolivar  Cartagena de Indias</t>
  </si>
  <si>
    <t>202400000006186</t>
  </si>
  <si>
    <t>Apoyo logístico para la implementación del Plan de Ordenamiento Departamental "Un POD para todos" 2024-2040 y de la secretaria de Planeación del Departamento de  Bolívar</t>
  </si>
  <si>
    <t>202500000001528</t>
  </si>
  <si>
    <t>Aplicación GeoBolívar: Ecosistema Integral de Planificación Territorial y Gestión de Predios En el Departamento de  Bolívar</t>
  </si>
  <si>
    <t>SEC. PLANEACION</t>
  </si>
  <si>
    <t>SEC. SALUD</t>
  </si>
  <si>
    <t>SEC. HACIENDA</t>
  </si>
  <si>
    <t>ICLD(550.000.000)
PNUD (560.000.000)</t>
  </si>
  <si>
    <t>30/06/2025</t>
  </si>
  <si>
    <t>01/01/2025</t>
  </si>
  <si>
    <t>01/01/2026</t>
  </si>
  <si>
    <t>01/01/2027</t>
  </si>
  <si>
    <t>01/01/2028</t>
  </si>
  <si>
    <t>01/01/2029</t>
  </si>
  <si>
    <t>01/01/2030</t>
  </si>
  <si>
    <t>01/01/2031</t>
  </si>
  <si>
    <t>01/01/2032</t>
  </si>
  <si>
    <t>01/01/2033</t>
  </si>
  <si>
    <t>N/A</t>
  </si>
  <si>
    <t>Desarrollo de actividades para la dignificación de las personas mayores en el Departamento de   Bolívar</t>
  </si>
  <si>
    <t xml:space="preserve">Implementar Acciones para la dignificación del adulto mayor del departamento de Bolívar
</t>
  </si>
  <si>
    <t>Los proyectos estan bajo la ejecución de un convenenio denominado: AUNAR ESFUERZOS CON EL FIN DE IMPLEMENTAR ESTRATEGIAS PARA LA PROMOCIÓN, GARANTÍA Y RESTABLECIMIENTO DE DERECHOS LAS MUJERES, LA NIÑEZ Y ADOLESCENCIA Y LAS PERSONAS MAYORES -  RE-SMDS-004-2025
VALOR TOTAL: 1.459.272.500,00,00 APORTE DELA GOBERNACION: $ 1.313.345.250,00  APORTE DE LA ESAL: $ 145.927.250</t>
  </si>
  <si>
    <t xml:space="preserve"> Implementación de un Proyecto Integral para la Formación y Promoción de los Derechos de la Niñez y Adolescencia en el Departamento de  Bolívar</t>
  </si>
  <si>
    <t>Sensibilizar a la población sobre la prevención de la vulneración de los derechos de niños, niñas y adolescentes, mediante programas
educativos, campañas de concientización y fortalecimiento de la colaboración interinstitucional.</t>
  </si>
  <si>
    <t>Implementación Implementación de un proyecto para el Empoderamiento y autonomía de las mujeres del Departamento de  Bolívar</t>
  </si>
  <si>
    <t>Implementar un proyecto integral para el empoderamiento y la autonomía de las mujeres, a través del desarrollo de estrategias efectivas
que promuevan la igualdad de género, la participación activa y la eliminación de estereotipos y discriminación.</t>
  </si>
  <si>
    <t>ICD</t>
  </si>
  <si>
    <t>Apoyo a las personas mayores con recursos de estampilla para el bienestar del adulto mayor en los centros de vida y centros de proteccióndel Departamento  Bolívar</t>
  </si>
  <si>
    <t>Garantizar la atención integral a las personas mayores en los centros vida y Centros de Protección del Departamento de Bolívar en el año
2025</t>
  </si>
  <si>
    <t xml:space="preserve">El proyecto esta adelantando la ejecucón con varios convenios
Convenio 1: VALOR TOTAL: $7.688.025.473  APORTE DE LA GOBERNACION: $6.900.300.000  APORTE DE LA ESAL: $787.725.473
Conenio 2: VALOR TOTAL: $471.643.533        APORTE DE LA GOBERNACION: $330.150.473    APORTE DE LA ESAL: $ 141.493.060
Convenio 3: VALOR TOTAL:  ($465.961.081). Aporte del Departamento  ($326.172.757) aporte de la Esal el ASILO NUESTRA SEÑORA DE LA CANDELARIA ($139.788.324)
Convenio 4: VALOR TOTAL:  ($426.183.915) APORTE DE LA GOBERNACION: $298.328.741  APORTE DE LA ESAL: $127.855.174
Convenio 5:VALOR TOTAL: ($221.615.636) APORTE DE LA GOBERNACION: $155.130.945  APORTE DE LA ESAL :$ 66.484.690
Convenio 6: VALOR TOTAL: $226.256.801  APORTE DE LA GOBERNACION: $158.379.761   APORTE DE LA ESAL: $67.877.040
</t>
  </si>
  <si>
    <t>Implementación casa refugio para la protección y restablecimientos de mujeres victimas de VBG y todas las manifestaciones de violencia en el Departamento de   Bolívar</t>
  </si>
  <si>
    <t>Fortalecer la respuesta institucional para la prevención, atención integral y sanción de las violencias contra las mujeres en el departamento
de Bolívar a través de la operación de la Casa Refugio para la protección y restablecimiento de derechos.</t>
  </si>
  <si>
    <t>Convenio 006 del 18 de Marzo de 2025, $1.428.571.429. Aporte de la Gobernación $1.000.000.000 y Aporte de la ESAL $428.571.429</t>
  </si>
  <si>
    <t>SEC. MUJER Y DESARROLLO SOCIAL</t>
  </si>
  <si>
    <t>NOMBRE DEL PROYECTO: Fortalecimiento de la Capacidad y Gestión Institucional de la Secretaría de Agricultura del departamento de Bolivar</t>
  </si>
  <si>
    <t>Incrementar la eficiencia en la gestión y prestación de servicios de la Secretaría de Agricultura del departamento de Bolivar.</t>
  </si>
  <si>
    <t>SEC. AGRICULTURA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</si>
</sst>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_(* #,##0.00_);_(* \(#,##0.00\);_(* &quot;-&quot;??_);_(@_)"/>
    <numFmt numFmtId="166" formatCode="0;[Red]0"/>
    <numFmt numFmtId="167" formatCode="dd/mm/yyyy;@"/>
    <numFmt numFmtId="168" formatCode="yyyy\-mm\-dd;@"/>
    <numFmt numFmtId="169" formatCode="&quot;$&quot;\ #,##0.00"/>
  </numFmts>
  <fonts count="19" x14ac:knownFonts="1">
    <font>
      <sz val="12"/>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sz val="10"/>
      <name val="Verdana"/>
      <family val="2"/>
    </font>
    <font>
      <sz val="10"/>
      <color rgb="FF000000"/>
      <name val="Arial"/>
      <family val="2"/>
    </font>
    <font>
      <b/>
      <sz val="8"/>
      <name val="Verdana"/>
      <family val="2"/>
    </font>
    <font>
      <sz val="8.5"/>
      <name val="Tahoma"/>
      <family val="2"/>
    </font>
    <font>
      <sz val="8.5"/>
      <color theme="1"/>
      <name val="Tahoma"/>
      <family val="2"/>
    </font>
    <font>
      <sz val="8"/>
      <color theme="1"/>
      <name val="Calibri"/>
      <family val="2"/>
      <scheme val="minor"/>
    </font>
    <font>
      <sz val="8"/>
      <color rgb="FF000000"/>
      <name val="Arial Narrow"/>
      <family val="2"/>
    </font>
    <font>
      <sz val="8"/>
      <color theme="1"/>
      <name val="Arial Narrow"/>
      <family val="2"/>
    </font>
    <font>
      <sz val="8"/>
      <name val="Arial Narrow"/>
      <family val="2"/>
    </font>
    <font>
      <sz val="10"/>
      <color rgb="FF000000"/>
      <name val="Aptos Display"/>
      <family val="2"/>
    </font>
    <font>
      <sz val="8"/>
      <name val="Calibri"/>
      <family val="2"/>
      <scheme val="minor"/>
    </font>
    <font>
      <sz val="8"/>
      <color rgb="FF555555"/>
      <name val="Verdana"/>
      <family val="2"/>
    </font>
    <font>
      <sz val="9"/>
      <color indexed="81"/>
      <name val="Tahoma"/>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1">
    <xf numFmtId="0" fontId="0"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1" fillId="0" borderId="0" applyFont="0" applyFill="0" applyBorder="0" applyAlignment="0" applyProtection="0"/>
  </cellStyleXfs>
  <cellXfs count="127">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166" fontId="3" fillId="0" borderId="1" xfId="0" applyNumberFormat="1" applyFont="1" applyBorder="1" applyAlignment="1">
      <alignment horizontal="center" vertical="center" wrapText="1"/>
    </xf>
    <xf numFmtId="2" fontId="3" fillId="0" borderId="1" xfId="2" applyNumberFormat="1" applyFont="1" applyFill="1" applyBorder="1" applyAlignment="1">
      <alignment horizontal="center" vertical="center" wrapText="1"/>
    </xf>
    <xf numFmtId="1" fontId="3" fillId="0" borderId="1" xfId="3" applyNumberFormat="1" applyFont="1" applyFill="1" applyBorder="1" applyAlignment="1">
      <alignment horizontal="center" vertical="center" wrapText="1"/>
    </xf>
    <xf numFmtId="166" fontId="3" fillId="0" borderId="0" xfId="0" applyNumberFormat="1" applyFont="1" applyAlignment="1">
      <alignment horizontal="center" vertical="center" wrapText="1"/>
    </xf>
    <xf numFmtId="0" fontId="4" fillId="2" borderId="1" xfId="0" applyFont="1" applyFill="1" applyBorder="1" applyAlignment="1">
      <alignment horizontal="center" vertical="center" wrapText="1"/>
    </xf>
    <xf numFmtId="14" fontId="3" fillId="0" borderId="1" xfId="4"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2" fontId="4" fillId="0" borderId="0" xfId="0" applyNumberFormat="1" applyFont="1" applyAlignment="1">
      <alignment horizontal="center" vertical="center"/>
    </xf>
    <xf numFmtId="0" fontId="4" fillId="0" borderId="1" xfId="0" applyFont="1" applyBorder="1" applyAlignment="1">
      <alignment horizontal="center" vertical="center"/>
    </xf>
    <xf numFmtId="1" fontId="3" fillId="0" borderId="1"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1" fontId="3" fillId="0" borderId="1" xfId="9"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4" fontId="3" fillId="2" borderId="1" xfId="4"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67" fontId="6" fillId="0" borderId="2"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68" fontId="3" fillId="0" borderId="1" xfId="0"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1" fontId="9" fillId="0" borderId="1" xfId="0" applyNumberFormat="1" applyFont="1" applyBorder="1" applyAlignment="1">
      <alignment horizontal="center" vertical="center" wrapText="1"/>
    </xf>
    <xf numFmtId="167" fontId="9"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6" fontId="9"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4" fontId="9" fillId="0" borderId="1" xfId="4"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14" fontId="7" fillId="0" borderId="5" xfId="0" applyNumberFormat="1" applyFont="1" applyBorder="1" applyAlignment="1">
      <alignment horizontal="center" vertical="center"/>
    </xf>
    <xf numFmtId="14" fontId="15" fillId="0" borderId="1" xfId="0" applyNumberFormat="1" applyFont="1" applyBorder="1" applyAlignment="1">
      <alignment horizontal="center" vertical="center" wrapText="1"/>
    </xf>
    <xf numFmtId="0" fontId="4" fillId="0" borderId="1" xfId="0" applyFont="1" applyBorder="1" applyAlignment="1">
      <alignment vertical="center"/>
    </xf>
    <xf numFmtId="0" fontId="5"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wrapText="1"/>
    </xf>
    <xf numFmtId="1"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1" fontId="4" fillId="0" borderId="1" xfId="2" applyNumberFormat="1" applyFont="1" applyFill="1" applyBorder="1" applyAlignment="1">
      <alignment horizontal="center" vertical="center" wrapText="1"/>
    </xf>
    <xf numFmtId="1" fontId="3" fillId="0" borderId="2" xfId="2" applyNumberFormat="1" applyFont="1" applyBorder="1" applyAlignment="1">
      <alignment horizontal="center" vertical="center" wrapText="1"/>
    </xf>
    <xf numFmtId="1" fontId="4" fillId="0" borderId="1" xfId="0" applyNumberFormat="1" applyFont="1" applyBorder="1" applyAlignment="1">
      <alignment horizontal="center" vertical="center"/>
    </xf>
    <xf numFmtId="1" fontId="3" fillId="2" borderId="1" xfId="1" applyNumberFormat="1" applyFont="1" applyFill="1" applyBorder="1" applyAlignment="1">
      <alignment horizontal="center" vertical="center" wrapText="1"/>
    </xf>
    <xf numFmtId="1" fontId="3" fillId="2" borderId="1" xfId="2" applyNumberFormat="1" applyFont="1" applyFill="1" applyBorder="1" applyAlignment="1">
      <alignment horizontal="center" vertical="center" wrapText="1"/>
    </xf>
    <xf numFmtId="169" fontId="3" fillId="0" borderId="1" xfId="9" applyNumberFormat="1" applyFont="1" applyFill="1" applyBorder="1" applyAlignment="1">
      <alignment horizontal="center" vertical="center" wrapText="1"/>
    </xf>
    <xf numFmtId="0" fontId="3" fillId="0" borderId="1" xfId="0" applyFont="1" applyBorder="1" applyAlignment="1">
      <alignment vertical="top" wrapText="1"/>
    </xf>
    <xf numFmtId="1" fontId="3" fillId="0" borderId="1" xfId="0" applyNumberFormat="1" applyFont="1" applyBorder="1" applyAlignment="1">
      <alignment vertical="center" wrapText="1"/>
    </xf>
    <xf numFmtId="1" fontId="4" fillId="0" borderId="0" xfId="0" applyNumberFormat="1" applyFont="1" applyAlignment="1">
      <alignment horizontal="center" vertical="center"/>
    </xf>
    <xf numFmtId="1" fontId="4" fillId="0" borderId="1" xfId="1"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1" fontId="4" fillId="0" borderId="3" xfId="1"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xf>
    <xf numFmtId="1" fontId="4" fillId="0" borderId="1" xfId="1" applyNumberFormat="1" applyFont="1" applyBorder="1" applyAlignment="1">
      <alignment horizontal="center" vertical="center"/>
    </xf>
    <xf numFmtId="1" fontId="4" fillId="0" borderId="3" xfId="1" applyNumberFormat="1" applyFont="1" applyBorder="1" applyAlignment="1">
      <alignment horizontal="center" vertical="center"/>
    </xf>
    <xf numFmtId="1" fontId="3" fillId="0" borderId="1" xfId="0" applyNumberFormat="1" applyFont="1" applyBorder="1" applyAlignment="1">
      <alignment horizontal="center" vertical="top" wrapText="1"/>
    </xf>
    <xf numFmtId="0" fontId="5" fillId="0" borderId="0" xfId="0" applyFont="1" applyAlignment="1">
      <alignment vertical="top"/>
    </xf>
    <xf numFmtId="0" fontId="4" fillId="0" borderId="0" xfId="0" applyFont="1" applyAlignment="1">
      <alignment vertical="top"/>
    </xf>
    <xf numFmtId="1" fontId="3" fillId="0" borderId="1" xfId="0" applyNumberFormat="1" applyFont="1" applyBorder="1" applyAlignment="1">
      <alignment horizontal="lef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1" fontId="5" fillId="3" borderId="7" xfId="0" applyNumberFormat="1" applyFont="1" applyFill="1" applyBorder="1" applyAlignment="1">
      <alignment horizontal="center" vertical="center" wrapText="1"/>
    </xf>
    <xf numFmtId="2" fontId="5" fillId="3" borderId="7"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166" fontId="3" fillId="0" borderId="9" xfId="0" applyNumberFormat="1" applyFont="1" applyBorder="1" applyAlignment="1">
      <alignment horizontal="center" vertical="center" wrapText="1"/>
    </xf>
    <xf numFmtId="0" fontId="3" fillId="0" borderId="10" xfId="0" applyFont="1" applyBorder="1" applyAlignment="1">
      <alignment horizontal="center" vertical="center" wrapText="1"/>
    </xf>
    <xf numFmtId="166" fontId="3" fillId="0" borderId="10" xfId="0" applyNumberFormat="1" applyFont="1" applyBorder="1" applyAlignment="1">
      <alignment horizontal="center" vertical="center" wrapText="1"/>
    </xf>
    <xf numFmtId="1" fontId="3" fillId="0" borderId="10" xfId="9" applyNumberFormat="1" applyFont="1" applyFill="1" applyBorder="1" applyAlignment="1">
      <alignment horizontal="center" vertical="center" wrapText="1"/>
    </xf>
    <xf numFmtId="0" fontId="4" fillId="0" borderId="10" xfId="0" applyFont="1" applyBorder="1" applyAlignment="1">
      <alignment horizontal="justify" vertical="center" wrapText="1"/>
    </xf>
    <xf numFmtId="166" fontId="3" fillId="2" borderId="10"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4" fillId="0" borderId="9" xfId="0" applyFont="1" applyBorder="1" applyAlignment="1">
      <alignment horizontal="center" vertical="center"/>
    </xf>
    <xf numFmtId="1" fontId="17" fillId="0" borderId="1" xfId="0" applyNumberFormat="1" applyFont="1" applyBorder="1" applyAlignment="1">
      <alignment horizontal="justify" vertical="center"/>
    </xf>
    <xf numFmtId="14" fontId="17" fillId="0" borderId="1" xfId="0" applyNumberFormat="1" applyFont="1" applyBorder="1" applyAlignment="1">
      <alignment horizontal="justify" vertical="center"/>
    </xf>
    <xf numFmtId="1" fontId="4" fillId="0" borderId="3" xfId="0" applyNumberFormat="1" applyFont="1" applyBorder="1" applyAlignment="1">
      <alignment horizontal="center" vertical="center"/>
    </xf>
    <xf numFmtId="1"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166" fontId="3" fillId="0" borderId="3"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14" fontId="4" fillId="0" borderId="3" xfId="0" applyNumberFormat="1" applyFont="1" applyBorder="1" applyAlignment="1">
      <alignment horizontal="center" vertical="center"/>
    </xf>
    <xf numFmtId="14" fontId="4" fillId="0" borderId="4"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 fontId="4" fillId="0" borderId="4" xfId="0" applyNumberFormat="1" applyFont="1" applyBorder="1" applyAlignment="1">
      <alignment horizontal="center" vertical="center"/>
    </xf>
    <xf numFmtId="0" fontId="4" fillId="0" borderId="4" xfId="0" applyFont="1" applyBorder="1" applyAlignment="1">
      <alignment horizontal="center" vertical="center"/>
    </xf>
    <xf numFmtId="166" fontId="3" fillId="0" borderId="1" xfId="0" applyNumberFormat="1" applyFont="1" applyBorder="1" applyAlignment="1">
      <alignment horizontal="center" vertical="center" wrapText="1"/>
    </xf>
    <xf numFmtId="166" fontId="3" fillId="0" borderId="11" xfId="0" applyNumberFormat="1" applyFont="1" applyBorder="1" applyAlignment="1">
      <alignment horizontal="center" vertical="center" wrapText="1"/>
    </xf>
    <xf numFmtId="166" fontId="3" fillId="0" borderId="12" xfId="0" applyNumberFormat="1" applyFont="1" applyBorder="1" applyAlignment="1">
      <alignment horizontal="center" vertical="center" wrapText="1"/>
    </xf>
    <xf numFmtId="166" fontId="3" fillId="0" borderId="13"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1" fontId="4" fillId="0" borderId="3" xfId="1" applyNumberFormat="1" applyFont="1" applyBorder="1" applyAlignment="1">
      <alignment horizontal="center" vertical="center"/>
    </xf>
    <xf numFmtId="1" fontId="4" fillId="0" borderId="4" xfId="1" applyNumberFormat="1" applyFont="1" applyBorder="1" applyAlignment="1">
      <alignment horizontal="center" vertical="center"/>
    </xf>
    <xf numFmtId="1" fontId="4" fillId="0" borderId="2" xfId="1" applyNumberFormat="1"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4" fontId="4" fillId="0" borderId="1" xfId="0" applyNumberFormat="1" applyFont="1" applyBorder="1" applyAlignment="1">
      <alignment horizontal="center" vertical="center"/>
    </xf>
  </cellXfs>
  <cellStyles count="11">
    <cellStyle name="Millares" xfId="1" builtinId="3"/>
    <cellStyle name="Millares [0]" xfId="4" builtinId="6"/>
    <cellStyle name="Millares [0] 2" xfId="5" xr:uid="{00000000-0005-0000-0000-000002000000}"/>
    <cellStyle name="Moneda" xfId="3" builtinId="4"/>
    <cellStyle name="Moneda [0]" xfId="9" builtinId="7"/>
    <cellStyle name="Moneda [0] 2" xfId="7" xr:uid="{00000000-0005-0000-0000-000004000000}"/>
    <cellStyle name="Moneda 2" xfId="6" xr:uid="{00000000-0005-0000-0000-000005000000}"/>
    <cellStyle name="Moneda 3" xfId="8" xr:uid="{00000000-0005-0000-0000-000006000000}"/>
    <cellStyle name="Moneda 4" xfId="10" xr:uid="{C70B7801-B160-4867-A005-99BF9BCC1778}"/>
    <cellStyle name="Normal" xfId="0" builtinId="0"/>
    <cellStyle name="Porcentaje" xfId="2"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60340CB3-1C21-45D2-A993-F5E721B732A0}" userId="S-1-5-21-293973292-4260650576-2172520239-1429" providerId="AD"/>
  <person displayName="Kattia Estela Bernal Florez" id="{FB98C7F3-E633-4B26-9824-C28AD1FB9B59}" userId="S::kbernal@bolivar.gov.co::ce427fe8-9d21-4f54-ab22-cfd20d74bac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65" dT="2023-10-02T15:51:42.75" personId="{60340CB3-1C21-45D2-A993-F5E721B732A0}" id="{A45ACACE-2FA2-4419-86D7-5FE838C66F0D}">
    <text>Codigo BPIN asignado. Obligatorio</text>
  </threadedComment>
  <threadedComment ref="C165" dT="2023-10-02T15:50:51.48" personId="{60340CB3-1C21-45D2-A993-F5E721B732A0}" id="{66C4B98E-105D-4C01-89EA-74CB0ADF0767}">
    <text>Aquí va la fecha de inscripcion del proyecto</text>
  </threadedComment>
  <threadedComment ref="D165" dT="2024-04-01T16:50:21.26" personId="{FB98C7F3-E633-4B26-9824-C28AD1FB9B59}" id="{02E5CB56-4028-4467-B82F-C8C2569A354A}">
    <text>Nombre del Proyecto</text>
  </threadedComment>
  <threadedComment ref="E165" dT="2024-04-01T16:50:39.84" personId="{FB98C7F3-E633-4B26-9824-C28AD1FB9B59}" id="{D81B6B50-072C-421D-92FE-B553BA990060}">
    <text>Objeto del proyecto</text>
  </threadedComment>
  <threadedComment ref="F165" dT="2024-04-01T16:50:04.55" personId="{FB98C7F3-E633-4B26-9824-C28AD1FB9B59}" id="{C5E10D1A-DE2D-4273-A754-DA5A1CCF5952}">
    <text>Nombre de la Dependencia</text>
  </threadedComment>
  <threadedComment ref="G165" dT="2023-10-02T15:55:20.06" personId="{60340CB3-1C21-45D2-A993-F5E721B732A0}" id="{8269E4F3-5BA4-41DC-94B5-75554E1AC231}">
    <text>Valor total del proyecto, en números, sin comas, ni puntos</text>
  </threadedComment>
  <threadedComment ref="I165" dT="2023-10-02T15:54:03.11" personId="{60340CB3-1C21-45D2-A993-F5E721B732A0}" id="{01EAB789-DC8D-4FF2-BC5B-6FDDED1CD5A5}">
    <text>Fecha de inicio del proyecto ( Fecha corta(D/M/A)</text>
  </threadedComment>
  <threadedComment ref="J165" dT="2023-10-02T15:54:27.66" personId="{60340CB3-1C21-45D2-A993-F5E721B732A0}" id="{0D681BA4-8CB9-440D-BEB7-951EFBA6B4C2}">
    <text>Fecha de terminacion del proyecto ( Fecha corta(D/M/A)</text>
  </threadedComment>
  <threadedComment ref="K165" dT="2023-10-02T15:51:57.42" personId="{60340CB3-1C21-45D2-A993-F5E721B732A0}" id="{1617C9E5-DD47-441C-9826-06FBBD5ED8E0}">
    <text>Valor que debe ser en porcentaje numérico, sin puntos, ni comas, ni signos</text>
  </threadedComment>
  <threadedComment ref="M165" dT="2023-10-02T15:53:08.20" personId="{60340CB3-1C21-45D2-A993-F5E721B732A0}" id="{57DEB64D-AD9D-44EC-86DD-47E76D77D135}">
    <text>Todas aquellas inherentes al proyecto( suspension, adicion…)</text>
  </threadedComment>
  <threadedComment ref="C166" dT="2023-10-02T15:50:51.48" personId="{60340CB3-1C21-45D2-A993-F5E721B732A0}" id="{4BD00BA1-89A8-4269-924A-1CDC700EAA42}">
    <text>Aquí va la fecha de inscripcion del proyecto</text>
  </threadedComment>
  <threadedComment ref="I166" dT="2023-10-02T15:54:03.11" personId="{60340CB3-1C21-45D2-A993-F5E721B732A0}" id="{2E5F08D5-EE2F-4EDE-9A2C-009F3F2EE9ED}">
    <text>Fecha de inicio del proyecto ( Fecha corta(D/M/A)</text>
  </threadedComment>
  <threadedComment ref="J166" dT="2023-10-02T15:54:27.66" personId="{60340CB3-1C21-45D2-A993-F5E721B732A0}" id="{01372663-7A32-4F49-95A7-AC5D6AC730AA}">
    <text>Fecha de terminacion del proyecto ( Fecha corta(D/M/A)</text>
  </threadedComment>
  <threadedComment ref="I167" dT="2023-10-02T15:54:03.11" personId="{60340CB3-1C21-45D2-A993-F5E721B732A0}" id="{70546351-D4F9-4B67-A96A-D6F4998BB2E1}">
    <text>Fecha de inicio del proyecto ( Fecha corta(D/M/A)</text>
  </threadedComment>
  <threadedComment ref="J167" dT="2023-10-02T15:54:27.66" personId="{60340CB3-1C21-45D2-A993-F5E721B732A0}" id="{0072F048-300D-4371-9CFE-9C9A1F7988D5}">
    <text>Fecha de terminacion del proyecto ( Fecha corta(D/M/A)</text>
  </threadedComment>
  <threadedComment ref="I168" dT="2023-10-02T15:54:03.11" personId="{60340CB3-1C21-45D2-A993-F5E721B732A0}" id="{6B703779-5B93-40E0-9E33-2778B20B7ACA}">
    <text>Fecha de inicio del proyecto ( Fecha corta(D/M/A)</text>
  </threadedComment>
  <threadedComment ref="J168" dT="2023-10-02T15:54:27.66" personId="{60340CB3-1C21-45D2-A993-F5E721B732A0}" id="{67218B13-7C92-4DBA-AE09-0822DAF3163E}">
    <text>Fecha de terminacion del proyecto ( Fecha corta(D/M/A)</text>
  </threadedComment>
  <threadedComment ref="I169" dT="2023-10-02T15:54:03.11" personId="{60340CB3-1C21-45D2-A993-F5E721B732A0}" id="{CC098DB8-B5D9-4362-B6ED-901F689CEC53}">
    <text>Fecha de inicio del proyecto ( Fecha corta(D/M/A)</text>
  </threadedComment>
  <threadedComment ref="J169" dT="2023-10-02T15:54:27.66" personId="{60340CB3-1C21-45D2-A993-F5E721B732A0}" id="{835CC53C-BE1C-4A64-95AD-E819EA34B336}">
    <text>Fecha de terminacion del proyecto ( Fecha corta(D/M/A)</text>
  </threadedComment>
  <threadedComment ref="B170" dT="2023-10-02T15:51:42.75" personId="{60340CB3-1C21-45D2-A993-F5E721B732A0}" id="{92BEC260-13DC-449C-9302-921E9CF76254}">
    <text>Codigo BPIN asignado. Obligatorio</text>
  </threadedComment>
  <threadedComment ref="C170" dT="2023-10-02T15:50:51.48" personId="{60340CB3-1C21-45D2-A993-F5E721B732A0}" id="{454142F0-EDB8-43DA-B598-EBD98E24D69A}">
    <text>Aquí va la fecha de inscripcion del proyecto</text>
  </threadedComment>
  <threadedComment ref="D170" dT="2024-04-01T16:50:21.26" personId="{FB98C7F3-E633-4B26-9824-C28AD1FB9B59}" id="{F322DCAC-4F6F-4B95-8481-2E372CB2CB54}">
    <text>Nombre del Proyecto</text>
  </threadedComment>
  <threadedComment ref="E170" dT="2024-04-01T16:50:21.26" personId="{FB98C7F3-E633-4B26-9824-C28AD1FB9B59}" id="{A9E53323-3E4D-4A1A-A294-13A78DD18975}">
    <text>Nombre del Proyecto</text>
  </threadedComment>
  <threadedComment ref="F170" dT="2024-04-01T16:50:04.55" personId="{FB98C7F3-E633-4B26-9824-C28AD1FB9B59}" id="{7CAF0F3B-BFB7-40A1-B6A8-3C3AE7010244}">
    <text>Nombre de la Dependencia</text>
  </threadedComment>
  <threadedComment ref="G170" dT="2023-10-02T15:55:20.06" personId="{60340CB3-1C21-45D2-A993-F5E721B732A0}" id="{E0025279-1762-427F-8F61-C56F0589A061}">
    <text>Valor total del proyecto, en números, sin comas, ni puntos</text>
  </threadedComment>
  <threadedComment ref="I170" dT="2023-10-02T15:54:03.11" personId="{60340CB3-1C21-45D2-A993-F5E721B732A0}" id="{3081A635-4122-40A8-AE5C-A838DAAB0B8E}">
    <text>Fecha de inicio del proyecto ( Fecha corta(D/M/A)</text>
  </threadedComment>
  <threadedComment ref="J170" dT="2023-10-02T15:54:27.66" personId="{60340CB3-1C21-45D2-A993-F5E721B732A0}" id="{8D9F120D-F611-4D49-BDAC-0F56085A5AA4}">
    <text>Fecha de terminacion del proyecto ( Fecha corta(D/M/A)</text>
  </threadedComment>
  <threadedComment ref="K170" dT="2023-10-02T15:51:57.42" personId="{60340CB3-1C21-45D2-A993-F5E721B732A0}" id="{97617D4D-0F7B-4044-9EB0-B28D0F1539AB}">
    <text>Valor que debe ser en porcentaje numérico, sin puntos, ni comas, ni signos</text>
  </threadedComment>
  <threadedComment ref="L170" dT="2023-10-02T15:52:11.28" personId="{60340CB3-1C21-45D2-A993-F5E721B732A0}" id="{769314DD-C07F-464E-A8EB-A34E33F4B889}">
    <text xml:space="preserve">
Valor en cifras, sin puntos , ni comas, ni signos</text>
  </threadedComment>
  <threadedComment ref="M170" dT="2023-10-02T15:53:08.20" personId="{60340CB3-1C21-45D2-A993-F5E721B732A0}" id="{A16CB7E0-09C4-4274-959E-C88B830621B8}">
    <text>Todas aquellas inherentes al proyecto( suspension, adicion…)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70"/>
  <sheetViews>
    <sheetView tabSelected="1" topLeftCell="A73" zoomScale="80" zoomScaleNormal="80" workbookViewId="0">
      <selection activeCell="E178" sqref="E178"/>
    </sheetView>
  </sheetViews>
  <sheetFormatPr baseColWidth="10" defaultRowHeight="10.5" x14ac:dyDescent="0.25"/>
  <cols>
    <col min="1" max="1" width="6.125" style="9" bestFit="1" customWidth="1"/>
    <col min="2" max="2" width="17.25" style="9" customWidth="1"/>
    <col min="3" max="3" width="12.5" style="9" customWidth="1"/>
    <col min="4" max="4" width="37.375" style="69" customWidth="1"/>
    <col min="5" max="5" width="44.625" style="45" customWidth="1"/>
    <col min="6" max="6" width="16.25" style="9" customWidth="1"/>
    <col min="7" max="7" width="22" style="60" customWidth="1"/>
    <col min="8" max="8" width="26.375" style="9" bestFit="1" customWidth="1"/>
    <col min="9" max="9" width="13" style="9" bestFit="1" customWidth="1"/>
    <col min="10" max="10" width="14.25" style="10" customWidth="1"/>
    <col min="11" max="11" width="13" style="11" bestFit="1" customWidth="1"/>
    <col min="12" max="12" width="20.875" style="9" bestFit="1" customWidth="1"/>
    <col min="13" max="13" width="39.25" style="9" customWidth="1"/>
    <col min="14" max="16384" width="11" style="9"/>
  </cols>
  <sheetData>
    <row r="2" spans="1:983" x14ac:dyDescent="0.25">
      <c r="D2" s="68" t="s">
        <v>16</v>
      </c>
      <c r="E2" s="44"/>
    </row>
    <row r="3" spans="1:983" x14ac:dyDescent="0.25">
      <c r="D3" s="68" t="s">
        <v>12</v>
      </c>
      <c r="E3" s="44"/>
    </row>
    <row r="4" spans="1:983" x14ac:dyDescent="0.25">
      <c r="D4" s="68" t="s">
        <v>10</v>
      </c>
      <c r="E4" s="44"/>
    </row>
    <row r="5" spans="1:983" x14ac:dyDescent="0.25">
      <c r="D5" s="68" t="s">
        <v>11</v>
      </c>
      <c r="E5" s="44"/>
    </row>
    <row r="6" spans="1:983" ht="16.5" customHeight="1" thickBot="1" x14ac:dyDescent="0.3"/>
    <row r="7" spans="1:983" ht="45.75" customHeight="1" x14ac:dyDescent="0.25">
      <c r="A7" s="71" t="s">
        <v>0</v>
      </c>
      <c r="B7" s="72" t="s">
        <v>13</v>
      </c>
      <c r="C7" s="72" t="s">
        <v>14</v>
      </c>
      <c r="D7" s="72" t="s">
        <v>2</v>
      </c>
      <c r="E7" s="72" t="s">
        <v>3</v>
      </c>
      <c r="F7" s="72" t="s">
        <v>15</v>
      </c>
      <c r="G7" s="73" t="s">
        <v>4</v>
      </c>
      <c r="H7" s="72" t="s">
        <v>5</v>
      </c>
      <c r="I7" s="72" t="s">
        <v>6</v>
      </c>
      <c r="J7" s="72" t="s">
        <v>7</v>
      </c>
      <c r="K7" s="74" t="s">
        <v>8</v>
      </c>
      <c r="L7" s="72" t="s">
        <v>9</v>
      </c>
      <c r="M7" s="75" t="s">
        <v>1</v>
      </c>
    </row>
    <row r="8" spans="1:983" s="3" customFormat="1" ht="54.75" customHeight="1" x14ac:dyDescent="0.25">
      <c r="A8" s="76">
        <v>1</v>
      </c>
      <c r="B8" s="18">
        <v>202400000003728</v>
      </c>
      <c r="C8" s="14">
        <v>45636</v>
      </c>
      <c r="D8" s="58" t="s">
        <v>17</v>
      </c>
      <c r="E8" s="46" t="s">
        <v>18</v>
      </c>
      <c r="F8" s="2" t="s">
        <v>397</v>
      </c>
      <c r="G8" s="18">
        <v>2928791849.5776005</v>
      </c>
      <c r="H8" s="2" t="s">
        <v>19</v>
      </c>
      <c r="I8" s="17">
        <v>45659</v>
      </c>
      <c r="J8" s="17">
        <v>46022</v>
      </c>
      <c r="K8" s="19">
        <v>56</v>
      </c>
      <c r="L8" s="18">
        <v>1630668098</v>
      </c>
      <c r="M8" s="77" t="s">
        <v>20</v>
      </c>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row>
    <row r="9" spans="1:983" s="3" customFormat="1" ht="71.25" customHeight="1" x14ac:dyDescent="0.25">
      <c r="A9" s="76">
        <v>2</v>
      </c>
      <c r="B9" s="13">
        <v>202400000003562</v>
      </c>
      <c r="C9" s="14">
        <v>45635</v>
      </c>
      <c r="D9" s="58" t="s">
        <v>21</v>
      </c>
      <c r="E9" s="46" t="s">
        <v>22</v>
      </c>
      <c r="F9" s="2" t="s">
        <v>397</v>
      </c>
      <c r="G9" s="18">
        <v>2037895247</v>
      </c>
      <c r="H9" s="2" t="s">
        <v>23</v>
      </c>
      <c r="I9" s="17">
        <v>45659</v>
      </c>
      <c r="J9" s="17">
        <v>46022</v>
      </c>
      <c r="K9" s="19">
        <v>79</v>
      </c>
      <c r="L9" s="18">
        <v>1609271247</v>
      </c>
      <c r="M9" s="78" t="s">
        <v>24</v>
      </c>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row>
    <row r="10" spans="1:983" s="3" customFormat="1" ht="51" customHeight="1" x14ac:dyDescent="0.25">
      <c r="A10" s="76">
        <v>3</v>
      </c>
      <c r="B10" s="13">
        <v>202400000003674</v>
      </c>
      <c r="C10" s="14">
        <v>45636</v>
      </c>
      <c r="D10" s="58" t="s">
        <v>25</v>
      </c>
      <c r="E10" s="46" t="s">
        <v>26</v>
      </c>
      <c r="F10" s="2" t="s">
        <v>397</v>
      </c>
      <c r="G10" s="18">
        <v>2920000000</v>
      </c>
      <c r="H10" s="2" t="s">
        <v>27</v>
      </c>
      <c r="I10" s="17">
        <v>45659</v>
      </c>
      <c r="J10" s="17">
        <v>46022</v>
      </c>
      <c r="K10" s="19">
        <v>67</v>
      </c>
      <c r="L10" s="18">
        <v>1969900000</v>
      </c>
      <c r="M10" s="78" t="s">
        <v>28</v>
      </c>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row>
    <row r="11" spans="1:983" s="3" customFormat="1" ht="41.25" customHeight="1" x14ac:dyDescent="0.25">
      <c r="A11" s="76">
        <v>4</v>
      </c>
      <c r="B11" s="13">
        <v>202400000003734</v>
      </c>
      <c r="C11" s="14">
        <v>45631</v>
      </c>
      <c r="D11" s="58" t="s">
        <v>29</v>
      </c>
      <c r="E11" s="46" t="s">
        <v>30</v>
      </c>
      <c r="F11" s="2" t="s">
        <v>397</v>
      </c>
      <c r="G11" s="18">
        <v>4331650945</v>
      </c>
      <c r="H11" s="2" t="s">
        <v>19</v>
      </c>
      <c r="I11" s="17">
        <v>45659</v>
      </c>
      <c r="J11" s="17">
        <v>46022</v>
      </c>
      <c r="K11" s="19">
        <v>65</v>
      </c>
      <c r="L11" s="18">
        <v>2800833628</v>
      </c>
      <c r="M11" s="78" t="s">
        <v>31</v>
      </c>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row>
    <row r="12" spans="1:983" ht="41.25" customHeight="1" x14ac:dyDescent="0.25">
      <c r="A12" s="76">
        <v>5</v>
      </c>
      <c r="B12" s="13">
        <v>202400000003671</v>
      </c>
      <c r="C12" s="14">
        <v>45636</v>
      </c>
      <c r="D12" s="58" t="s">
        <v>32</v>
      </c>
      <c r="E12" s="46" t="s">
        <v>33</v>
      </c>
      <c r="F12" s="2" t="s">
        <v>397</v>
      </c>
      <c r="G12" s="18">
        <v>4735791939</v>
      </c>
      <c r="H12" s="2" t="s">
        <v>19</v>
      </c>
      <c r="I12" s="17">
        <v>45659</v>
      </c>
      <c r="J12" s="17">
        <v>46022</v>
      </c>
      <c r="K12" s="19">
        <v>84</v>
      </c>
      <c r="L12" s="18">
        <v>3981900000</v>
      </c>
      <c r="M12" s="77" t="s">
        <v>34</v>
      </c>
    </row>
    <row r="13" spans="1:983" ht="43.5" customHeight="1" x14ac:dyDescent="0.25">
      <c r="A13" s="76">
        <v>6</v>
      </c>
      <c r="B13" s="13">
        <v>202400000003669</v>
      </c>
      <c r="C13" s="14">
        <v>45636</v>
      </c>
      <c r="D13" s="58" t="s">
        <v>35</v>
      </c>
      <c r="E13" s="46" t="s">
        <v>22</v>
      </c>
      <c r="F13" s="2" t="s">
        <v>397</v>
      </c>
      <c r="G13" s="18">
        <v>11096394175</v>
      </c>
      <c r="H13" s="2" t="s">
        <v>36</v>
      </c>
      <c r="I13" s="17">
        <v>45659</v>
      </c>
      <c r="J13" s="17">
        <v>46022</v>
      </c>
      <c r="K13" s="19">
        <v>59</v>
      </c>
      <c r="L13" s="18">
        <v>6564188672</v>
      </c>
      <c r="M13" s="77" t="s">
        <v>37</v>
      </c>
    </row>
    <row r="14" spans="1:983" ht="52.5" customHeight="1" x14ac:dyDescent="0.25">
      <c r="A14" s="76">
        <v>7</v>
      </c>
      <c r="B14" s="13">
        <v>202400000004082</v>
      </c>
      <c r="C14" s="14">
        <v>45636</v>
      </c>
      <c r="D14" s="58" t="s">
        <v>38</v>
      </c>
      <c r="E14" s="46" t="s">
        <v>39</v>
      </c>
      <c r="F14" s="2" t="s">
        <v>397</v>
      </c>
      <c r="G14" s="18">
        <v>3449000000</v>
      </c>
      <c r="H14" s="2" t="s">
        <v>19</v>
      </c>
      <c r="I14" s="17">
        <v>45659</v>
      </c>
      <c r="J14" s="17">
        <v>46022</v>
      </c>
      <c r="K14" s="19">
        <v>63</v>
      </c>
      <c r="L14" s="18">
        <v>2166100163</v>
      </c>
      <c r="M14" s="78" t="s">
        <v>40</v>
      </c>
    </row>
    <row r="15" spans="1:983" ht="49.5" customHeight="1" x14ac:dyDescent="0.25">
      <c r="A15" s="76">
        <v>8</v>
      </c>
      <c r="B15" s="13">
        <v>202400000003732</v>
      </c>
      <c r="C15" s="14">
        <v>45637</v>
      </c>
      <c r="D15" s="58" t="s">
        <v>41</v>
      </c>
      <c r="E15" s="46" t="s">
        <v>42</v>
      </c>
      <c r="F15" s="2" t="s">
        <v>397</v>
      </c>
      <c r="G15" s="18">
        <v>799821343</v>
      </c>
      <c r="H15" s="2" t="s">
        <v>19</v>
      </c>
      <c r="I15" s="17">
        <v>45659</v>
      </c>
      <c r="J15" s="17">
        <v>46022</v>
      </c>
      <c r="K15" s="19">
        <v>81</v>
      </c>
      <c r="L15" s="18">
        <v>648000000</v>
      </c>
      <c r="M15" s="78" t="s">
        <v>43</v>
      </c>
    </row>
    <row r="16" spans="1:983" ht="48" customHeight="1" x14ac:dyDescent="0.25">
      <c r="A16" s="76">
        <v>9</v>
      </c>
      <c r="B16" s="13">
        <v>202400000003668</v>
      </c>
      <c r="C16" s="14">
        <v>45636</v>
      </c>
      <c r="D16" s="58" t="s">
        <v>44</v>
      </c>
      <c r="E16" s="46" t="s">
        <v>45</v>
      </c>
      <c r="F16" s="2" t="s">
        <v>397</v>
      </c>
      <c r="G16" s="18">
        <v>6758200000</v>
      </c>
      <c r="H16" s="2" t="s">
        <v>19</v>
      </c>
      <c r="I16" s="17">
        <v>45659</v>
      </c>
      <c r="J16" s="17">
        <v>46022</v>
      </c>
      <c r="K16" s="19">
        <v>47</v>
      </c>
      <c r="L16" s="18">
        <v>3152438490</v>
      </c>
      <c r="M16" s="78" t="s">
        <v>46</v>
      </c>
    </row>
    <row r="17" spans="1:13" ht="48.75" customHeight="1" x14ac:dyDescent="0.25">
      <c r="A17" s="76">
        <v>10</v>
      </c>
      <c r="B17" s="13">
        <v>202400000003673</v>
      </c>
      <c r="C17" s="14">
        <v>45636</v>
      </c>
      <c r="D17" s="58" t="s">
        <v>47</v>
      </c>
      <c r="E17" s="46" t="s">
        <v>48</v>
      </c>
      <c r="F17" s="2" t="s">
        <v>397</v>
      </c>
      <c r="G17" s="18">
        <v>10170263653</v>
      </c>
      <c r="H17" s="2" t="s">
        <v>19</v>
      </c>
      <c r="I17" s="17">
        <v>45659</v>
      </c>
      <c r="J17" s="17">
        <v>46022</v>
      </c>
      <c r="K17" s="19">
        <v>54</v>
      </c>
      <c r="L17" s="18">
        <v>5472918974</v>
      </c>
      <c r="M17" s="78" t="s">
        <v>49</v>
      </c>
    </row>
    <row r="18" spans="1:13" ht="44.25" customHeight="1" x14ac:dyDescent="0.25">
      <c r="A18" s="76">
        <v>11</v>
      </c>
      <c r="B18" s="13">
        <v>202400000003301</v>
      </c>
      <c r="C18" s="14">
        <v>45632</v>
      </c>
      <c r="D18" s="58" t="s">
        <v>50</v>
      </c>
      <c r="E18" s="46" t="s">
        <v>51</v>
      </c>
      <c r="F18" s="2" t="s">
        <v>397</v>
      </c>
      <c r="G18" s="18">
        <v>14099037693.836</v>
      </c>
      <c r="H18" s="2" t="s">
        <v>52</v>
      </c>
      <c r="I18" s="17">
        <v>45659</v>
      </c>
      <c r="J18" s="17">
        <v>46022</v>
      </c>
      <c r="K18" s="19">
        <v>35</v>
      </c>
      <c r="L18" s="18">
        <v>4870733232</v>
      </c>
      <c r="M18" s="78" t="s">
        <v>53</v>
      </c>
    </row>
    <row r="19" spans="1:13" ht="31.5" x14ac:dyDescent="0.25">
      <c r="A19" s="76">
        <v>12</v>
      </c>
      <c r="B19" s="13">
        <v>202400000003307</v>
      </c>
      <c r="C19" s="14">
        <v>45632</v>
      </c>
      <c r="D19" s="58" t="s">
        <v>54</v>
      </c>
      <c r="E19" s="46" t="s">
        <v>55</v>
      </c>
      <c r="F19" s="2" t="s">
        <v>397</v>
      </c>
      <c r="G19" s="18">
        <v>85264304105</v>
      </c>
      <c r="H19" s="2" t="s">
        <v>52</v>
      </c>
      <c r="I19" s="17">
        <v>45659</v>
      </c>
      <c r="J19" s="17">
        <v>46022</v>
      </c>
      <c r="K19" s="19">
        <v>42</v>
      </c>
      <c r="L19" s="18">
        <v>41953689200.659988</v>
      </c>
      <c r="M19" s="79" t="s">
        <v>56</v>
      </c>
    </row>
    <row r="20" spans="1:13" ht="63" x14ac:dyDescent="0.25">
      <c r="A20" s="76">
        <v>13</v>
      </c>
      <c r="B20" s="13">
        <v>202400000003615</v>
      </c>
      <c r="C20" s="14">
        <v>45636</v>
      </c>
      <c r="D20" s="58" t="s">
        <v>57</v>
      </c>
      <c r="E20" s="46" t="s">
        <v>58</v>
      </c>
      <c r="F20" s="2" t="s">
        <v>397</v>
      </c>
      <c r="G20" s="18">
        <v>63269935977</v>
      </c>
      <c r="H20" s="2" t="s">
        <v>19</v>
      </c>
      <c r="I20" s="17">
        <v>45659</v>
      </c>
      <c r="J20" s="17">
        <v>46022</v>
      </c>
      <c r="K20" s="19">
        <v>42</v>
      </c>
      <c r="L20" s="18">
        <v>26389203096</v>
      </c>
      <c r="M20" s="78" t="s">
        <v>59</v>
      </c>
    </row>
    <row r="21" spans="1:13" ht="52.5" x14ac:dyDescent="0.25">
      <c r="A21" s="76">
        <v>14</v>
      </c>
      <c r="B21" s="13">
        <v>202400000003022</v>
      </c>
      <c r="C21" s="14">
        <v>45631</v>
      </c>
      <c r="D21" s="58" t="s">
        <v>60</v>
      </c>
      <c r="E21" s="46" t="s">
        <v>61</v>
      </c>
      <c r="F21" s="2" t="s">
        <v>397</v>
      </c>
      <c r="G21" s="18">
        <v>4332003280</v>
      </c>
      <c r="H21" s="2" t="s">
        <v>82</v>
      </c>
      <c r="I21" s="17">
        <v>45659</v>
      </c>
      <c r="J21" s="17">
        <v>46022</v>
      </c>
      <c r="K21" s="19">
        <v>81</v>
      </c>
      <c r="L21" s="18">
        <v>3529685037</v>
      </c>
      <c r="M21" s="78" t="s">
        <v>62</v>
      </c>
    </row>
    <row r="22" spans="1:13" ht="94.5" customHeight="1" x14ac:dyDescent="0.25">
      <c r="A22" s="76">
        <v>15</v>
      </c>
      <c r="B22" s="13">
        <v>202400000003614</v>
      </c>
      <c r="C22" s="14">
        <v>45636</v>
      </c>
      <c r="D22" s="58" t="s">
        <v>63</v>
      </c>
      <c r="E22" s="46" t="s">
        <v>64</v>
      </c>
      <c r="F22" s="2" t="s">
        <v>397</v>
      </c>
      <c r="G22" s="18">
        <v>9175002261</v>
      </c>
      <c r="H22" s="2" t="s">
        <v>65</v>
      </c>
      <c r="I22" s="17">
        <v>45659</v>
      </c>
      <c r="J22" s="17">
        <v>46022</v>
      </c>
      <c r="K22" s="19">
        <v>71</v>
      </c>
      <c r="L22" s="18">
        <v>6510848048</v>
      </c>
      <c r="M22" s="78" t="s">
        <v>66</v>
      </c>
    </row>
    <row r="23" spans="1:13" ht="42" x14ac:dyDescent="0.25">
      <c r="A23" s="76">
        <v>16</v>
      </c>
      <c r="B23" s="13">
        <v>2024002130295</v>
      </c>
      <c r="C23" s="20">
        <v>45588</v>
      </c>
      <c r="D23" s="58" t="s">
        <v>67</v>
      </c>
      <c r="E23" s="46" t="s">
        <v>68</v>
      </c>
      <c r="F23" s="2" t="s">
        <v>375</v>
      </c>
      <c r="G23" s="61">
        <v>1221170214808</v>
      </c>
      <c r="H23" s="1" t="s">
        <v>23</v>
      </c>
      <c r="I23" s="16">
        <v>45658</v>
      </c>
      <c r="J23" s="16">
        <v>46022</v>
      </c>
      <c r="K23" s="19">
        <v>40</v>
      </c>
      <c r="L23" s="18">
        <v>490997841460</v>
      </c>
      <c r="M23" s="78" t="s">
        <v>69</v>
      </c>
    </row>
    <row r="24" spans="1:13" ht="52.5" x14ac:dyDescent="0.25">
      <c r="A24" s="76">
        <v>17</v>
      </c>
      <c r="B24" s="13">
        <v>2024002130303</v>
      </c>
      <c r="C24" s="14">
        <v>45594</v>
      </c>
      <c r="D24" s="58" t="s">
        <v>70</v>
      </c>
      <c r="E24" s="46" t="s">
        <v>71</v>
      </c>
      <c r="F24" s="2" t="s">
        <v>375</v>
      </c>
      <c r="G24" s="15">
        <v>2117015710</v>
      </c>
      <c r="H24" s="1" t="s">
        <v>23</v>
      </c>
      <c r="I24" s="16">
        <v>45726</v>
      </c>
      <c r="J24" s="16">
        <v>46022</v>
      </c>
      <c r="K24" s="19">
        <v>11</v>
      </c>
      <c r="L24" s="18">
        <v>230000000</v>
      </c>
      <c r="M24" s="80" t="s">
        <v>72</v>
      </c>
    </row>
    <row r="25" spans="1:13" ht="94.5" x14ac:dyDescent="0.25">
      <c r="A25" s="76">
        <v>18</v>
      </c>
      <c r="B25" s="13">
        <v>2024002130304</v>
      </c>
      <c r="C25" s="14">
        <v>45594</v>
      </c>
      <c r="D25" s="58" t="s">
        <v>73</v>
      </c>
      <c r="E25" s="46" t="s">
        <v>74</v>
      </c>
      <c r="F25" s="2" t="s">
        <v>375</v>
      </c>
      <c r="G25" s="15">
        <v>2159705320</v>
      </c>
      <c r="H25" s="1" t="s">
        <v>75</v>
      </c>
      <c r="I25" s="16">
        <v>45726</v>
      </c>
      <c r="J25" s="16">
        <v>46022</v>
      </c>
      <c r="K25" s="19">
        <v>12</v>
      </c>
      <c r="L25" s="18">
        <v>254310872</v>
      </c>
      <c r="M25" s="80" t="s">
        <v>76</v>
      </c>
    </row>
    <row r="26" spans="1:13" ht="42" x14ac:dyDescent="0.25">
      <c r="A26" s="76">
        <v>19</v>
      </c>
      <c r="B26" s="13">
        <v>2024002130290</v>
      </c>
      <c r="C26" s="20">
        <v>45589</v>
      </c>
      <c r="D26" s="58" t="s">
        <v>77</v>
      </c>
      <c r="E26" s="46" t="s">
        <v>78</v>
      </c>
      <c r="F26" s="2" t="s">
        <v>375</v>
      </c>
      <c r="G26" s="13">
        <v>12182198813</v>
      </c>
      <c r="H26" s="1" t="s">
        <v>23</v>
      </c>
      <c r="I26" s="16">
        <v>45658</v>
      </c>
      <c r="J26" s="16">
        <v>45838</v>
      </c>
      <c r="K26" s="55">
        <v>69</v>
      </c>
      <c r="L26" s="18">
        <v>2941988431</v>
      </c>
      <c r="M26" s="81" t="s">
        <v>79</v>
      </c>
    </row>
    <row r="27" spans="1:13" ht="63" x14ac:dyDescent="0.25">
      <c r="A27" s="76">
        <v>20</v>
      </c>
      <c r="B27" s="13">
        <v>2024002130091</v>
      </c>
      <c r="C27" s="20">
        <v>45594</v>
      </c>
      <c r="D27" s="58" t="s">
        <v>80</v>
      </c>
      <c r="E27" s="46" t="s">
        <v>81</v>
      </c>
      <c r="F27" s="2" t="s">
        <v>375</v>
      </c>
      <c r="G27" s="13">
        <v>7096201398</v>
      </c>
      <c r="H27" s="1" t="s">
        <v>82</v>
      </c>
      <c r="I27" s="16">
        <v>45609</v>
      </c>
      <c r="J27" s="16">
        <v>45930</v>
      </c>
      <c r="K27" s="55">
        <v>80</v>
      </c>
      <c r="L27" s="18">
        <v>2034968000</v>
      </c>
      <c r="M27" s="78" t="s">
        <v>83</v>
      </c>
    </row>
    <row r="28" spans="1:13" ht="52.5" x14ac:dyDescent="0.25">
      <c r="A28" s="76">
        <v>21</v>
      </c>
      <c r="B28" s="13">
        <v>202400000005423</v>
      </c>
      <c r="C28" s="20">
        <v>45702</v>
      </c>
      <c r="D28" s="58" t="s">
        <v>84</v>
      </c>
      <c r="E28" s="46" t="s">
        <v>85</v>
      </c>
      <c r="F28" s="2" t="s">
        <v>375</v>
      </c>
      <c r="G28" s="13">
        <v>1300000000</v>
      </c>
      <c r="H28" s="1" t="s">
        <v>23</v>
      </c>
      <c r="I28" s="17">
        <v>45717</v>
      </c>
      <c r="J28" s="17">
        <v>46022</v>
      </c>
      <c r="K28" s="55">
        <v>42</v>
      </c>
      <c r="L28" s="18">
        <v>135700000</v>
      </c>
      <c r="M28" s="81" t="s">
        <v>79</v>
      </c>
    </row>
    <row r="29" spans="1:13" ht="52.5" x14ac:dyDescent="0.25">
      <c r="A29" s="76">
        <v>22</v>
      </c>
      <c r="B29" s="13">
        <v>2024002130296</v>
      </c>
      <c r="C29" s="20">
        <v>45589</v>
      </c>
      <c r="D29" s="58" t="s">
        <v>86</v>
      </c>
      <c r="E29" s="46" t="s">
        <v>87</v>
      </c>
      <c r="F29" s="2" t="s">
        <v>375</v>
      </c>
      <c r="G29" s="13">
        <v>78220560505.5</v>
      </c>
      <c r="H29" s="1" t="s">
        <v>88</v>
      </c>
      <c r="I29" s="16">
        <v>45684</v>
      </c>
      <c r="J29" s="16">
        <v>45856</v>
      </c>
      <c r="K29" s="55">
        <v>98</v>
      </c>
      <c r="L29" s="18">
        <f>70452359690</f>
        <v>70452359690</v>
      </c>
      <c r="M29" s="78" t="s">
        <v>89</v>
      </c>
    </row>
    <row r="30" spans="1:13" ht="52.5" x14ac:dyDescent="0.25">
      <c r="A30" s="76">
        <v>23</v>
      </c>
      <c r="B30" s="13">
        <v>202400000003903</v>
      </c>
      <c r="C30" s="20">
        <v>45639</v>
      </c>
      <c r="D30" s="58" t="s">
        <v>90</v>
      </c>
      <c r="E30" s="46" t="s">
        <v>91</v>
      </c>
      <c r="F30" s="2" t="s">
        <v>375</v>
      </c>
      <c r="G30" s="13">
        <v>1872280301</v>
      </c>
      <c r="H30" s="1" t="s">
        <v>23</v>
      </c>
      <c r="I30" s="16">
        <v>45684</v>
      </c>
      <c r="J30" s="16">
        <v>45835</v>
      </c>
      <c r="K30" s="55">
        <v>54</v>
      </c>
      <c r="L30" s="18">
        <f>799100501</f>
        <v>799100501</v>
      </c>
      <c r="M30" s="78"/>
    </row>
    <row r="31" spans="1:13" ht="52.5" x14ac:dyDescent="0.25">
      <c r="A31" s="76">
        <v>24</v>
      </c>
      <c r="B31" s="13">
        <v>202500000008491</v>
      </c>
      <c r="C31" s="23">
        <v>45680</v>
      </c>
      <c r="D31" s="58" t="s">
        <v>92</v>
      </c>
      <c r="E31" s="46" t="s">
        <v>93</v>
      </c>
      <c r="F31" s="2" t="s">
        <v>388</v>
      </c>
      <c r="G31" s="13">
        <v>84040000</v>
      </c>
      <c r="H31" s="2" t="s">
        <v>94</v>
      </c>
      <c r="I31" s="26">
        <v>45833</v>
      </c>
      <c r="J31" s="26">
        <v>45925</v>
      </c>
      <c r="K31" s="53">
        <v>0</v>
      </c>
      <c r="L31" s="18">
        <v>0</v>
      </c>
      <c r="M31" s="78" t="s">
        <v>95</v>
      </c>
    </row>
    <row r="32" spans="1:13" ht="42" x14ac:dyDescent="0.25">
      <c r="A32" s="76">
        <v>25</v>
      </c>
      <c r="B32" s="13">
        <v>202500000022929</v>
      </c>
      <c r="C32" s="24">
        <v>45779</v>
      </c>
      <c r="D32" s="58" t="s">
        <v>96</v>
      </c>
      <c r="E32" s="46" t="s">
        <v>97</v>
      </c>
      <c r="F32" s="2" t="s">
        <v>388</v>
      </c>
      <c r="G32" s="13">
        <v>35893389859.169998</v>
      </c>
      <c r="H32" s="2" t="s">
        <v>94</v>
      </c>
      <c r="I32" s="2" t="s">
        <v>98</v>
      </c>
      <c r="J32" s="2" t="s">
        <v>98</v>
      </c>
      <c r="K32" s="19">
        <v>0</v>
      </c>
      <c r="L32" s="18">
        <v>0</v>
      </c>
      <c r="M32" s="78" t="s">
        <v>99</v>
      </c>
    </row>
    <row r="33" spans="1:13" ht="63" x14ac:dyDescent="0.25">
      <c r="A33" s="76">
        <v>26</v>
      </c>
      <c r="B33" s="13">
        <v>202500000022929</v>
      </c>
      <c r="C33" s="24">
        <v>45779</v>
      </c>
      <c r="D33" s="58" t="s">
        <v>100</v>
      </c>
      <c r="E33" s="46" t="s">
        <v>97</v>
      </c>
      <c r="F33" s="2" t="s">
        <v>388</v>
      </c>
      <c r="G33" s="13">
        <v>2512537290</v>
      </c>
      <c r="H33" s="2" t="s">
        <v>94</v>
      </c>
      <c r="I33" s="2" t="s">
        <v>98</v>
      </c>
      <c r="J33" s="2" t="s">
        <v>98</v>
      </c>
      <c r="K33" s="3">
        <v>0</v>
      </c>
      <c r="L33" s="18">
        <v>0</v>
      </c>
      <c r="M33" s="78" t="s">
        <v>101</v>
      </c>
    </row>
    <row r="34" spans="1:13" ht="31.5" x14ac:dyDescent="0.25">
      <c r="A34" s="76">
        <v>27</v>
      </c>
      <c r="B34" s="13">
        <v>2024002130287</v>
      </c>
      <c r="C34" s="14">
        <v>45583</v>
      </c>
      <c r="D34" s="58" t="s">
        <v>102</v>
      </c>
      <c r="E34" s="46" t="s">
        <v>103</v>
      </c>
      <c r="F34" s="2" t="s">
        <v>376</v>
      </c>
      <c r="G34" s="13">
        <v>1522529360</v>
      </c>
      <c r="H34" s="1" t="s">
        <v>82</v>
      </c>
      <c r="I34" s="26" t="s">
        <v>104</v>
      </c>
      <c r="J34" s="16" t="s">
        <v>105</v>
      </c>
      <c r="K34" s="3">
        <v>40</v>
      </c>
      <c r="L34" s="18">
        <f>G34*K34</f>
        <v>60901174400</v>
      </c>
      <c r="M34" s="78"/>
    </row>
    <row r="35" spans="1:13" ht="52.5" customHeight="1" x14ac:dyDescent="0.25">
      <c r="A35" s="76">
        <v>28</v>
      </c>
      <c r="B35" s="3">
        <v>202400000005594</v>
      </c>
      <c r="C35" s="25">
        <v>45609</v>
      </c>
      <c r="D35" s="58" t="s">
        <v>106</v>
      </c>
      <c r="E35" s="46" t="s">
        <v>107</v>
      </c>
      <c r="F35" s="2" t="s">
        <v>375</v>
      </c>
      <c r="G35" s="13">
        <v>16631582101</v>
      </c>
      <c r="H35" s="1" t="s">
        <v>108</v>
      </c>
      <c r="I35" s="26">
        <v>45658</v>
      </c>
      <c r="J35" s="26">
        <v>46022</v>
      </c>
      <c r="K35" s="13">
        <v>50</v>
      </c>
      <c r="L35" s="18">
        <v>6623475509</v>
      </c>
      <c r="M35" s="78" t="s">
        <v>109</v>
      </c>
    </row>
    <row r="36" spans="1:13" ht="31.5" x14ac:dyDescent="0.25">
      <c r="A36" s="76">
        <v>29</v>
      </c>
      <c r="B36" s="3">
        <v>202500000001117</v>
      </c>
      <c r="C36" s="14">
        <v>45669</v>
      </c>
      <c r="D36" s="58" t="s">
        <v>110</v>
      </c>
      <c r="E36" s="46" t="s">
        <v>111</v>
      </c>
      <c r="F36" s="2" t="s">
        <v>398</v>
      </c>
      <c r="G36" s="13">
        <v>281820000</v>
      </c>
      <c r="H36" s="1" t="s">
        <v>82</v>
      </c>
      <c r="I36" s="26">
        <v>45658</v>
      </c>
      <c r="J36" s="16">
        <f>+J35</f>
        <v>46022</v>
      </c>
      <c r="K36" s="13">
        <v>32</v>
      </c>
      <c r="L36" s="18">
        <v>354400000</v>
      </c>
      <c r="M36" s="78"/>
    </row>
    <row r="37" spans="1:13" ht="31.5" x14ac:dyDescent="0.25">
      <c r="A37" s="76">
        <v>30</v>
      </c>
      <c r="B37" s="3">
        <v>202500000001117</v>
      </c>
      <c r="C37" s="14">
        <v>45669</v>
      </c>
      <c r="D37" s="58" t="s">
        <v>110</v>
      </c>
      <c r="E37" s="46" t="s">
        <v>112</v>
      </c>
      <c r="F37" s="2" t="s">
        <v>398</v>
      </c>
      <c r="G37" s="13">
        <v>1782714000.0000005</v>
      </c>
      <c r="H37" s="1" t="s">
        <v>82</v>
      </c>
      <c r="I37" s="26">
        <v>45658</v>
      </c>
      <c r="J37" s="16">
        <f t="shared" ref="J37:J39" si="0">+J36</f>
        <v>46022</v>
      </c>
      <c r="K37" s="13">
        <v>38</v>
      </c>
      <c r="L37" s="18">
        <v>454845000</v>
      </c>
      <c r="M37" s="78"/>
    </row>
    <row r="38" spans="1:13" ht="31.5" x14ac:dyDescent="0.25">
      <c r="A38" s="76">
        <v>31</v>
      </c>
      <c r="B38" s="3">
        <v>202500000001117</v>
      </c>
      <c r="C38" s="14">
        <v>45669</v>
      </c>
      <c r="D38" s="58" t="s">
        <v>110</v>
      </c>
      <c r="E38" s="46" t="s">
        <v>113</v>
      </c>
      <c r="F38" s="2" t="s">
        <v>398</v>
      </c>
      <c r="G38" s="13">
        <v>230000000</v>
      </c>
      <c r="H38" s="1" t="s">
        <v>82</v>
      </c>
      <c r="I38" s="26">
        <v>45658</v>
      </c>
      <c r="J38" s="16">
        <f t="shared" si="0"/>
        <v>46022</v>
      </c>
      <c r="K38" s="13">
        <v>25</v>
      </c>
      <c r="L38" s="18">
        <v>76625000</v>
      </c>
      <c r="M38" s="78"/>
    </row>
    <row r="39" spans="1:13" ht="31.5" x14ac:dyDescent="0.25">
      <c r="A39" s="76">
        <v>32</v>
      </c>
      <c r="B39" s="3">
        <v>202500000001117</v>
      </c>
      <c r="C39" s="14">
        <v>45669</v>
      </c>
      <c r="D39" s="58" t="s">
        <v>110</v>
      </c>
      <c r="E39" s="46" t="s">
        <v>114</v>
      </c>
      <c r="F39" s="2" t="s">
        <v>398</v>
      </c>
      <c r="G39" s="13">
        <v>999157999.99999952</v>
      </c>
      <c r="H39" s="1" t="s">
        <v>82</v>
      </c>
      <c r="I39" s="26">
        <v>45658</v>
      </c>
      <c r="J39" s="16">
        <f t="shared" si="0"/>
        <v>46022</v>
      </c>
      <c r="K39" s="13">
        <v>63</v>
      </c>
      <c r="L39" s="18">
        <v>96060000</v>
      </c>
      <c r="M39" s="78"/>
    </row>
    <row r="40" spans="1:13" ht="31.5" x14ac:dyDescent="0.25">
      <c r="A40" s="76">
        <v>33</v>
      </c>
      <c r="B40" s="3">
        <v>2024002130245</v>
      </c>
      <c r="C40" s="3">
        <v>45582</v>
      </c>
      <c r="D40" s="58" t="s">
        <v>116</v>
      </c>
      <c r="E40" s="46" t="s">
        <v>117</v>
      </c>
      <c r="F40" s="2" t="s">
        <v>377</v>
      </c>
      <c r="G40" s="13">
        <v>26000000000</v>
      </c>
      <c r="H40" s="1" t="s">
        <v>82</v>
      </c>
      <c r="I40" s="26">
        <v>45744</v>
      </c>
      <c r="J40" s="17">
        <v>46201</v>
      </c>
      <c r="K40" s="3">
        <v>0</v>
      </c>
      <c r="L40" s="18">
        <v>3054123713</v>
      </c>
      <c r="M40" s="78" t="s">
        <v>115</v>
      </c>
    </row>
    <row r="41" spans="1:13" ht="42" x14ac:dyDescent="0.25">
      <c r="A41" s="76">
        <v>34</v>
      </c>
      <c r="B41" s="3">
        <v>2024002130125</v>
      </c>
      <c r="C41" s="3">
        <v>45426</v>
      </c>
      <c r="D41" s="58" t="s">
        <v>118</v>
      </c>
      <c r="E41" s="46" t="s">
        <v>119</v>
      </c>
      <c r="F41" s="2" t="s">
        <v>377</v>
      </c>
      <c r="G41" s="13">
        <v>35071600526</v>
      </c>
      <c r="H41" s="1" t="s">
        <v>82</v>
      </c>
      <c r="I41" s="26">
        <v>45742</v>
      </c>
      <c r="J41" s="17">
        <v>46290</v>
      </c>
      <c r="K41" s="3">
        <v>0.11</v>
      </c>
      <c r="L41" s="18">
        <v>4942040417</v>
      </c>
      <c r="M41" s="78" t="s">
        <v>115</v>
      </c>
    </row>
    <row r="42" spans="1:13" ht="31.5" x14ac:dyDescent="0.25">
      <c r="A42" s="76">
        <v>35</v>
      </c>
      <c r="B42" s="3">
        <v>2024002130233</v>
      </c>
      <c r="C42" s="3">
        <v>45489</v>
      </c>
      <c r="D42" s="58" t="s">
        <v>120</v>
      </c>
      <c r="E42" s="46" t="s">
        <v>121</v>
      </c>
      <c r="F42" s="2" t="s">
        <v>377</v>
      </c>
      <c r="G42" s="13">
        <v>62980792331</v>
      </c>
      <c r="H42" s="1" t="s">
        <v>82</v>
      </c>
      <c r="I42" s="26">
        <v>45721</v>
      </c>
      <c r="J42" s="17">
        <v>46086</v>
      </c>
      <c r="K42" s="3">
        <v>0.3</v>
      </c>
      <c r="L42" s="18">
        <v>24636119444</v>
      </c>
      <c r="M42" s="78" t="s">
        <v>115</v>
      </c>
    </row>
    <row r="43" spans="1:13" ht="52.5" x14ac:dyDescent="0.25">
      <c r="A43" s="76">
        <v>36</v>
      </c>
      <c r="B43" s="3">
        <v>2024002130049</v>
      </c>
      <c r="C43" s="3">
        <v>45355</v>
      </c>
      <c r="D43" s="58" t="s">
        <v>122</v>
      </c>
      <c r="E43" s="46" t="s">
        <v>123</v>
      </c>
      <c r="F43" s="2" t="s">
        <v>377</v>
      </c>
      <c r="G43" s="13">
        <v>27183808868.41</v>
      </c>
      <c r="H43" s="1" t="s">
        <v>82</v>
      </c>
      <c r="I43" s="26">
        <v>45729</v>
      </c>
      <c r="J43" s="17">
        <v>46214</v>
      </c>
      <c r="K43" s="3">
        <v>3.09E-2</v>
      </c>
      <c r="L43" s="18">
        <v>3806806710</v>
      </c>
      <c r="M43" s="78" t="s">
        <v>115</v>
      </c>
    </row>
    <row r="44" spans="1:13" ht="52.5" x14ac:dyDescent="0.25">
      <c r="A44" s="76">
        <v>37</v>
      </c>
      <c r="B44" s="3">
        <v>2024002130048</v>
      </c>
      <c r="C44" s="3">
        <v>45365</v>
      </c>
      <c r="D44" s="58" t="s">
        <v>124</v>
      </c>
      <c r="E44" s="46" t="s">
        <v>125</v>
      </c>
      <c r="F44" s="2" t="s">
        <v>377</v>
      </c>
      <c r="G44" s="13">
        <v>16538669315.84</v>
      </c>
      <c r="H44" s="1" t="s">
        <v>82</v>
      </c>
      <c r="I44" s="26">
        <v>45729</v>
      </c>
      <c r="J44" s="17">
        <v>46214</v>
      </c>
      <c r="K44" s="3">
        <v>3.9600000000000003E-2</v>
      </c>
      <c r="L44" s="18">
        <v>2378421310.0500002</v>
      </c>
      <c r="M44" s="78" t="s">
        <v>115</v>
      </c>
    </row>
    <row r="45" spans="1:13" ht="42" x14ac:dyDescent="0.25">
      <c r="A45" s="76">
        <v>38</v>
      </c>
      <c r="B45" s="3">
        <v>202500000003753</v>
      </c>
      <c r="C45" s="3">
        <v>45652</v>
      </c>
      <c r="D45" s="58" t="s">
        <v>126</v>
      </c>
      <c r="E45" s="46" t="s">
        <v>127</v>
      </c>
      <c r="F45" s="2" t="s">
        <v>377</v>
      </c>
      <c r="G45" s="13">
        <v>20000000000</v>
      </c>
      <c r="H45" s="1" t="s">
        <v>82</v>
      </c>
      <c r="I45" s="26">
        <v>45725</v>
      </c>
      <c r="J45" s="17">
        <v>46109</v>
      </c>
      <c r="K45" s="3">
        <v>0</v>
      </c>
      <c r="L45" s="18">
        <v>105000000</v>
      </c>
      <c r="M45" s="78" t="s">
        <v>115</v>
      </c>
    </row>
    <row r="46" spans="1:13" ht="42" x14ac:dyDescent="0.25">
      <c r="A46" s="76">
        <v>39</v>
      </c>
      <c r="B46" s="3">
        <v>2024002130301</v>
      </c>
      <c r="C46" s="3">
        <v>45589</v>
      </c>
      <c r="D46" s="58" t="s">
        <v>128</v>
      </c>
      <c r="E46" s="46" t="s">
        <v>129</v>
      </c>
      <c r="F46" s="2" t="s">
        <v>377</v>
      </c>
      <c r="G46" s="13">
        <v>800000000</v>
      </c>
      <c r="H46" s="3" t="s">
        <v>82</v>
      </c>
      <c r="I46" s="17" t="s">
        <v>130</v>
      </c>
      <c r="J46" s="17">
        <v>45855</v>
      </c>
      <c r="K46" s="3">
        <f>+L46/G46</f>
        <v>0.20374999999999999</v>
      </c>
      <c r="L46" s="18">
        <v>163000000</v>
      </c>
      <c r="M46" s="78" t="s">
        <v>115</v>
      </c>
    </row>
    <row r="47" spans="1:13" ht="42" x14ac:dyDescent="0.25">
      <c r="A47" s="76">
        <v>40</v>
      </c>
      <c r="B47" s="3">
        <v>2024002130016</v>
      </c>
      <c r="C47" s="8">
        <v>45310</v>
      </c>
      <c r="D47" s="58" t="s">
        <v>131</v>
      </c>
      <c r="E47" s="46" t="s">
        <v>132</v>
      </c>
      <c r="F47" s="2" t="s">
        <v>378</v>
      </c>
      <c r="G47" s="62">
        <v>38030000</v>
      </c>
      <c r="H47" s="1" t="s">
        <v>133</v>
      </c>
      <c r="I47" s="17">
        <v>45573</v>
      </c>
      <c r="J47" s="17">
        <v>45657</v>
      </c>
      <c r="K47" s="15">
        <v>100</v>
      </c>
      <c r="L47" s="18">
        <v>19015000</v>
      </c>
      <c r="M47" s="78" t="s">
        <v>134</v>
      </c>
    </row>
    <row r="48" spans="1:13" ht="42" x14ac:dyDescent="0.25">
      <c r="A48" s="76">
        <v>41</v>
      </c>
      <c r="B48" s="3">
        <v>2024002130016</v>
      </c>
      <c r="C48" s="8">
        <v>45310</v>
      </c>
      <c r="D48" s="58" t="s">
        <v>131</v>
      </c>
      <c r="E48" s="46" t="s">
        <v>132</v>
      </c>
      <c r="F48" s="2" t="s">
        <v>378</v>
      </c>
      <c r="G48" s="63">
        <v>70000000</v>
      </c>
      <c r="H48" s="1" t="s">
        <v>133</v>
      </c>
      <c r="I48" s="17">
        <v>45415</v>
      </c>
      <c r="J48" s="17">
        <v>45598</v>
      </c>
      <c r="K48" s="15">
        <v>0</v>
      </c>
      <c r="L48" s="18">
        <v>0</v>
      </c>
      <c r="M48" s="78"/>
    </row>
    <row r="49" spans="1:13" ht="42" x14ac:dyDescent="0.25">
      <c r="A49" s="76">
        <v>42</v>
      </c>
      <c r="B49" s="3">
        <v>2024002130016</v>
      </c>
      <c r="C49" s="8">
        <v>45310</v>
      </c>
      <c r="D49" s="58" t="s">
        <v>131</v>
      </c>
      <c r="E49" s="46" t="s">
        <v>132</v>
      </c>
      <c r="F49" s="2" t="s">
        <v>378</v>
      </c>
      <c r="G49" s="63">
        <v>54079103</v>
      </c>
      <c r="H49" s="1" t="s">
        <v>133</v>
      </c>
      <c r="I49" s="17">
        <v>45569</v>
      </c>
      <c r="J49" s="17">
        <v>45657</v>
      </c>
      <c r="K49" s="15">
        <v>100</v>
      </c>
      <c r="L49" s="18">
        <v>27039551.5</v>
      </c>
      <c r="M49" s="78" t="s">
        <v>135</v>
      </c>
    </row>
    <row r="50" spans="1:13" ht="42" x14ac:dyDescent="0.25">
      <c r="A50" s="76">
        <v>43</v>
      </c>
      <c r="B50" s="3">
        <v>2024002130016</v>
      </c>
      <c r="C50" s="8">
        <v>45310</v>
      </c>
      <c r="D50" s="58" t="s">
        <v>131</v>
      </c>
      <c r="E50" s="46" t="s">
        <v>132</v>
      </c>
      <c r="F50" s="2" t="s">
        <v>378</v>
      </c>
      <c r="G50" s="63">
        <v>39490000</v>
      </c>
      <c r="H50" s="1" t="s">
        <v>133</v>
      </c>
      <c r="I50" s="17" t="s">
        <v>136</v>
      </c>
      <c r="J50" s="17" t="s">
        <v>136</v>
      </c>
      <c r="K50" s="15">
        <v>0</v>
      </c>
      <c r="L50" s="18">
        <v>0</v>
      </c>
      <c r="M50" s="78"/>
    </row>
    <row r="51" spans="1:13" ht="42" x14ac:dyDescent="0.25">
      <c r="A51" s="76">
        <v>44</v>
      </c>
      <c r="B51" s="3">
        <v>2024002130016</v>
      </c>
      <c r="C51" s="8">
        <v>45310</v>
      </c>
      <c r="D51" s="58" t="s">
        <v>131</v>
      </c>
      <c r="E51" s="46" t="s">
        <v>132</v>
      </c>
      <c r="F51" s="2" t="s">
        <v>378</v>
      </c>
      <c r="G51" s="63">
        <v>50100000</v>
      </c>
      <c r="H51" s="1" t="s">
        <v>133</v>
      </c>
      <c r="I51" s="16">
        <v>45439</v>
      </c>
      <c r="J51" s="16">
        <v>45657</v>
      </c>
      <c r="K51" s="15">
        <v>100</v>
      </c>
      <c r="L51" s="18">
        <v>25050000</v>
      </c>
      <c r="M51" s="78"/>
    </row>
    <row r="52" spans="1:13" ht="42" x14ac:dyDescent="0.25">
      <c r="A52" s="76">
        <v>45</v>
      </c>
      <c r="B52" s="3">
        <v>2024002130016</v>
      </c>
      <c r="C52" s="8">
        <v>45310</v>
      </c>
      <c r="D52" s="58" t="s">
        <v>131</v>
      </c>
      <c r="E52" s="46" t="s">
        <v>132</v>
      </c>
      <c r="F52" s="2" t="s">
        <v>378</v>
      </c>
      <c r="G52" s="63">
        <v>49000000</v>
      </c>
      <c r="H52" s="1" t="s">
        <v>133</v>
      </c>
      <c r="I52" s="17" t="s">
        <v>136</v>
      </c>
      <c r="J52" s="17">
        <v>45657</v>
      </c>
      <c r="K52" s="15">
        <v>100</v>
      </c>
      <c r="L52" s="18">
        <v>24500000</v>
      </c>
      <c r="M52" s="78"/>
    </row>
    <row r="53" spans="1:13" ht="42" x14ac:dyDescent="0.25">
      <c r="A53" s="76">
        <v>46</v>
      </c>
      <c r="B53" s="3">
        <v>2024002130016</v>
      </c>
      <c r="C53" s="8">
        <v>45310</v>
      </c>
      <c r="D53" s="58" t="s">
        <v>131</v>
      </c>
      <c r="E53" s="46" t="s">
        <v>132</v>
      </c>
      <c r="F53" s="2" t="s">
        <v>378</v>
      </c>
      <c r="G53" s="63">
        <v>23096000</v>
      </c>
      <c r="H53" s="1" t="s">
        <v>133</v>
      </c>
      <c r="I53" s="17" t="s">
        <v>136</v>
      </c>
      <c r="J53" s="17" t="s">
        <v>136</v>
      </c>
      <c r="K53" s="15">
        <v>0</v>
      </c>
      <c r="L53" s="18">
        <v>0</v>
      </c>
      <c r="M53" s="78"/>
    </row>
    <row r="54" spans="1:13" ht="42" x14ac:dyDescent="0.25">
      <c r="A54" s="76">
        <v>47</v>
      </c>
      <c r="B54" s="3">
        <v>2024002130016</v>
      </c>
      <c r="C54" s="8">
        <v>45310</v>
      </c>
      <c r="D54" s="58" t="s">
        <v>131</v>
      </c>
      <c r="E54" s="46" t="s">
        <v>132</v>
      </c>
      <c r="F54" s="2" t="s">
        <v>378</v>
      </c>
      <c r="G54" s="63">
        <v>39000000</v>
      </c>
      <c r="H54" s="1" t="s">
        <v>133</v>
      </c>
      <c r="I54" s="17">
        <v>45562</v>
      </c>
      <c r="J54" s="17">
        <v>45657</v>
      </c>
      <c r="K54" s="15">
        <v>100</v>
      </c>
      <c r="L54" s="18">
        <v>19500000</v>
      </c>
      <c r="M54" s="78"/>
    </row>
    <row r="55" spans="1:13" ht="42" x14ac:dyDescent="0.25">
      <c r="A55" s="76">
        <v>48</v>
      </c>
      <c r="B55" s="3">
        <v>2024002130016</v>
      </c>
      <c r="C55" s="8">
        <v>45310</v>
      </c>
      <c r="D55" s="58" t="s">
        <v>131</v>
      </c>
      <c r="E55" s="46" t="s">
        <v>132</v>
      </c>
      <c r="F55" s="2" t="s">
        <v>378</v>
      </c>
      <c r="G55" s="63">
        <v>51237344</v>
      </c>
      <c r="H55" s="1" t="s">
        <v>133</v>
      </c>
      <c r="I55" s="17">
        <v>45572</v>
      </c>
      <c r="J55" s="17">
        <v>45657</v>
      </c>
      <c r="K55" s="15">
        <v>100</v>
      </c>
      <c r="L55" s="18">
        <v>51237344</v>
      </c>
      <c r="M55" s="78"/>
    </row>
    <row r="56" spans="1:13" ht="42" x14ac:dyDescent="0.25">
      <c r="A56" s="76">
        <v>49</v>
      </c>
      <c r="B56" s="3">
        <v>2024002130016</v>
      </c>
      <c r="C56" s="8">
        <v>45310</v>
      </c>
      <c r="D56" s="58" t="s">
        <v>131</v>
      </c>
      <c r="E56" s="46" t="s">
        <v>132</v>
      </c>
      <c r="F56" s="2" t="s">
        <v>378</v>
      </c>
      <c r="G56" s="63">
        <v>14340000</v>
      </c>
      <c r="H56" s="1" t="s">
        <v>133</v>
      </c>
      <c r="I56" s="17">
        <v>45568</v>
      </c>
      <c r="J56" s="17">
        <v>45657</v>
      </c>
      <c r="K56" s="15">
        <v>100</v>
      </c>
      <c r="L56" s="18">
        <v>7170000</v>
      </c>
      <c r="M56" s="78"/>
    </row>
    <row r="57" spans="1:13" ht="42" x14ac:dyDescent="0.25">
      <c r="A57" s="76">
        <v>50</v>
      </c>
      <c r="B57" s="3">
        <v>2024002130016</v>
      </c>
      <c r="C57" s="8">
        <v>45310</v>
      </c>
      <c r="D57" s="58" t="s">
        <v>131</v>
      </c>
      <c r="E57" s="46" t="s">
        <v>132</v>
      </c>
      <c r="F57" s="2" t="s">
        <v>378</v>
      </c>
      <c r="G57" s="63">
        <v>49700000</v>
      </c>
      <c r="H57" s="1" t="s">
        <v>133</v>
      </c>
      <c r="I57" s="17">
        <v>45562</v>
      </c>
      <c r="J57" s="17">
        <v>45657</v>
      </c>
      <c r="K57" s="15">
        <v>100</v>
      </c>
      <c r="L57" s="18">
        <v>49700000</v>
      </c>
      <c r="M57" s="78"/>
    </row>
    <row r="58" spans="1:13" ht="36" customHeight="1" x14ac:dyDescent="0.25">
      <c r="A58" s="76">
        <v>51</v>
      </c>
      <c r="B58" s="3">
        <v>2023002130111</v>
      </c>
      <c r="C58" s="17">
        <v>45124</v>
      </c>
      <c r="D58" s="58" t="s">
        <v>137</v>
      </c>
      <c r="E58" s="46" t="s">
        <v>138</v>
      </c>
      <c r="F58" s="2" t="s">
        <v>378</v>
      </c>
      <c r="G58" s="51">
        <v>2814532767.6100001</v>
      </c>
      <c r="H58" s="2" t="s">
        <v>82</v>
      </c>
      <c r="I58" s="17">
        <v>45405</v>
      </c>
      <c r="J58" s="17">
        <v>45619</v>
      </c>
      <c r="K58" s="15">
        <v>74</v>
      </c>
      <c r="L58" s="18">
        <v>2078188609.4000001</v>
      </c>
      <c r="M58" s="78"/>
    </row>
    <row r="59" spans="1:13" ht="10.5" customHeight="1" x14ac:dyDescent="0.25">
      <c r="A59" s="76">
        <v>52</v>
      </c>
      <c r="B59" s="91">
        <v>2024002130057</v>
      </c>
      <c r="C59" s="94">
        <v>45349</v>
      </c>
      <c r="D59" s="58" t="s">
        <v>140</v>
      </c>
      <c r="E59" s="46" t="s">
        <v>141</v>
      </c>
      <c r="F59" s="2" t="s">
        <v>378</v>
      </c>
      <c r="G59" s="87">
        <v>3909150000</v>
      </c>
      <c r="H59" s="89" t="s">
        <v>82</v>
      </c>
      <c r="I59" s="27">
        <v>45462</v>
      </c>
      <c r="J59" s="16">
        <v>45688</v>
      </c>
      <c r="K59" s="54">
        <v>100</v>
      </c>
      <c r="L59" s="18">
        <v>2714610000</v>
      </c>
      <c r="M59" s="78" t="s">
        <v>142</v>
      </c>
    </row>
    <row r="60" spans="1:13" x14ac:dyDescent="0.25">
      <c r="A60" s="76">
        <v>53</v>
      </c>
      <c r="B60" s="93"/>
      <c r="C60" s="96"/>
      <c r="D60" s="58"/>
      <c r="E60" s="46"/>
      <c r="F60" s="2" t="s">
        <v>378</v>
      </c>
      <c r="G60" s="88"/>
      <c r="H60" s="90"/>
      <c r="I60" s="27">
        <v>45489</v>
      </c>
      <c r="J60" s="16">
        <v>45569</v>
      </c>
      <c r="K60" s="54">
        <v>100</v>
      </c>
      <c r="L60" s="18">
        <v>627929576</v>
      </c>
      <c r="M60" s="78" t="s">
        <v>143</v>
      </c>
    </row>
    <row r="61" spans="1:13" ht="63" x14ac:dyDescent="0.25">
      <c r="A61" s="76">
        <v>54</v>
      </c>
      <c r="B61" s="3">
        <v>2024002130069</v>
      </c>
      <c r="C61" s="27">
        <v>45349</v>
      </c>
      <c r="D61" s="58" t="s">
        <v>144</v>
      </c>
      <c r="E61" s="46" t="s">
        <v>145</v>
      </c>
      <c r="F61" s="2" t="s">
        <v>378</v>
      </c>
      <c r="G61" s="54">
        <v>2182861468</v>
      </c>
      <c r="H61" s="12" t="s">
        <v>82</v>
      </c>
      <c r="I61" s="27">
        <v>45464</v>
      </c>
      <c r="J61" s="16">
        <v>45657</v>
      </c>
      <c r="K61" s="54">
        <v>100</v>
      </c>
      <c r="L61" s="18">
        <v>1275000000</v>
      </c>
      <c r="M61" s="78" t="s">
        <v>146</v>
      </c>
    </row>
    <row r="62" spans="1:13" ht="63" x14ac:dyDescent="0.25">
      <c r="A62" s="76">
        <v>55</v>
      </c>
      <c r="B62" s="3">
        <v>2024002130086</v>
      </c>
      <c r="C62" s="27">
        <v>45446</v>
      </c>
      <c r="D62" s="58" t="s">
        <v>147</v>
      </c>
      <c r="E62" s="46" t="s">
        <v>148</v>
      </c>
      <c r="F62" s="2" t="s">
        <v>378</v>
      </c>
      <c r="G62" s="64">
        <v>5050948109</v>
      </c>
      <c r="H62" s="1" t="s">
        <v>149</v>
      </c>
      <c r="I62" s="27">
        <v>45481</v>
      </c>
      <c r="J62" s="16">
        <v>45657</v>
      </c>
      <c r="K62" s="54">
        <v>75</v>
      </c>
      <c r="L62" s="18">
        <v>3788211082</v>
      </c>
      <c r="M62" s="78" t="s">
        <v>150</v>
      </c>
    </row>
    <row r="63" spans="1:13" ht="42" x14ac:dyDescent="0.25">
      <c r="A63" s="76">
        <v>56</v>
      </c>
      <c r="B63" s="3">
        <v>2024002130087</v>
      </c>
      <c r="C63" s="27">
        <v>45446</v>
      </c>
      <c r="D63" s="58" t="s">
        <v>151</v>
      </c>
      <c r="E63" s="46" t="s">
        <v>152</v>
      </c>
      <c r="F63" s="2" t="s">
        <v>378</v>
      </c>
      <c r="G63" s="54">
        <v>820000000</v>
      </c>
      <c r="H63" s="12" t="s">
        <v>82</v>
      </c>
      <c r="I63" s="27">
        <v>45516</v>
      </c>
      <c r="J63" s="16">
        <v>45657</v>
      </c>
      <c r="K63" s="54">
        <v>100</v>
      </c>
      <c r="L63" s="18">
        <v>410000000</v>
      </c>
      <c r="M63" s="78"/>
    </row>
    <row r="64" spans="1:13" ht="31.5" x14ac:dyDescent="0.25">
      <c r="A64" s="76">
        <v>57</v>
      </c>
      <c r="B64" s="3">
        <v>2024002130236</v>
      </c>
      <c r="C64" s="17">
        <v>45494</v>
      </c>
      <c r="D64" s="58" t="s">
        <v>153</v>
      </c>
      <c r="E64" s="46" t="s">
        <v>154</v>
      </c>
      <c r="F64" s="2" t="s">
        <v>378</v>
      </c>
      <c r="G64" s="54">
        <v>299980800</v>
      </c>
      <c r="H64" s="12" t="s">
        <v>82</v>
      </c>
      <c r="I64" s="27">
        <v>45586</v>
      </c>
      <c r="J64" s="16">
        <v>45688</v>
      </c>
      <c r="K64" s="54">
        <v>100</v>
      </c>
      <c r="L64" s="18">
        <v>299980800</v>
      </c>
      <c r="M64" s="78" t="s">
        <v>139</v>
      </c>
    </row>
    <row r="65" spans="1:13" ht="73.5" x14ac:dyDescent="0.25">
      <c r="A65" s="76">
        <v>58</v>
      </c>
      <c r="B65" s="3">
        <v>202400000007341</v>
      </c>
      <c r="C65" s="17">
        <v>45649</v>
      </c>
      <c r="D65" s="58" t="s">
        <v>155</v>
      </c>
      <c r="E65" s="46" t="s">
        <v>156</v>
      </c>
      <c r="F65" s="2" t="s">
        <v>378</v>
      </c>
      <c r="G65" s="54">
        <v>126100000</v>
      </c>
      <c r="H65" s="12" t="s">
        <v>82</v>
      </c>
      <c r="I65" s="27">
        <v>45658</v>
      </c>
      <c r="J65" s="16">
        <v>46022</v>
      </c>
      <c r="K65" s="54">
        <v>40</v>
      </c>
      <c r="L65" s="18">
        <f t="shared" ref="L65" si="1">G65*K65/100</f>
        <v>50440000</v>
      </c>
      <c r="M65" s="78"/>
    </row>
    <row r="66" spans="1:13" ht="10.5" customHeight="1" x14ac:dyDescent="0.25">
      <c r="A66" s="109">
        <v>59</v>
      </c>
      <c r="B66" s="91">
        <v>2024002130220</v>
      </c>
      <c r="C66" s="94">
        <v>45490</v>
      </c>
      <c r="D66" s="97" t="s">
        <v>157</v>
      </c>
      <c r="E66" s="100" t="s">
        <v>158</v>
      </c>
      <c r="F66" s="103" t="s">
        <v>378</v>
      </c>
      <c r="G66" s="87">
        <v>2490620577</v>
      </c>
      <c r="H66" s="89" t="s">
        <v>82</v>
      </c>
      <c r="I66" s="27" t="s">
        <v>159</v>
      </c>
      <c r="J66" s="16">
        <v>45624</v>
      </c>
      <c r="K66" s="54">
        <v>100</v>
      </c>
      <c r="L66" s="18">
        <v>192296822</v>
      </c>
      <c r="M66" s="78" t="s">
        <v>160</v>
      </c>
    </row>
    <row r="67" spans="1:13" x14ac:dyDescent="0.25">
      <c r="A67" s="110"/>
      <c r="B67" s="92"/>
      <c r="C67" s="95"/>
      <c r="D67" s="98"/>
      <c r="E67" s="101"/>
      <c r="F67" s="104"/>
      <c r="G67" s="106"/>
      <c r="H67" s="107"/>
      <c r="I67" s="27">
        <v>45527</v>
      </c>
      <c r="J67" s="16">
        <v>45618</v>
      </c>
      <c r="K67" s="54">
        <v>100</v>
      </c>
      <c r="L67" s="18">
        <v>120590342</v>
      </c>
      <c r="M67" s="78" t="s">
        <v>161</v>
      </c>
    </row>
    <row r="68" spans="1:13" x14ac:dyDescent="0.25">
      <c r="A68" s="110"/>
      <c r="B68" s="92"/>
      <c r="C68" s="95"/>
      <c r="D68" s="98"/>
      <c r="E68" s="101"/>
      <c r="F68" s="104"/>
      <c r="G68" s="106"/>
      <c r="H68" s="107"/>
      <c r="I68" s="27" t="s">
        <v>162</v>
      </c>
      <c r="J68" s="16">
        <v>45623</v>
      </c>
      <c r="K68" s="54">
        <v>100</v>
      </c>
      <c r="L68" s="18">
        <v>120291036</v>
      </c>
      <c r="M68" s="78" t="s">
        <v>163</v>
      </c>
    </row>
    <row r="69" spans="1:13" x14ac:dyDescent="0.25">
      <c r="A69" s="110"/>
      <c r="B69" s="92"/>
      <c r="C69" s="95"/>
      <c r="D69" s="98"/>
      <c r="E69" s="101"/>
      <c r="F69" s="104"/>
      <c r="G69" s="106"/>
      <c r="H69" s="107"/>
      <c r="I69" s="27" t="s">
        <v>159</v>
      </c>
      <c r="J69" s="16">
        <v>45624</v>
      </c>
      <c r="K69" s="54">
        <v>100</v>
      </c>
      <c r="L69" s="18">
        <v>188655691</v>
      </c>
      <c r="M69" s="78" t="s">
        <v>164</v>
      </c>
    </row>
    <row r="70" spans="1:13" x14ac:dyDescent="0.25">
      <c r="A70" s="110"/>
      <c r="B70" s="92"/>
      <c r="C70" s="95"/>
      <c r="D70" s="98"/>
      <c r="E70" s="101"/>
      <c r="F70" s="104"/>
      <c r="G70" s="106"/>
      <c r="H70" s="107"/>
      <c r="I70" s="16">
        <v>45589</v>
      </c>
      <c r="J70" s="16">
        <v>45657</v>
      </c>
      <c r="K70" s="54">
        <v>0</v>
      </c>
      <c r="L70" s="18">
        <v>122082292</v>
      </c>
      <c r="M70" s="78" t="s">
        <v>165</v>
      </c>
    </row>
    <row r="71" spans="1:13" x14ac:dyDescent="0.25">
      <c r="A71" s="110"/>
      <c r="B71" s="92"/>
      <c r="C71" s="95"/>
      <c r="D71" s="98"/>
      <c r="E71" s="101"/>
      <c r="F71" s="104"/>
      <c r="G71" s="106"/>
      <c r="H71" s="107"/>
      <c r="I71" s="16">
        <v>45624</v>
      </c>
      <c r="J71" s="16">
        <v>45657</v>
      </c>
      <c r="K71" s="54">
        <v>100</v>
      </c>
      <c r="L71" s="18">
        <v>160503959</v>
      </c>
      <c r="M71" s="78"/>
    </row>
    <row r="72" spans="1:13" x14ac:dyDescent="0.25">
      <c r="A72" s="110"/>
      <c r="B72" s="92"/>
      <c r="C72" s="95"/>
      <c r="D72" s="98"/>
      <c r="E72" s="101"/>
      <c r="F72" s="104"/>
      <c r="G72" s="106"/>
      <c r="H72" s="107"/>
      <c r="I72" s="16">
        <v>45624</v>
      </c>
      <c r="J72" s="16">
        <v>45657</v>
      </c>
      <c r="K72" s="54">
        <v>100</v>
      </c>
      <c r="L72" s="18">
        <v>158852029</v>
      </c>
      <c r="M72" s="78"/>
    </row>
    <row r="73" spans="1:13" x14ac:dyDescent="0.25">
      <c r="A73" s="110"/>
      <c r="B73" s="92"/>
      <c r="C73" s="95"/>
      <c r="D73" s="98"/>
      <c r="E73" s="101"/>
      <c r="F73" s="104"/>
      <c r="G73" s="106"/>
      <c r="H73" s="107"/>
      <c r="I73" s="16">
        <v>45589</v>
      </c>
      <c r="J73" s="16">
        <v>45657</v>
      </c>
      <c r="K73" s="54">
        <v>100</v>
      </c>
      <c r="L73" s="18">
        <v>120927517</v>
      </c>
      <c r="M73" s="78"/>
    </row>
    <row r="74" spans="1:13" x14ac:dyDescent="0.25">
      <c r="A74" s="110"/>
      <c r="B74" s="92"/>
      <c r="C74" s="95"/>
      <c r="D74" s="98"/>
      <c r="E74" s="101"/>
      <c r="F74" s="104"/>
      <c r="G74" s="106"/>
      <c r="H74" s="107"/>
      <c r="I74" s="16">
        <v>45621</v>
      </c>
      <c r="J74" s="16">
        <v>45657</v>
      </c>
      <c r="K74" s="54">
        <v>100</v>
      </c>
      <c r="L74" s="18">
        <v>181355667</v>
      </c>
      <c r="M74" s="78" t="s">
        <v>166</v>
      </c>
    </row>
    <row r="75" spans="1:13" x14ac:dyDescent="0.25">
      <c r="A75" s="110"/>
      <c r="B75" s="92"/>
      <c r="C75" s="95"/>
      <c r="D75" s="98"/>
      <c r="E75" s="101"/>
      <c r="F75" s="104"/>
      <c r="G75" s="106"/>
      <c r="H75" s="107"/>
      <c r="I75" s="16">
        <v>45611</v>
      </c>
      <c r="J75" s="16">
        <v>45657</v>
      </c>
      <c r="K75" s="54">
        <v>100</v>
      </c>
      <c r="L75" s="18">
        <v>176433529</v>
      </c>
      <c r="M75" s="78"/>
    </row>
    <row r="76" spans="1:13" x14ac:dyDescent="0.25">
      <c r="A76" s="110"/>
      <c r="B76" s="92"/>
      <c r="C76" s="95"/>
      <c r="D76" s="98"/>
      <c r="E76" s="101"/>
      <c r="F76" s="104"/>
      <c r="G76" s="106"/>
      <c r="H76" s="107"/>
      <c r="I76" s="16">
        <v>45636</v>
      </c>
      <c r="J76" s="16">
        <v>45657</v>
      </c>
      <c r="K76" s="54">
        <v>0</v>
      </c>
      <c r="L76" s="18">
        <v>157918797</v>
      </c>
      <c r="M76" s="78" t="s">
        <v>167</v>
      </c>
    </row>
    <row r="77" spans="1:13" x14ac:dyDescent="0.25">
      <c r="A77" s="111"/>
      <c r="B77" s="93"/>
      <c r="C77" s="96"/>
      <c r="D77" s="99"/>
      <c r="E77" s="102"/>
      <c r="F77" s="105"/>
      <c r="G77" s="88"/>
      <c r="H77" s="90"/>
      <c r="I77" s="16" t="s">
        <v>168</v>
      </c>
      <c r="J77" s="16">
        <v>45657</v>
      </c>
      <c r="K77" s="54">
        <v>0</v>
      </c>
      <c r="L77" s="18">
        <v>217390352</v>
      </c>
      <c r="M77" s="78" t="s">
        <v>163</v>
      </c>
    </row>
    <row r="78" spans="1:13" ht="31.5" x14ac:dyDescent="0.25">
      <c r="A78" s="76">
        <v>60</v>
      </c>
      <c r="B78" s="13">
        <v>2024002130291</v>
      </c>
      <c r="C78" s="27">
        <v>45575</v>
      </c>
      <c r="D78" s="58" t="s">
        <v>169</v>
      </c>
      <c r="E78" s="46" t="s">
        <v>170</v>
      </c>
      <c r="F78" s="2" t="s">
        <v>378</v>
      </c>
      <c r="G78" s="54">
        <v>1100000000</v>
      </c>
      <c r="H78" s="12" t="s">
        <v>82</v>
      </c>
      <c r="I78" s="27">
        <v>45611</v>
      </c>
      <c r="J78" s="16">
        <v>45657</v>
      </c>
      <c r="K78" s="54">
        <v>100</v>
      </c>
      <c r="L78" s="18">
        <v>1045000000</v>
      </c>
      <c r="M78" s="78"/>
    </row>
    <row r="79" spans="1:13" ht="42" x14ac:dyDescent="0.25">
      <c r="A79" s="76">
        <v>61</v>
      </c>
      <c r="B79" s="13">
        <v>202400000002700</v>
      </c>
      <c r="C79" s="27">
        <v>45623</v>
      </c>
      <c r="D79" s="58" t="s">
        <v>171</v>
      </c>
      <c r="E79" s="46" t="s">
        <v>172</v>
      </c>
      <c r="F79" s="2" t="s">
        <v>378</v>
      </c>
      <c r="G79" s="54">
        <v>200000000</v>
      </c>
      <c r="H79" s="12" t="s">
        <v>82</v>
      </c>
      <c r="I79" s="27">
        <v>45645</v>
      </c>
      <c r="J79" s="16">
        <v>45657</v>
      </c>
      <c r="K79" s="54">
        <v>100</v>
      </c>
      <c r="L79" s="18">
        <v>200000000</v>
      </c>
      <c r="M79" s="78"/>
    </row>
    <row r="80" spans="1:13" ht="52.5" x14ac:dyDescent="0.25">
      <c r="A80" s="76">
        <v>62</v>
      </c>
      <c r="B80" s="13" t="s">
        <v>173</v>
      </c>
      <c r="C80" s="27">
        <v>45643</v>
      </c>
      <c r="D80" s="58" t="s">
        <v>174</v>
      </c>
      <c r="E80" s="46" t="s">
        <v>175</v>
      </c>
      <c r="F80" s="2" t="s">
        <v>378</v>
      </c>
      <c r="G80" s="54">
        <v>569608000</v>
      </c>
      <c r="H80" s="12" t="s">
        <v>82</v>
      </c>
      <c r="I80" s="27">
        <v>45681</v>
      </c>
      <c r="J80" s="16">
        <v>45715</v>
      </c>
      <c r="K80" s="54">
        <v>90</v>
      </c>
      <c r="L80" s="18">
        <v>85441200</v>
      </c>
      <c r="M80" s="78" t="s">
        <v>176</v>
      </c>
    </row>
    <row r="81" spans="1:13" ht="10.5" customHeight="1" x14ac:dyDescent="0.25">
      <c r="A81" s="109">
        <v>63</v>
      </c>
      <c r="B81" s="112" t="s">
        <v>173</v>
      </c>
      <c r="C81" s="126">
        <v>45644</v>
      </c>
      <c r="D81" s="115" t="s">
        <v>177</v>
      </c>
      <c r="E81" s="118" t="s">
        <v>178</v>
      </c>
      <c r="F81" s="2" t="s">
        <v>378</v>
      </c>
      <c r="G81" s="87">
        <v>895792000</v>
      </c>
      <c r="H81" s="89" t="s">
        <v>82</v>
      </c>
      <c r="I81" s="27">
        <v>45681</v>
      </c>
      <c r="J81" s="16">
        <v>45715</v>
      </c>
      <c r="K81" s="54">
        <v>100</v>
      </c>
      <c r="L81" s="18">
        <v>675792000</v>
      </c>
      <c r="M81" s="78" t="s">
        <v>179</v>
      </c>
    </row>
    <row r="82" spans="1:13" ht="10.5" customHeight="1" x14ac:dyDescent="0.25">
      <c r="A82" s="111"/>
      <c r="B82" s="114"/>
      <c r="C82" s="126"/>
      <c r="D82" s="117"/>
      <c r="E82" s="120"/>
      <c r="F82" s="2" t="s">
        <v>378</v>
      </c>
      <c r="G82" s="88"/>
      <c r="H82" s="90"/>
      <c r="I82" s="27">
        <v>45693</v>
      </c>
      <c r="J82" s="16">
        <v>45736</v>
      </c>
      <c r="K82" s="54">
        <v>50</v>
      </c>
      <c r="L82" s="18">
        <v>110000000</v>
      </c>
      <c r="M82" s="78" t="s">
        <v>180</v>
      </c>
    </row>
    <row r="83" spans="1:13" ht="63" x14ac:dyDescent="0.25">
      <c r="A83" s="76">
        <v>64</v>
      </c>
      <c r="B83" s="13" t="s">
        <v>181</v>
      </c>
      <c r="C83" s="27">
        <v>45651</v>
      </c>
      <c r="D83" s="58" t="s">
        <v>182</v>
      </c>
      <c r="E83" s="46" t="s">
        <v>183</v>
      </c>
      <c r="F83" s="2" t="s">
        <v>378</v>
      </c>
      <c r="G83" s="65">
        <v>374000000</v>
      </c>
      <c r="H83" s="12" t="s">
        <v>82</v>
      </c>
      <c r="I83" s="27">
        <v>45714</v>
      </c>
      <c r="J83" s="16">
        <v>45729</v>
      </c>
      <c r="K83" s="54">
        <v>100</v>
      </c>
      <c r="L83" s="18">
        <v>374000000</v>
      </c>
      <c r="M83" s="78" t="s">
        <v>184</v>
      </c>
    </row>
    <row r="84" spans="1:13" ht="52.5" x14ac:dyDescent="0.25">
      <c r="A84" s="76">
        <v>65</v>
      </c>
      <c r="B84" s="13" t="s">
        <v>185</v>
      </c>
      <c r="C84" s="27">
        <v>45653</v>
      </c>
      <c r="D84" s="58" t="s">
        <v>186</v>
      </c>
      <c r="E84" s="46" t="s">
        <v>187</v>
      </c>
      <c r="F84" s="2" t="s">
        <v>378</v>
      </c>
      <c r="G84" s="65">
        <v>2000000000</v>
      </c>
      <c r="H84" s="12" t="s">
        <v>82</v>
      </c>
      <c r="I84" s="27">
        <v>45727</v>
      </c>
      <c r="J84" s="16">
        <v>46022</v>
      </c>
      <c r="K84" s="54">
        <v>71</v>
      </c>
      <c r="L84" s="18">
        <v>1419787300.3299999</v>
      </c>
      <c r="M84" s="78" t="s">
        <v>188</v>
      </c>
    </row>
    <row r="85" spans="1:13" ht="52.5" x14ac:dyDescent="0.25">
      <c r="A85" s="76">
        <v>66</v>
      </c>
      <c r="B85" s="13" t="s">
        <v>189</v>
      </c>
      <c r="C85" s="27">
        <v>45653</v>
      </c>
      <c r="D85" s="58" t="s">
        <v>190</v>
      </c>
      <c r="E85" s="46" t="s">
        <v>191</v>
      </c>
      <c r="F85" s="2" t="s">
        <v>378</v>
      </c>
      <c r="G85" s="66">
        <v>2000000000</v>
      </c>
      <c r="H85" s="12" t="s">
        <v>82</v>
      </c>
      <c r="I85" s="27">
        <v>45735</v>
      </c>
      <c r="J85" s="16">
        <v>46007</v>
      </c>
      <c r="K85" s="54">
        <v>40</v>
      </c>
      <c r="L85" s="18">
        <v>800000000</v>
      </c>
      <c r="M85" s="78"/>
    </row>
    <row r="86" spans="1:13" ht="52.5" x14ac:dyDescent="0.25">
      <c r="A86" s="76">
        <v>67</v>
      </c>
      <c r="B86" s="13" t="s">
        <v>192</v>
      </c>
      <c r="C86" s="27">
        <v>45720</v>
      </c>
      <c r="D86" s="58" t="s">
        <v>193</v>
      </c>
      <c r="E86" s="46" t="s">
        <v>194</v>
      </c>
      <c r="F86" s="2" t="s">
        <v>378</v>
      </c>
      <c r="G86" s="66">
        <v>250000000</v>
      </c>
      <c r="H86" s="1" t="s">
        <v>195</v>
      </c>
      <c r="I86" s="27">
        <v>45734</v>
      </c>
      <c r="J86" s="16">
        <v>46022</v>
      </c>
      <c r="K86" s="54">
        <v>0</v>
      </c>
      <c r="L86" s="18">
        <v>1100000</v>
      </c>
      <c r="M86" s="78" t="s">
        <v>188</v>
      </c>
    </row>
    <row r="87" spans="1:13" ht="42" x14ac:dyDescent="0.25">
      <c r="A87" s="76">
        <v>68</v>
      </c>
      <c r="B87" s="13" t="s">
        <v>196</v>
      </c>
      <c r="C87" s="27">
        <v>45720</v>
      </c>
      <c r="D87" s="58" t="s">
        <v>197</v>
      </c>
      <c r="E87" s="46" t="s">
        <v>198</v>
      </c>
      <c r="F87" s="2" t="s">
        <v>378</v>
      </c>
      <c r="G87" s="66">
        <v>650000000</v>
      </c>
      <c r="H87" s="12" t="s">
        <v>82</v>
      </c>
      <c r="I87" s="27">
        <v>45736</v>
      </c>
      <c r="J87" s="16">
        <v>46010</v>
      </c>
      <c r="K87" s="54">
        <v>0</v>
      </c>
      <c r="L87" s="18">
        <v>650000000</v>
      </c>
      <c r="M87" s="78" t="s">
        <v>199</v>
      </c>
    </row>
    <row r="88" spans="1:13" ht="52.5" x14ac:dyDescent="0.25">
      <c r="A88" s="76">
        <v>69</v>
      </c>
      <c r="B88" s="13" t="s">
        <v>200</v>
      </c>
      <c r="C88" s="12"/>
      <c r="D88" s="58" t="s">
        <v>201</v>
      </c>
      <c r="E88" s="46" t="s">
        <v>202</v>
      </c>
      <c r="F88" s="2" t="s">
        <v>378</v>
      </c>
      <c r="G88" s="66">
        <v>392000000</v>
      </c>
      <c r="H88" s="1" t="s">
        <v>82</v>
      </c>
      <c r="I88" s="27">
        <v>45751</v>
      </c>
      <c r="J88" s="16">
        <v>46022</v>
      </c>
      <c r="K88" s="54">
        <v>97</v>
      </c>
      <c r="L88" s="18">
        <v>379667120</v>
      </c>
      <c r="M88" s="78" t="s">
        <v>203</v>
      </c>
    </row>
    <row r="89" spans="1:13" ht="10.5" customHeight="1" x14ac:dyDescent="0.25">
      <c r="A89" s="109">
        <v>70</v>
      </c>
      <c r="B89" s="112" t="s">
        <v>204</v>
      </c>
      <c r="C89" s="94">
        <v>45656</v>
      </c>
      <c r="D89" s="115" t="s">
        <v>205</v>
      </c>
      <c r="E89" s="118" t="s">
        <v>206</v>
      </c>
      <c r="F89" s="103" t="s">
        <v>378</v>
      </c>
      <c r="G89" s="121">
        <v>2619200000</v>
      </c>
      <c r="H89" s="124" t="s">
        <v>207</v>
      </c>
      <c r="I89" s="27">
        <v>45749</v>
      </c>
      <c r="J89" s="16">
        <v>46022</v>
      </c>
      <c r="K89" s="54">
        <v>0</v>
      </c>
      <c r="L89" s="18">
        <v>0</v>
      </c>
      <c r="M89" s="78" t="s">
        <v>208</v>
      </c>
    </row>
    <row r="90" spans="1:13" ht="10.5" customHeight="1" x14ac:dyDescent="0.25">
      <c r="A90" s="110"/>
      <c r="B90" s="113"/>
      <c r="C90" s="107"/>
      <c r="D90" s="116"/>
      <c r="E90" s="119"/>
      <c r="F90" s="104"/>
      <c r="G90" s="122"/>
      <c r="H90" s="125"/>
      <c r="I90" s="27">
        <v>45758</v>
      </c>
      <c r="J90" s="16">
        <v>46022</v>
      </c>
      <c r="K90" s="54">
        <v>50</v>
      </c>
      <c r="L90" s="18">
        <v>1053370000</v>
      </c>
      <c r="M90" s="78" t="s">
        <v>209</v>
      </c>
    </row>
    <row r="91" spans="1:13" ht="10.5" customHeight="1" x14ac:dyDescent="0.25">
      <c r="A91" s="111"/>
      <c r="B91" s="114"/>
      <c r="C91" s="90"/>
      <c r="D91" s="117"/>
      <c r="E91" s="120"/>
      <c r="F91" s="105"/>
      <c r="G91" s="123"/>
      <c r="H91" s="12" t="s">
        <v>82</v>
      </c>
      <c r="I91" s="27">
        <v>45758</v>
      </c>
      <c r="J91" s="16">
        <v>46022</v>
      </c>
      <c r="K91" s="54">
        <v>0</v>
      </c>
      <c r="L91" s="18">
        <v>0</v>
      </c>
      <c r="M91" s="78"/>
    </row>
    <row r="92" spans="1:13" ht="31.5" x14ac:dyDescent="0.25">
      <c r="A92" s="76">
        <v>71</v>
      </c>
      <c r="B92" s="13" t="s">
        <v>210</v>
      </c>
      <c r="C92" s="27">
        <v>45645</v>
      </c>
      <c r="D92" s="58" t="s">
        <v>211</v>
      </c>
      <c r="E92" s="46" t="s">
        <v>212</v>
      </c>
      <c r="F92" s="2" t="s">
        <v>378</v>
      </c>
      <c r="G92" s="66">
        <v>140000000</v>
      </c>
      <c r="H92" s="12" t="s">
        <v>82</v>
      </c>
      <c r="I92" s="27">
        <v>45757</v>
      </c>
      <c r="J92" s="16">
        <v>46022</v>
      </c>
      <c r="K92" s="54">
        <v>0</v>
      </c>
      <c r="L92" s="18">
        <v>0</v>
      </c>
      <c r="M92" s="78" t="s">
        <v>213</v>
      </c>
    </row>
    <row r="93" spans="1:13" ht="31.5" x14ac:dyDescent="0.25">
      <c r="A93" s="76">
        <v>72</v>
      </c>
      <c r="B93" s="13" t="s">
        <v>214</v>
      </c>
      <c r="C93" s="12"/>
      <c r="D93" s="58" t="s">
        <v>215</v>
      </c>
      <c r="E93" s="46" t="s">
        <v>216</v>
      </c>
      <c r="F93" s="2" t="s">
        <v>378</v>
      </c>
      <c r="G93" s="66">
        <v>652507064.84000003</v>
      </c>
      <c r="H93" s="12" t="s">
        <v>82</v>
      </c>
      <c r="I93" s="27">
        <v>45777</v>
      </c>
      <c r="J93" s="16">
        <v>46022</v>
      </c>
      <c r="K93" s="54">
        <v>100</v>
      </c>
      <c r="L93" s="18">
        <v>652507064</v>
      </c>
      <c r="M93" s="78" t="s">
        <v>217</v>
      </c>
    </row>
    <row r="94" spans="1:13" ht="31.5" x14ac:dyDescent="0.25">
      <c r="A94" s="76">
        <v>73</v>
      </c>
      <c r="B94" s="13" t="s">
        <v>218</v>
      </c>
      <c r="C94" s="27">
        <v>45649</v>
      </c>
      <c r="D94" s="58" t="s">
        <v>219</v>
      </c>
      <c r="E94" s="46" t="s">
        <v>220</v>
      </c>
      <c r="F94" s="2" t="s">
        <v>378</v>
      </c>
      <c r="G94" s="66">
        <v>510000000</v>
      </c>
      <c r="H94" s="12" t="s">
        <v>82</v>
      </c>
      <c r="I94" s="27">
        <v>45777</v>
      </c>
      <c r="J94" s="16">
        <v>46022</v>
      </c>
      <c r="K94" s="54">
        <v>32</v>
      </c>
      <c r="L94" s="18">
        <v>161247881</v>
      </c>
      <c r="M94" s="78" t="s">
        <v>217</v>
      </c>
    </row>
    <row r="95" spans="1:13" ht="31.5" x14ac:dyDescent="0.25">
      <c r="A95" s="76">
        <v>74</v>
      </c>
      <c r="B95" s="13">
        <v>202400000004364</v>
      </c>
      <c r="C95" s="14">
        <v>45635</v>
      </c>
      <c r="D95" s="58" t="s">
        <v>221</v>
      </c>
      <c r="E95" s="46" t="s">
        <v>222</v>
      </c>
      <c r="F95" s="2" t="s">
        <v>379</v>
      </c>
      <c r="G95" s="66">
        <v>500000000</v>
      </c>
      <c r="H95" s="1" t="s">
        <v>82</v>
      </c>
      <c r="I95" s="27">
        <v>45733</v>
      </c>
      <c r="J95" s="27">
        <v>46007</v>
      </c>
      <c r="K95" s="15">
        <v>93</v>
      </c>
      <c r="L95" s="18">
        <v>157765000</v>
      </c>
      <c r="M95" s="78" t="s">
        <v>223</v>
      </c>
    </row>
    <row r="96" spans="1:13" ht="42" x14ac:dyDescent="0.25">
      <c r="A96" s="76">
        <v>75</v>
      </c>
      <c r="B96" s="3">
        <v>202400000004345</v>
      </c>
      <c r="C96" s="14">
        <v>45635</v>
      </c>
      <c r="D96" s="58" t="s">
        <v>224</v>
      </c>
      <c r="E96" s="46" t="s">
        <v>225</v>
      </c>
      <c r="F96" s="2" t="s">
        <v>379</v>
      </c>
      <c r="G96" s="66">
        <v>100000000</v>
      </c>
      <c r="H96" s="1" t="s">
        <v>82</v>
      </c>
      <c r="I96" s="27">
        <v>45833</v>
      </c>
      <c r="J96" s="27">
        <v>45847</v>
      </c>
      <c r="K96" s="15">
        <v>100</v>
      </c>
      <c r="L96" s="18">
        <f t="shared" ref="L96" si="2">G96*K96/100</f>
        <v>100000000</v>
      </c>
      <c r="M96" s="78" t="s">
        <v>223</v>
      </c>
    </row>
    <row r="97" spans="1:13" ht="52.5" x14ac:dyDescent="0.25">
      <c r="A97" s="76">
        <v>76</v>
      </c>
      <c r="B97" s="3">
        <v>202400000004365</v>
      </c>
      <c r="C97" s="14">
        <v>45635</v>
      </c>
      <c r="D97" s="58" t="s">
        <v>226</v>
      </c>
      <c r="E97" s="46" t="s">
        <v>227</v>
      </c>
      <c r="F97" s="2" t="s">
        <v>379</v>
      </c>
      <c r="G97" s="66">
        <v>200000000</v>
      </c>
      <c r="H97" s="1" t="s">
        <v>82</v>
      </c>
      <c r="I97" s="27">
        <v>45744</v>
      </c>
      <c r="J97" s="27">
        <v>45744</v>
      </c>
      <c r="K97" s="15">
        <v>25</v>
      </c>
      <c r="L97" s="18">
        <v>16666665</v>
      </c>
      <c r="M97" s="78" t="s">
        <v>223</v>
      </c>
    </row>
    <row r="98" spans="1:13" ht="52.5" x14ac:dyDescent="0.25">
      <c r="A98" s="76">
        <v>77</v>
      </c>
      <c r="B98" s="3">
        <v>202400000004366</v>
      </c>
      <c r="C98" s="14">
        <v>45635</v>
      </c>
      <c r="D98" s="58" t="s">
        <v>228</v>
      </c>
      <c r="E98" s="46" t="s">
        <v>229</v>
      </c>
      <c r="F98" s="2" t="s">
        <v>379</v>
      </c>
      <c r="G98" s="66">
        <v>2400000000</v>
      </c>
      <c r="H98" s="1" t="s">
        <v>82</v>
      </c>
      <c r="I98" s="27">
        <v>45734</v>
      </c>
      <c r="J98" s="27">
        <v>46008</v>
      </c>
      <c r="K98" s="15">
        <v>71</v>
      </c>
      <c r="L98" s="18">
        <v>59000000</v>
      </c>
      <c r="M98" s="78" t="s">
        <v>223</v>
      </c>
    </row>
    <row r="99" spans="1:13" ht="31.5" x14ac:dyDescent="0.25">
      <c r="A99" s="82">
        <v>78</v>
      </c>
      <c r="B99" s="3">
        <v>202400000004792</v>
      </c>
      <c r="C99" s="14">
        <v>45635</v>
      </c>
      <c r="D99" s="58" t="s">
        <v>230</v>
      </c>
      <c r="E99" s="46" t="s">
        <v>231</v>
      </c>
      <c r="F99" s="2" t="s">
        <v>379</v>
      </c>
      <c r="G99" s="66">
        <v>1000000000</v>
      </c>
      <c r="H99" s="1" t="s">
        <v>82</v>
      </c>
      <c r="I99" s="27">
        <v>45733</v>
      </c>
      <c r="J99" s="27">
        <v>46007</v>
      </c>
      <c r="K99" s="15">
        <v>59</v>
      </c>
      <c r="L99" s="18">
        <v>137500000</v>
      </c>
      <c r="M99" s="78" t="s">
        <v>223</v>
      </c>
    </row>
    <row r="100" spans="1:13" ht="42" x14ac:dyDescent="0.25">
      <c r="A100" s="82">
        <v>79</v>
      </c>
      <c r="B100" s="13" t="s">
        <v>232</v>
      </c>
      <c r="C100" s="14">
        <v>45656</v>
      </c>
      <c r="D100" s="58" t="s">
        <v>233</v>
      </c>
      <c r="E100" s="46" t="s">
        <v>234</v>
      </c>
      <c r="F100" s="2" t="s">
        <v>380</v>
      </c>
      <c r="G100" s="15">
        <v>1916000000</v>
      </c>
      <c r="H100" s="1" t="s">
        <v>82</v>
      </c>
      <c r="I100" s="16">
        <v>45692</v>
      </c>
      <c r="J100" s="16">
        <v>46022</v>
      </c>
      <c r="K100" s="4">
        <v>0.12</v>
      </c>
      <c r="L100" s="18">
        <v>221400000</v>
      </c>
      <c r="M100" s="78"/>
    </row>
    <row r="101" spans="1:13" ht="52.5" x14ac:dyDescent="0.25">
      <c r="A101" s="83">
        <v>80</v>
      </c>
      <c r="B101" s="3">
        <v>202400000006964</v>
      </c>
      <c r="C101" s="17">
        <v>45656</v>
      </c>
      <c r="D101" s="58" t="s">
        <v>235</v>
      </c>
      <c r="E101" s="46" t="s">
        <v>236</v>
      </c>
      <c r="F101" s="2" t="s">
        <v>380</v>
      </c>
      <c r="G101" s="5">
        <v>1081000000</v>
      </c>
      <c r="H101" s="1" t="s">
        <v>82</v>
      </c>
      <c r="I101" s="16">
        <v>45692</v>
      </c>
      <c r="J101" s="16">
        <v>46022</v>
      </c>
      <c r="K101" s="4">
        <v>5.4999999999999997E-3</v>
      </c>
      <c r="L101" s="18">
        <v>59000000</v>
      </c>
      <c r="M101" s="78"/>
    </row>
    <row r="102" spans="1:13" ht="42" x14ac:dyDescent="0.25">
      <c r="A102" s="82">
        <v>81</v>
      </c>
      <c r="B102" s="3">
        <v>202400000007033</v>
      </c>
      <c r="C102" s="14">
        <v>45656</v>
      </c>
      <c r="D102" s="58" t="s">
        <v>237</v>
      </c>
      <c r="E102" s="46" t="s">
        <v>238</v>
      </c>
      <c r="F102" s="2" t="s">
        <v>380</v>
      </c>
      <c r="G102" s="13">
        <v>10069527872</v>
      </c>
      <c r="H102" s="1" t="s">
        <v>239</v>
      </c>
      <c r="I102" s="16">
        <v>45743</v>
      </c>
      <c r="J102" s="16">
        <v>46022</v>
      </c>
      <c r="K102" s="13">
        <v>0</v>
      </c>
      <c r="L102" s="18">
        <f t="shared" ref="L102:L105" si="3">G102*K102/100</f>
        <v>0</v>
      </c>
      <c r="M102" s="78" t="s">
        <v>240</v>
      </c>
    </row>
    <row r="103" spans="1:13" ht="42" x14ac:dyDescent="0.25">
      <c r="A103" s="82">
        <v>82</v>
      </c>
      <c r="B103" s="28">
        <v>202400000005204</v>
      </c>
      <c r="C103" s="29">
        <v>45646</v>
      </c>
      <c r="D103" s="58" t="s">
        <v>241</v>
      </c>
      <c r="E103" s="46" t="s">
        <v>242</v>
      </c>
      <c r="F103" s="2" t="s">
        <v>199</v>
      </c>
      <c r="G103" s="66">
        <v>479729109.80000001</v>
      </c>
      <c r="H103" s="30" t="s">
        <v>82</v>
      </c>
      <c r="I103" s="32" t="s">
        <v>401</v>
      </c>
      <c r="J103" s="16">
        <v>46022</v>
      </c>
      <c r="K103" s="15">
        <v>26</v>
      </c>
      <c r="L103" s="18">
        <f t="shared" si="3"/>
        <v>124729568.54800001</v>
      </c>
      <c r="M103" s="78"/>
    </row>
    <row r="104" spans="1:13" ht="42" x14ac:dyDescent="0.25">
      <c r="A104" s="83">
        <v>83</v>
      </c>
      <c r="B104" s="31">
        <v>202400000005205</v>
      </c>
      <c r="C104" s="33">
        <v>45646</v>
      </c>
      <c r="D104" s="58" t="s">
        <v>243</v>
      </c>
      <c r="E104" s="46" t="s">
        <v>244</v>
      </c>
      <c r="F104" s="2" t="s">
        <v>199</v>
      </c>
      <c r="G104" s="66">
        <v>4355458219.9700003</v>
      </c>
      <c r="H104" s="30" t="s">
        <v>245</v>
      </c>
      <c r="I104" s="32" t="s">
        <v>402</v>
      </c>
      <c r="J104" s="16">
        <v>46022</v>
      </c>
      <c r="K104" s="15">
        <v>21</v>
      </c>
      <c r="L104" s="18">
        <f t="shared" si="3"/>
        <v>914646226.19370008</v>
      </c>
      <c r="M104" s="78"/>
    </row>
    <row r="105" spans="1:13" ht="31.5" x14ac:dyDescent="0.25">
      <c r="A105" s="82">
        <v>84</v>
      </c>
      <c r="B105" s="28">
        <v>202400000005206</v>
      </c>
      <c r="C105" s="29">
        <v>45646</v>
      </c>
      <c r="D105" s="58" t="s">
        <v>246</v>
      </c>
      <c r="E105" s="46" t="s">
        <v>247</v>
      </c>
      <c r="F105" s="2" t="s">
        <v>199</v>
      </c>
      <c r="G105" s="66">
        <v>959458219.60000002</v>
      </c>
      <c r="H105" s="30" t="s">
        <v>82</v>
      </c>
      <c r="I105" s="32" t="s">
        <v>403</v>
      </c>
      <c r="J105" s="16">
        <v>46022</v>
      </c>
      <c r="K105" s="15">
        <v>22</v>
      </c>
      <c r="L105" s="18">
        <f t="shared" si="3"/>
        <v>211080808.31200001</v>
      </c>
      <c r="M105" s="78"/>
    </row>
    <row r="106" spans="1:13" ht="52.5" x14ac:dyDescent="0.25">
      <c r="A106" s="82">
        <v>85</v>
      </c>
      <c r="B106" s="28">
        <v>202500000003738</v>
      </c>
      <c r="C106" s="29">
        <v>45673</v>
      </c>
      <c r="D106" s="58" t="s">
        <v>248</v>
      </c>
      <c r="E106" s="46" t="s">
        <v>242</v>
      </c>
      <c r="F106" s="2" t="s">
        <v>249</v>
      </c>
      <c r="G106" s="66">
        <v>4598499000</v>
      </c>
      <c r="H106" s="30" t="s">
        <v>82</v>
      </c>
      <c r="I106" s="32" t="s">
        <v>404</v>
      </c>
      <c r="J106" s="16">
        <v>45930</v>
      </c>
      <c r="K106" s="15">
        <v>28</v>
      </c>
      <c r="L106" s="18">
        <f t="shared" ref="L106:L109" si="4">G106*K106/100</f>
        <v>1287579720</v>
      </c>
      <c r="M106" s="78"/>
    </row>
    <row r="107" spans="1:13" ht="73.5" x14ac:dyDescent="0.25">
      <c r="A107" s="83">
        <v>86</v>
      </c>
      <c r="B107" s="28">
        <v>202400000007077</v>
      </c>
      <c r="C107" s="34">
        <v>45673</v>
      </c>
      <c r="D107" s="58" t="s">
        <v>250</v>
      </c>
      <c r="E107" s="46" t="s">
        <v>251</v>
      </c>
      <c r="F107" s="2" t="s">
        <v>249</v>
      </c>
      <c r="G107" s="66">
        <v>569608000</v>
      </c>
      <c r="H107" s="30" t="s">
        <v>82</v>
      </c>
      <c r="I107" s="32" t="s">
        <v>405</v>
      </c>
      <c r="J107" s="16">
        <v>45930</v>
      </c>
      <c r="K107" s="15">
        <v>19</v>
      </c>
      <c r="L107" s="18">
        <f t="shared" si="4"/>
        <v>108225520</v>
      </c>
      <c r="M107" s="78"/>
    </row>
    <row r="108" spans="1:13" ht="63" x14ac:dyDescent="0.25">
      <c r="A108" s="82">
        <v>87</v>
      </c>
      <c r="B108" s="31">
        <v>202400000007092</v>
      </c>
      <c r="C108" s="34">
        <v>45671</v>
      </c>
      <c r="D108" s="58" t="s">
        <v>252</v>
      </c>
      <c r="E108" s="46" t="s">
        <v>242</v>
      </c>
      <c r="F108" s="2" t="s">
        <v>249</v>
      </c>
      <c r="G108" s="66">
        <v>895792000</v>
      </c>
      <c r="H108" s="30" t="s">
        <v>82</v>
      </c>
      <c r="I108" s="32" t="s">
        <v>406</v>
      </c>
      <c r="J108" s="16">
        <v>45869</v>
      </c>
      <c r="K108" s="15">
        <v>85</v>
      </c>
      <c r="L108" s="18">
        <f t="shared" si="4"/>
        <v>761423200</v>
      </c>
      <c r="M108" s="78"/>
    </row>
    <row r="109" spans="1:13" ht="52.5" x14ac:dyDescent="0.25">
      <c r="A109" s="84">
        <v>88</v>
      </c>
      <c r="B109" s="28">
        <v>202500000003731</v>
      </c>
      <c r="C109" s="34">
        <v>45673</v>
      </c>
      <c r="D109" s="58" t="s">
        <v>253</v>
      </c>
      <c r="E109" s="46" t="s">
        <v>242</v>
      </c>
      <c r="F109" s="2" t="s">
        <v>249</v>
      </c>
      <c r="G109" s="66">
        <v>650000000</v>
      </c>
      <c r="H109" s="30" t="s">
        <v>82</v>
      </c>
      <c r="I109" s="32" t="s">
        <v>407</v>
      </c>
      <c r="J109" s="16">
        <v>45869</v>
      </c>
      <c r="K109" s="15">
        <v>100</v>
      </c>
      <c r="L109" s="18">
        <f t="shared" si="4"/>
        <v>650000000</v>
      </c>
      <c r="M109" s="78"/>
    </row>
    <row r="110" spans="1:13" ht="63" x14ac:dyDescent="0.25">
      <c r="A110" s="84">
        <v>89</v>
      </c>
      <c r="B110" s="28">
        <v>202400000007175</v>
      </c>
      <c r="C110" s="34">
        <v>45673</v>
      </c>
      <c r="D110" s="58" t="s">
        <v>254</v>
      </c>
      <c r="E110" s="46" t="s">
        <v>255</v>
      </c>
      <c r="F110" s="2" t="s">
        <v>249</v>
      </c>
      <c r="G110" s="66">
        <v>374000000</v>
      </c>
      <c r="H110" s="30" t="s">
        <v>82</v>
      </c>
      <c r="I110" s="32" t="s">
        <v>408</v>
      </c>
      <c r="J110" s="32" t="s">
        <v>400</v>
      </c>
      <c r="K110" s="15">
        <v>100</v>
      </c>
      <c r="L110" s="18">
        <f t="shared" ref="L110:L117" si="5">G110*K110/100</f>
        <v>374000000</v>
      </c>
      <c r="M110" s="78"/>
    </row>
    <row r="111" spans="1:13" ht="31.5" x14ac:dyDescent="0.25">
      <c r="A111" s="84">
        <v>90</v>
      </c>
      <c r="B111" s="35">
        <v>202500000008421</v>
      </c>
      <c r="C111" s="33" t="s">
        <v>256</v>
      </c>
      <c r="D111" s="58" t="s">
        <v>257</v>
      </c>
      <c r="E111" s="46" t="s">
        <v>255</v>
      </c>
      <c r="F111" s="2" t="s">
        <v>249</v>
      </c>
      <c r="G111" s="66">
        <v>1000000000</v>
      </c>
      <c r="H111" s="30" t="s">
        <v>82</v>
      </c>
      <c r="I111" s="32" t="s">
        <v>409</v>
      </c>
      <c r="J111" s="16">
        <v>46022</v>
      </c>
      <c r="K111" s="15">
        <v>0</v>
      </c>
      <c r="L111" s="18">
        <f t="shared" si="5"/>
        <v>0</v>
      </c>
      <c r="M111" s="78" t="s">
        <v>258</v>
      </c>
    </row>
    <row r="112" spans="1:13" ht="35.25" customHeight="1" x14ac:dyDescent="0.25">
      <c r="A112" s="84">
        <v>91</v>
      </c>
      <c r="B112" s="36">
        <v>2021002130168</v>
      </c>
      <c r="C112" s="37">
        <v>44498</v>
      </c>
      <c r="D112" s="58" t="s">
        <v>259</v>
      </c>
      <c r="E112" s="46" t="s">
        <v>260</v>
      </c>
      <c r="F112" s="2" t="s">
        <v>381</v>
      </c>
      <c r="G112" s="66">
        <v>28723177457.200001</v>
      </c>
      <c r="H112" s="38" t="s">
        <v>261</v>
      </c>
      <c r="I112" s="37">
        <v>44600</v>
      </c>
      <c r="J112" s="37">
        <v>45999</v>
      </c>
      <c r="K112" s="39">
        <v>65</v>
      </c>
      <c r="L112" s="18">
        <f t="shared" si="5"/>
        <v>18670065347.18</v>
      </c>
      <c r="M112" s="78" t="s">
        <v>262</v>
      </c>
    </row>
    <row r="113" spans="1:13" ht="42" x14ac:dyDescent="0.25">
      <c r="A113" s="84">
        <v>92</v>
      </c>
      <c r="B113" s="36">
        <v>2021002130167</v>
      </c>
      <c r="C113" s="37">
        <v>44516</v>
      </c>
      <c r="D113" s="58" t="s">
        <v>263</v>
      </c>
      <c r="E113" s="46" t="s">
        <v>260</v>
      </c>
      <c r="F113" s="2" t="s">
        <v>381</v>
      </c>
      <c r="G113" s="66">
        <v>30829844648</v>
      </c>
      <c r="H113" s="38" t="s">
        <v>264</v>
      </c>
      <c r="I113" s="37">
        <v>44589</v>
      </c>
      <c r="J113" s="37">
        <v>46018</v>
      </c>
      <c r="K113" s="56">
        <v>46</v>
      </c>
      <c r="L113" s="18">
        <f t="shared" si="5"/>
        <v>14181728538.08</v>
      </c>
      <c r="M113" s="78" t="s">
        <v>262</v>
      </c>
    </row>
    <row r="114" spans="1:13" ht="37.5" customHeight="1" x14ac:dyDescent="0.25">
      <c r="A114" s="84">
        <v>93</v>
      </c>
      <c r="B114" s="36">
        <v>2020131400026</v>
      </c>
      <c r="C114" s="37">
        <v>44532</v>
      </c>
      <c r="D114" s="58" t="s">
        <v>265</v>
      </c>
      <c r="E114" s="46" t="s">
        <v>260</v>
      </c>
      <c r="F114" s="2" t="s">
        <v>381</v>
      </c>
      <c r="G114" s="66">
        <v>30135499600.669998</v>
      </c>
      <c r="H114" s="38" t="s">
        <v>266</v>
      </c>
      <c r="I114" s="37">
        <v>44685</v>
      </c>
      <c r="J114" s="37">
        <v>46022</v>
      </c>
      <c r="K114" s="56">
        <v>66</v>
      </c>
      <c r="L114" s="18">
        <f t="shared" si="5"/>
        <v>19889429736.4422</v>
      </c>
      <c r="M114" s="78" t="s">
        <v>262</v>
      </c>
    </row>
    <row r="115" spans="1:13" ht="31.5" x14ac:dyDescent="0.25">
      <c r="A115" s="84">
        <v>94</v>
      </c>
      <c r="B115" s="36">
        <v>2023002130059</v>
      </c>
      <c r="C115" s="37">
        <v>45208</v>
      </c>
      <c r="D115" s="58" t="s">
        <v>267</v>
      </c>
      <c r="E115" s="46" t="s">
        <v>268</v>
      </c>
      <c r="F115" s="2" t="s">
        <v>381</v>
      </c>
      <c r="G115" s="66">
        <v>8215278434.0200005</v>
      </c>
      <c r="H115" s="38" t="s">
        <v>269</v>
      </c>
      <c r="I115" s="37">
        <v>45320</v>
      </c>
      <c r="J115" s="37">
        <v>45967</v>
      </c>
      <c r="K115" s="56">
        <v>46</v>
      </c>
      <c r="L115" s="18">
        <f t="shared" si="5"/>
        <v>3779028079.6492004</v>
      </c>
      <c r="M115" s="78" t="s">
        <v>262</v>
      </c>
    </row>
    <row r="116" spans="1:13" ht="35.25" customHeight="1" x14ac:dyDescent="0.25">
      <c r="A116" s="84">
        <v>95</v>
      </c>
      <c r="B116" s="36">
        <v>2023002130038</v>
      </c>
      <c r="C116" s="37">
        <v>45211</v>
      </c>
      <c r="D116" s="58" t="s">
        <v>270</v>
      </c>
      <c r="E116" s="46" t="s">
        <v>268</v>
      </c>
      <c r="F116" s="2" t="s">
        <v>381</v>
      </c>
      <c r="G116" s="66">
        <v>1448761696.0799999</v>
      </c>
      <c r="H116" s="38" t="s">
        <v>269</v>
      </c>
      <c r="I116" s="37">
        <v>45351</v>
      </c>
      <c r="J116" s="37">
        <v>45897</v>
      </c>
      <c r="K116" s="56">
        <v>35</v>
      </c>
      <c r="L116" s="18">
        <f t="shared" si="5"/>
        <v>507066593.62799996</v>
      </c>
      <c r="M116" s="78" t="s">
        <v>262</v>
      </c>
    </row>
    <row r="117" spans="1:13" ht="31.5" x14ac:dyDescent="0.25">
      <c r="A117" s="84">
        <v>96</v>
      </c>
      <c r="B117" s="36">
        <v>2023002130070</v>
      </c>
      <c r="C117" s="37">
        <v>45289</v>
      </c>
      <c r="D117" s="58" t="s">
        <v>271</v>
      </c>
      <c r="E117" s="46" t="s">
        <v>268</v>
      </c>
      <c r="F117" s="2" t="s">
        <v>381</v>
      </c>
      <c r="G117" s="66">
        <v>4014641900.6999998</v>
      </c>
      <c r="H117" s="38" t="s">
        <v>269</v>
      </c>
      <c r="I117" s="37">
        <v>45393</v>
      </c>
      <c r="J117" s="37">
        <v>45911</v>
      </c>
      <c r="K117" s="56">
        <v>83</v>
      </c>
      <c r="L117" s="18">
        <f t="shared" si="5"/>
        <v>3332152777.5809999</v>
      </c>
      <c r="M117" s="78" t="s">
        <v>262</v>
      </c>
    </row>
    <row r="118" spans="1:13" ht="31.5" x14ac:dyDescent="0.25">
      <c r="A118" s="84">
        <v>97</v>
      </c>
      <c r="B118" s="36">
        <v>2023002130127</v>
      </c>
      <c r="C118" s="37">
        <v>45366</v>
      </c>
      <c r="D118" s="58" t="s">
        <v>272</v>
      </c>
      <c r="E118" s="46" t="s">
        <v>268</v>
      </c>
      <c r="F118" s="2" t="s">
        <v>381</v>
      </c>
      <c r="G118" s="66">
        <v>10900790654.959999</v>
      </c>
      <c r="H118" s="38" t="s">
        <v>273</v>
      </c>
      <c r="I118" s="37">
        <v>45534</v>
      </c>
      <c r="J118" s="37">
        <v>45777</v>
      </c>
      <c r="K118" s="56">
        <v>24</v>
      </c>
      <c r="L118" s="18">
        <f>G118*K118/100</f>
        <v>2616189757.1903996</v>
      </c>
      <c r="M118" s="78" t="s">
        <v>274</v>
      </c>
    </row>
    <row r="119" spans="1:13" ht="42" x14ac:dyDescent="0.25">
      <c r="A119" s="84">
        <v>98</v>
      </c>
      <c r="B119" s="36">
        <v>2023002130126</v>
      </c>
      <c r="C119" s="37">
        <v>45565</v>
      </c>
      <c r="D119" s="58" t="s">
        <v>277</v>
      </c>
      <c r="E119" s="46" t="s">
        <v>268</v>
      </c>
      <c r="F119" s="2" t="s">
        <v>381</v>
      </c>
      <c r="G119" s="66">
        <v>2315856213.3200002</v>
      </c>
      <c r="H119" s="38" t="s">
        <v>278</v>
      </c>
      <c r="I119" s="37">
        <v>45595</v>
      </c>
      <c r="J119" s="37" t="s">
        <v>279</v>
      </c>
      <c r="K119" s="56">
        <v>69</v>
      </c>
      <c r="L119" s="18">
        <v>1597940787</v>
      </c>
      <c r="M119" s="78" t="s">
        <v>262</v>
      </c>
    </row>
    <row r="120" spans="1:13" ht="42.75" customHeight="1" x14ac:dyDescent="0.25">
      <c r="A120" s="84">
        <v>99</v>
      </c>
      <c r="B120" s="36">
        <v>2024002130023</v>
      </c>
      <c r="C120" s="37">
        <v>45541</v>
      </c>
      <c r="D120" s="58" t="s">
        <v>280</v>
      </c>
      <c r="E120" s="46" t="s">
        <v>268</v>
      </c>
      <c r="F120" s="2" t="s">
        <v>381</v>
      </c>
      <c r="G120" s="66">
        <v>865569491</v>
      </c>
      <c r="H120" s="38" t="s">
        <v>278</v>
      </c>
      <c r="I120" s="37">
        <v>45720</v>
      </c>
      <c r="J120" s="37">
        <v>45873</v>
      </c>
      <c r="K120" s="56">
        <v>30</v>
      </c>
      <c r="L120" s="18">
        <v>0.28699999999999998</v>
      </c>
      <c r="M120" s="78" t="s">
        <v>262</v>
      </c>
    </row>
    <row r="121" spans="1:13" ht="57" customHeight="1" x14ac:dyDescent="0.25">
      <c r="A121" s="84">
        <v>100</v>
      </c>
      <c r="B121" s="36">
        <v>2023002130061</v>
      </c>
      <c r="C121" s="37">
        <v>45582</v>
      </c>
      <c r="D121" s="58" t="s">
        <v>281</v>
      </c>
      <c r="E121" s="46" t="s">
        <v>268</v>
      </c>
      <c r="F121" s="2" t="s">
        <v>381</v>
      </c>
      <c r="G121" s="66">
        <v>18762613625.34</v>
      </c>
      <c r="H121" s="38" t="s">
        <v>282</v>
      </c>
      <c r="I121" s="37">
        <v>45666</v>
      </c>
      <c r="J121" s="37">
        <v>46211</v>
      </c>
      <c r="K121" s="56">
        <v>12</v>
      </c>
      <c r="L121" s="18">
        <v>0</v>
      </c>
      <c r="M121" s="78" t="s">
        <v>262</v>
      </c>
    </row>
    <row r="122" spans="1:13" ht="55.5" customHeight="1" x14ac:dyDescent="0.25">
      <c r="A122" s="84">
        <v>101</v>
      </c>
      <c r="B122" s="36">
        <v>2024002130030</v>
      </c>
      <c r="C122" s="37">
        <v>45642</v>
      </c>
      <c r="D122" s="58" t="s">
        <v>283</v>
      </c>
      <c r="E122" s="46" t="s">
        <v>268</v>
      </c>
      <c r="F122" s="2" t="s">
        <v>381</v>
      </c>
      <c r="G122" s="66">
        <v>4083856704.8099999</v>
      </c>
      <c r="H122" s="38" t="s">
        <v>284</v>
      </c>
      <c r="I122" s="37">
        <v>45674</v>
      </c>
      <c r="J122" s="37">
        <v>45917</v>
      </c>
      <c r="K122" s="56">
        <v>70</v>
      </c>
      <c r="L122" s="18">
        <v>4.9299999999999997E-2</v>
      </c>
      <c r="M122" s="78" t="s">
        <v>262</v>
      </c>
    </row>
    <row r="123" spans="1:13" ht="33.75" customHeight="1" x14ac:dyDescent="0.25">
      <c r="A123" s="84">
        <v>102</v>
      </c>
      <c r="B123" s="36" t="s">
        <v>285</v>
      </c>
      <c r="C123" s="37">
        <v>45677</v>
      </c>
      <c r="D123" s="58" t="s">
        <v>286</v>
      </c>
      <c r="E123" s="46" t="s">
        <v>260</v>
      </c>
      <c r="F123" s="2" t="s">
        <v>381</v>
      </c>
      <c r="G123" s="66">
        <v>27644760116</v>
      </c>
      <c r="H123" s="38" t="s">
        <v>287</v>
      </c>
      <c r="I123" s="37">
        <v>45720</v>
      </c>
      <c r="J123" s="37">
        <v>46329</v>
      </c>
      <c r="K123" s="56">
        <v>0.55000000000000004</v>
      </c>
      <c r="L123" s="18">
        <v>0</v>
      </c>
      <c r="M123" s="78" t="s">
        <v>288</v>
      </c>
    </row>
    <row r="124" spans="1:13" ht="42" x14ac:dyDescent="0.25">
      <c r="A124" s="84">
        <v>103</v>
      </c>
      <c r="B124" s="36">
        <v>2024002130248</v>
      </c>
      <c r="C124" s="37">
        <v>45665</v>
      </c>
      <c r="D124" s="58" t="s">
        <v>289</v>
      </c>
      <c r="E124" s="46" t="s">
        <v>268</v>
      </c>
      <c r="F124" s="2" t="s">
        <v>381</v>
      </c>
      <c r="G124" s="66">
        <v>7585775111.75</v>
      </c>
      <c r="H124" s="38" t="s">
        <v>82</v>
      </c>
      <c r="I124" s="37" t="s">
        <v>136</v>
      </c>
      <c r="J124" s="37" t="s">
        <v>136</v>
      </c>
      <c r="K124" s="56">
        <v>9</v>
      </c>
      <c r="L124" s="18">
        <v>682719759</v>
      </c>
      <c r="M124" s="78" t="s">
        <v>262</v>
      </c>
    </row>
    <row r="125" spans="1:13" ht="31.5" x14ac:dyDescent="0.25">
      <c r="A125" s="84">
        <v>104</v>
      </c>
      <c r="B125" s="36">
        <v>2024002130241</v>
      </c>
      <c r="C125" s="37">
        <v>45685</v>
      </c>
      <c r="D125" s="58" t="s">
        <v>290</v>
      </c>
      <c r="E125" s="46" t="s">
        <v>268</v>
      </c>
      <c r="F125" s="2" t="s">
        <v>381</v>
      </c>
      <c r="G125" s="66">
        <v>4645773390.7700005</v>
      </c>
      <c r="H125" s="38" t="s">
        <v>82</v>
      </c>
      <c r="I125" s="37">
        <v>45715</v>
      </c>
      <c r="J125" s="37">
        <v>45927</v>
      </c>
      <c r="K125" s="56">
        <v>17</v>
      </c>
      <c r="L125" s="18">
        <v>0</v>
      </c>
      <c r="M125" s="78" t="s">
        <v>262</v>
      </c>
    </row>
    <row r="126" spans="1:13" ht="34.5" customHeight="1" x14ac:dyDescent="0.25">
      <c r="A126" s="84">
        <v>105</v>
      </c>
      <c r="B126" s="36">
        <v>2023002130154</v>
      </c>
      <c r="C126" s="37">
        <v>45684</v>
      </c>
      <c r="D126" s="58" t="s">
        <v>291</v>
      </c>
      <c r="E126" s="46" t="s">
        <v>268</v>
      </c>
      <c r="F126" s="2" t="s">
        <v>381</v>
      </c>
      <c r="G126" s="66">
        <v>22230908097.599998</v>
      </c>
      <c r="H126" s="38" t="s">
        <v>82</v>
      </c>
      <c r="I126" s="37">
        <v>45728</v>
      </c>
      <c r="J126" s="37">
        <v>46214</v>
      </c>
      <c r="K126" s="56">
        <v>22</v>
      </c>
      <c r="L126" s="18">
        <v>0.1686</v>
      </c>
      <c r="M126" s="78" t="s">
        <v>262</v>
      </c>
    </row>
    <row r="127" spans="1:13" ht="47.25" customHeight="1" x14ac:dyDescent="0.25">
      <c r="A127" s="84">
        <v>106</v>
      </c>
      <c r="B127" s="36">
        <v>2024002130099</v>
      </c>
      <c r="C127" s="37">
        <v>45691</v>
      </c>
      <c r="D127" s="58" t="s">
        <v>292</v>
      </c>
      <c r="E127" s="46" t="s">
        <v>268</v>
      </c>
      <c r="F127" s="2" t="s">
        <v>381</v>
      </c>
      <c r="G127" s="66">
        <v>15080812578.17</v>
      </c>
      <c r="H127" s="38" t="s">
        <v>82</v>
      </c>
      <c r="I127" s="37">
        <v>45728</v>
      </c>
      <c r="J127" s="37">
        <v>46092</v>
      </c>
      <c r="K127" s="56">
        <v>23</v>
      </c>
      <c r="L127" s="18">
        <v>0.17</v>
      </c>
      <c r="M127" s="78" t="s">
        <v>293</v>
      </c>
    </row>
    <row r="128" spans="1:13" ht="57" customHeight="1" x14ac:dyDescent="0.25">
      <c r="A128" s="84">
        <v>107</v>
      </c>
      <c r="B128" s="36">
        <v>202400000005411</v>
      </c>
      <c r="C128" s="37">
        <v>45686</v>
      </c>
      <c r="D128" s="58" t="s">
        <v>294</v>
      </c>
      <c r="E128" s="46" t="s">
        <v>268</v>
      </c>
      <c r="F128" s="2" t="s">
        <v>381</v>
      </c>
      <c r="G128" s="66">
        <v>1067999999.8</v>
      </c>
      <c r="H128" s="38" t="s">
        <v>295</v>
      </c>
      <c r="I128" s="37">
        <v>45676</v>
      </c>
      <c r="J128" s="37">
        <v>46113</v>
      </c>
      <c r="K128" s="56">
        <v>14.04</v>
      </c>
      <c r="L128" s="18">
        <v>0.1404</v>
      </c>
      <c r="M128" s="78" t="s">
        <v>262</v>
      </c>
    </row>
    <row r="129" spans="1:13" ht="42" x14ac:dyDescent="0.25">
      <c r="A129" s="84">
        <v>108</v>
      </c>
      <c r="B129" s="36">
        <v>2021002130077</v>
      </c>
      <c r="C129" s="37">
        <v>45803</v>
      </c>
      <c r="D129" s="58" t="s">
        <v>296</v>
      </c>
      <c r="E129" s="46" t="s">
        <v>297</v>
      </c>
      <c r="F129" s="2" t="s">
        <v>381</v>
      </c>
      <c r="G129" s="66">
        <v>18885884063.700001</v>
      </c>
      <c r="H129" s="38" t="s">
        <v>275</v>
      </c>
      <c r="I129" s="37">
        <v>45825</v>
      </c>
      <c r="J129" s="37">
        <v>45977</v>
      </c>
      <c r="K129" s="56">
        <v>2.0000000000000001E-4</v>
      </c>
      <c r="L129" s="18">
        <v>0</v>
      </c>
      <c r="M129" s="78" t="s">
        <v>262</v>
      </c>
    </row>
    <row r="130" spans="1:13" ht="52.5" x14ac:dyDescent="0.25">
      <c r="A130" s="84">
        <v>109</v>
      </c>
      <c r="B130" s="36">
        <v>2018011000666</v>
      </c>
      <c r="C130" s="37">
        <v>45687</v>
      </c>
      <c r="D130" s="58" t="s">
        <v>298</v>
      </c>
      <c r="E130" s="46" t="s">
        <v>276</v>
      </c>
      <c r="F130" s="2" t="s">
        <v>381</v>
      </c>
      <c r="G130" s="66">
        <v>256452140</v>
      </c>
      <c r="H130" s="38" t="s">
        <v>23</v>
      </c>
      <c r="I130" s="37">
        <v>45785</v>
      </c>
      <c r="J130" s="37">
        <v>45907</v>
      </c>
      <c r="K130" s="56">
        <v>0.35</v>
      </c>
      <c r="L130" s="18">
        <v>0.35</v>
      </c>
      <c r="M130" s="78" t="s">
        <v>262</v>
      </c>
    </row>
    <row r="131" spans="1:13" ht="52.5" x14ac:dyDescent="0.25">
      <c r="A131" s="84">
        <v>110</v>
      </c>
      <c r="B131" s="36">
        <v>2023002130038</v>
      </c>
      <c r="C131" s="37">
        <v>45366</v>
      </c>
      <c r="D131" s="58" t="s">
        <v>299</v>
      </c>
      <c r="E131" s="46" t="s">
        <v>268</v>
      </c>
      <c r="F131" s="2" t="s">
        <v>381</v>
      </c>
      <c r="G131" s="66">
        <v>1370012526.0799999</v>
      </c>
      <c r="H131" s="38" t="s">
        <v>282</v>
      </c>
      <c r="I131" s="37">
        <v>45351</v>
      </c>
      <c r="J131" s="37">
        <v>45928</v>
      </c>
      <c r="K131" s="56">
        <v>0.36</v>
      </c>
      <c r="L131" s="18">
        <v>0.1608</v>
      </c>
      <c r="M131" s="78" t="s">
        <v>262</v>
      </c>
    </row>
    <row r="132" spans="1:13" ht="42" x14ac:dyDescent="0.25">
      <c r="A132" s="84">
        <v>111</v>
      </c>
      <c r="B132" s="13">
        <v>202500000001551</v>
      </c>
      <c r="C132" s="14">
        <v>45665</v>
      </c>
      <c r="D132" s="58" t="s">
        <v>300</v>
      </c>
      <c r="E132" s="46" t="s">
        <v>301</v>
      </c>
      <c r="F132" s="2" t="s">
        <v>382</v>
      </c>
      <c r="G132" s="66">
        <v>1900000000</v>
      </c>
      <c r="H132" s="1" t="s">
        <v>82</v>
      </c>
      <c r="I132" s="16">
        <v>45835</v>
      </c>
      <c r="J132" s="16">
        <v>45987</v>
      </c>
      <c r="K132" s="56">
        <v>30</v>
      </c>
      <c r="L132" s="57">
        <v>175000000</v>
      </c>
      <c r="M132" s="78" t="s">
        <v>302</v>
      </c>
    </row>
    <row r="133" spans="1:13" ht="84" x14ac:dyDescent="0.25">
      <c r="A133" s="84">
        <v>112</v>
      </c>
      <c r="B133" s="13">
        <v>2024002130111</v>
      </c>
      <c r="C133" s="46" t="s">
        <v>303</v>
      </c>
      <c r="D133" s="58" t="s">
        <v>304</v>
      </c>
      <c r="E133" s="46" t="s">
        <v>305</v>
      </c>
      <c r="F133" s="46" t="s">
        <v>383</v>
      </c>
      <c r="G133" s="67">
        <v>191832034</v>
      </c>
      <c r="H133" s="2" t="s">
        <v>82</v>
      </c>
      <c r="I133" s="19" t="s">
        <v>306</v>
      </c>
      <c r="J133" s="19" t="s">
        <v>307</v>
      </c>
      <c r="K133" s="56">
        <v>0.17</v>
      </c>
      <c r="L133" s="19">
        <v>0</v>
      </c>
      <c r="M133" s="78" t="s">
        <v>308</v>
      </c>
    </row>
    <row r="134" spans="1:13" ht="52.5" x14ac:dyDescent="0.25">
      <c r="A134" s="84">
        <v>113</v>
      </c>
      <c r="B134" s="13">
        <v>2024002130187</v>
      </c>
      <c r="C134" s="46" t="s">
        <v>309</v>
      </c>
      <c r="D134" s="58" t="s">
        <v>310</v>
      </c>
      <c r="E134" s="46" t="s">
        <v>311</v>
      </c>
      <c r="F134" s="46" t="s">
        <v>383</v>
      </c>
      <c r="G134" s="67">
        <v>400000000</v>
      </c>
      <c r="H134" s="2" t="s">
        <v>82</v>
      </c>
      <c r="I134" s="19" t="s">
        <v>312</v>
      </c>
      <c r="J134" s="19" t="s">
        <v>307</v>
      </c>
      <c r="K134" s="56">
        <v>0.28000000000000003</v>
      </c>
      <c r="L134" s="19">
        <v>0</v>
      </c>
      <c r="M134" s="78" t="s">
        <v>308</v>
      </c>
    </row>
    <row r="135" spans="1:13" ht="325.5" x14ac:dyDescent="0.25">
      <c r="A135" s="84">
        <v>114</v>
      </c>
      <c r="B135" s="13">
        <v>2022002130065</v>
      </c>
      <c r="C135" s="14">
        <v>44802</v>
      </c>
      <c r="D135" s="58" t="s">
        <v>313</v>
      </c>
      <c r="E135" s="46" t="s">
        <v>314</v>
      </c>
      <c r="F135" s="2" t="s">
        <v>383</v>
      </c>
      <c r="G135" s="66">
        <v>1110000000</v>
      </c>
      <c r="H135" s="1" t="s">
        <v>399</v>
      </c>
      <c r="I135" s="16">
        <v>45105</v>
      </c>
      <c r="J135" s="16">
        <v>45996</v>
      </c>
      <c r="K135" s="56">
        <v>63</v>
      </c>
      <c r="L135" s="18">
        <v>550000000</v>
      </c>
      <c r="M135" s="78" t="s">
        <v>315</v>
      </c>
    </row>
    <row r="136" spans="1:13" ht="357" x14ac:dyDescent="0.25">
      <c r="A136" s="84">
        <v>115</v>
      </c>
      <c r="B136" s="3">
        <v>202400000003967</v>
      </c>
      <c r="C136" s="17">
        <v>45636</v>
      </c>
      <c r="D136" s="58" t="s">
        <v>316</v>
      </c>
      <c r="E136" s="46" t="s">
        <v>317</v>
      </c>
      <c r="F136" s="2" t="s">
        <v>383</v>
      </c>
      <c r="G136" s="66">
        <v>1200000000</v>
      </c>
      <c r="H136" s="1" t="s">
        <v>82</v>
      </c>
      <c r="I136" s="16">
        <v>45707</v>
      </c>
      <c r="J136" s="16">
        <v>46022</v>
      </c>
      <c r="K136" s="56">
        <v>66</v>
      </c>
      <c r="L136" s="18">
        <v>543894000</v>
      </c>
      <c r="M136" s="78" t="s">
        <v>318</v>
      </c>
    </row>
    <row r="137" spans="1:13" ht="42" x14ac:dyDescent="0.25">
      <c r="A137" s="84">
        <v>116</v>
      </c>
      <c r="B137" s="21">
        <v>202500000005397</v>
      </c>
      <c r="C137" s="40">
        <v>45673</v>
      </c>
      <c r="D137" s="58" t="s">
        <v>319</v>
      </c>
      <c r="E137" s="46" t="s">
        <v>320</v>
      </c>
      <c r="F137" s="2" t="s">
        <v>321</v>
      </c>
      <c r="G137" s="66">
        <v>6000000000</v>
      </c>
      <c r="H137" s="1" t="s">
        <v>82</v>
      </c>
      <c r="I137" s="41">
        <v>45754</v>
      </c>
      <c r="J137" s="42">
        <v>46022</v>
      </c>
      <c r="K137" s="56">
        <v>17</v>
      </c>
      <c r="L137" s="18">
        <f>G137*K137/100</f>
        <v>1020000000</v>
      </c>
      <c r="M137" s="78"/>
    </row>
    <row r="138" spans="1:13" ht="21" x14ac:dyDescent="0.25">
      <c r="A138" s="84">
        <v>117</v>
      </c>
      <c r="B138" s="3">
        <v>202500000019899</v>
      </c>
      <c r="C138" s="14">
        <v>45715</v>
      </c>
      <c r="D138" s="58" t="s">
        <v>322</v>
      </c>
      <c r="E138" s="46" t="s">
        <v>323</v>
      </c>
      <c r="F138" s="2" t="s">
        <v>321</v>
      </c>
      <c r="G138" s="66">
        <v>18720000000</v>
      </c>
      <c r="H138" s="1" t="s">
        <v>82</v>
      </c>
      <c r="I138" s="16"/>
      <c r="J138" s="16"/>
      <c r="K138" s="56">
        <v>0</v>
      </c>
      <c r="L138" s="18">
        <f>G138*K138/100</f>
        <v>0</v>
      </c>
      <c r="M138" s="78" t="s">
        <v>324</v>
      </c>
    </row>
    <row r="139" spans="1:13" ht="21" x14ac:dyDescent="0.25">
      <c r="A139" s="84">
        <v>118</v>
      </c>
      <c r="B139" s="13">
        <v>202400000005891</v>
      </c>
      <c r="C139" s="14">
        <v>45645</v>
      </c>
      <c r="D139" s="58" t="s">
        <v>325</v>
      </c>
      <c r="E139" s="46" t="s">
        <v>326</v>
      </c>
      <c r="F139" s="2" t="s">
        <v>384</v>
      </c>
      <c r="G139" s="66">
        <v>850000000</v>
      </c>
      <c r="H139" s="1" t="s">
        <v>82</v>
      </c>
      <c r="I139" s="16">
        <v>45800</v>
      </c>
      <c r="J139" s="16">
        <v>46013</v>
      </c>
      <c r="K139" s="56">
        <v>63</v>
      </c>
      <c r="L139" s="18">
        <v>35100000</v>
      </c>
      <c r="M139" s="78"/>
    </row>
    <row r="140" spans="1:13" ht="84" x14ac:dyDescent="0.25">
      <c r="A140" s="84">
        <v>119</v>
      </c>
      <c r="B140" s="3">
        <v>202500000015276</v>
      </c>
      <c r="C140" s="17">
        <v>45687</v>
      </c>
      <c r="D140" s="58" t="s">
        <v>327</v>
      </c>
      <c r="E140" s="46" t="s">
        <v>328</v>
      </c>
      <c r="F140" s="2" t="s">
        <v>384</v>
      </c>
      <c r="G140" s="66">
        <v>200000000</v>
      </c>
      <c r="H140" s="1" t="s">
        <v>82</v>
      </c>
      <c r="I140" s="16">
        <v>45797</v>
      </c>
      <c r="J140" s="16">
        <v>45888</v>
      </c>
      <c r="K140" s="56">
        <v>57</v>
      </c>
      <c r="L140" s="18">
        <v>0</v>
      </c>
      <c r="M140" s="78"/>
    </row>
    <row r="141" spans="1:13" ht="31.5" x14ac:dyDescent="0.25">
      <c r="A141" s="84">
        <v>120</v>
      </c>
      <c r="B141" s="3">
        <v>202500000019159</v>
      </c>
      <c r="C141" s="14">
        <v>45734</v>
      </c>
      <c r="D141" s="58" t="s">
        <v>329</v>
      </c>
      <c r="E141" s="46" t="s">
        <v>330</v>
      </c>
      <c r="F141" s="2" t="s">
        <v>384</v>
      </c>
      <c r="G141" s="66">
        <v>245221987</v>
      </c>
      <c r="H141" s="1" t="s">
        <v>82</v>
      </c>
      <c r="I141" s="16">
        <v>45770</v>
      </c>
      <c r="J141" s="16">
        <v>46013</v>
      </c>
      <c r="K141" s="56">
        <v>99</v>
      </c>
      <c r="L141" s="18">
        <v>67600000</v>
      </c>
      <c r="M141" s="78"/>
    </row>
    <row r="142" spans="1:13" ht="73.5" x14ac:dyDescent="0.25">
      <c r="A142" s="84">
        <v>121</v>
      </c>
      <c r="B142" s="43" t="s">
        <v>331</v>
      </c>
      <c r="C142" s="14">
        <v>45637</v>
      </c>
      <c r="D142" s="58" t="s">
        <v>332</v>
      </c>
      <c r="E142" s="46" t="s">
        <v>333</v>
      </c>
      <c r="F142" s="2" t="s">
        <v>385</v>
      </c>
      <c r="G142" s="66">
        <v>602000000</v>
      </c>
      <c r="H142" s="1" t="s">
        <v>82</v>
      </c>
      <c r="I142" s="16">
        <v>45720</v>
      </c>
      <c r="J142" s="16">
        <v>46022</v>
      </c>
      <c r="K142" s="56">
        <v>0.5</v>
      </c>
      <c r="L142" s="18">
        <v>192434330</v>
      </c>
      <c r="M142" s="78" t="s">
        <v>334</v>
      </c>
    </row>
    <row r="143" spans="1:13" ht="63" x14ac:dyDescent="0.25">
      <c r="A143" s="84">
        <v>122</v>
      </c>
      <c r="B143" s="43" t="s">
        <v>335</v>
      </c>
      <c r="C143" s="17">
        <v>45667</v>
      </c>
      <c r="D143" s="58" t="s">
        <v>336</v>
      </c>
      <c r="E143" s="46" t="s">
        <v>337</v>
      </c>
      <c r="F143" s="2" t="s">
        <v>385</v>
      </c>
      <c r="G143" s="66">
        <v>5571180160</v>
      </c>
      <c r="H143" s="1" t="s">
        <v>82</v>
      </c>
      <c r="I143" s="16">
        <v>45809</v>
      </c>
      <c r="J143" s="16">
        <v>46022</v>
      </c>
      <c r="K143" s="56">
        <v>0</v>
      </c>
      <c r="L143" s="18">
        <v>0</v>
      </c>
      <c r="M143" s="78" t="s">
        <v>338</v>
      </c>
    </row>
    <row r="144" spans="1:13" ht="63" x14ac:dyDescent="0.25">
      <c r="A144" s="84">
        <v>123</v>
      </c>
      <c r="B144" s="22">
        <v>202500000016816</v>
      </c>
      <c r="C144" s="40">
        <v>45714</v>
      </c>
      <c r="D144" s="58" t="s">
        <v>339</v>
      </c>
      <c r="E144" s="46" t="s">
        <v>340</v>
      </c>
      <c r="F144" s="2" t="s">
        <v>386</v>
      </c>
      <c r="G144" s="47">
        <v>300000000</v>
      </c>
      <c r="H144" s="7" t="s">
        <v>82</v>
      </c>
      <c r="I144" s="48">
        <v>45726</v>
      </c>
      <c r="J144" s="48">
        <v>46022</v>
      </c>
      <c r="K144" s="56">
        <v>35</v>
      </c>
      <c r="L144" s="18">
        <v>105000000</v>
      </c>
      <c r="M144" s="78"/>
    </row>
    <row r="145" spans="1:13" ht="73.5" x14ac:dyDescent="0.25">
      <c r="A145" s="84">
        <v>124</v>
      </c>
      <c r="B145" s="21">
        <v>202400000005928</v>
      </c>
      <c r="C145" s="49">
        <v>45650</v>
      </c>
      <c r="D145" s="58" t="s">
        <v>341</v>
      </c>
      <c r="E145" s="46" t="s">
        <v>342</v>
      </c>
      <c r="F145" s="2" t="s">
        <v>386</v>
      </c>
      <c r="G145" s="50">
        <v>150000000</v>
      </c>
      <c r="H145" s="7" t="s">
        <v>82</v>
      </c>
      <c r="I145" s="48">
        <v>45797</v>
      </c>
      <c r="J145" s="48">
        <v>46022</v>
      </c>
      <c r="K145" s="56">
        <v>2</v>
      </c>
      <c r="L145" s="18">
        <v>3087000</v>
      </c>
      <c r="M145" s="78"/>
    </row>
    <row r="146" spans="1:13" ht="42" x14ac:dyDescent="0.25">
      <c r="A146" s="84">
        <v>125</v>
      </c>
      <c r="B146" s="21">
        <v>202400000005919</v>
      </c>
      <c r="C146" s="49">
        <v>45646</v>
      </c>
      <c r="D146" s="58" t="s">
        <v>343</v>
      </c>
      <c r="E146" s="46" t="s">
        <v>344</v>
      </c>
      <c r="F146" s="2" t="s">
        <v>386</v>
      </c>
      <c r="G146" s="22">
        <v>100000000</v>
      </c>
      <c r="H146" s="7" t="s">
        <v>82</v>
      </c>
      <c r="I146" s="16">
        <v>45833</v>
      </c>
      <c r="J146" s="48">
        <v>46022</v>
      </c>
      <c r="K146" s="22">
        <v>0</v>
      </c>
      <c r="L146" s="18">
        <v>0</v>
      </c>
      <c r="M146" s="78"/>
    </row>
    <row r="147" spans="1:13" ht="63" x14ac:dyDescent="0.25">
      <c r="A147" s="84">
        <v>126</v>
      </c>
      <c r="B147" s="21">
        <v>202400000005930</v>
      </c>
      <c r="C147" s="49">
        <v>45645</v>
      </c>
      <c r="D147" s="58" t="s">
        <v>345</v>
      </c>
      <c r="E147" s="46" t="s">
        <v>346</v>
      </c>
      <c r="F147" s="2" t="s">
        <v>386</v>
      </c>
      <c r="G147" s="47">
        <v>150000000</v>
      </c>
      <c r="H147" s="7" t="s">
        <v>82</v>
      </c>
      <c r="I147" s="16">
        <v>45776</v>
      </c>
      <c r="J147" s="48">
        <v>46022</v>
      </c>
      <c r="K147" s="22">
        <v>6</v>
      </c>
      <c r="L147" s="18">
        <v>9600000</v>
      </c>
      <c r="M147" s="78"/>
    </row>
    <row r="148" spans="1:13" ht="52.5" x14ac:dyDescent="0.25">
      <c r="A148" s="84">
        <v>127</v>
      </c>
      <c r="B148" s="21">
        <v>202400000005909</v>
      </c>
      <c r="C148" s="20">
        <v>45646</v>
      </c>
      <c r="D148" s="58" t="s">
        <v>347</v>
      </c>
      <c r="E148" s="46" t="s">
        <v>348</v>
      </c>
      <c r="F148" s="2" t="s">
        <v>386</v>
      </c>
      <c r="G148" s="47">
        <v>102000000</v>
      </c>
      <c r="H148" s="7" t="s">
        <v>82</v>
      </c>
      <c r="I148" s="17" t="s">
        <v>410</v>
      </c>
      <c r="J148" s="17" t="s">
        <v>410</v>
      </c>
      <c r="K148" s="47">
        <v>0</v>
      </c>
      <c r="L148" s="18">
        <v>0</v>
      </c>
      <c r="M148" s="78"/>
    </row>
    <row r="149" spans="1:13" ht="63" x14ac:dyDescent="0.25">
      <c r="A149" s="84">
        <v>128</v>
      </c>
      <c r="B149" s="3">
        <v>202400000005929</v>
      </c>
      <c r="C149" s="8">
        <v>45645</v>
      </c>
      <c r="D149" s="58" t="s">
        <v>349</v>
      </c>
      <c r="E149" s="46" t="s">
        <v>350</v>
      </c>
      <c r="F149" s="2" t="s">
        <v>386</v>
      </c>
      <c r="G149" s="15">
        <v>150000000</v>
      </c>
      <c r="H149" s="1" t="s">
        <v>82</v>
      </c>
      <c r="I149" s="16">
        <v>45827</v>
      </c>
      <c r="J149" s="48">
        <v>46022</v>
      </c>
      <c r="K149" s="15">
        <v>0</v>
      </c>
      <c r="L149" s="18">
        <v>0</v>
      </c>
      <c r="M149" s="78"/>
    </row>
    <row r="150" spans="1:13" ht="63" x14ac:dyDescent="0.25">
      <c r="A150" s="84">
        <v>129</v>
      </c>
      <c r="B150" s="13">
        <v>202400000005474</v>
      </c>
      <c r="C150" s="14">
        <v>45642</v>
      </c>
      <c r="D150" s="58" t="s">
        <v>351</v>
      </c>
      <c r="E150" s="46" t="s">
        <v>352</v>
      </c>
      <c r="F150" s="2" t="s">
        <v>387</v>
      </c>
      <c r="G150" s="51">
        <v>2000000000</v>
      </c>
      <c r="H150" s="1" t="s">
        <v>353</v>
      </c>
      <c r="I150" s="16">
        <v>45703</v>
      </c>
      <c r="J150" s="16">
        <v>46006</v>
      </c>
      <c r="K150" s="19">
        <v>20</v>
      </c>
      <c r="L150" s="51">
        <v>1658800000</v>
      </c>
      <c r="M150" s="78"/>
    </row>
    <row r="151" spans="1:13" ht="52.5" x14ac:dyDescent="0.25">
      <c r="A151" s="84">
        <v>130</v>
      </c>
      <c r="B151" s="13">
        <v>202400000005475</v>
      </c>
      <c r="C151" s="14">
        <v>45642</v>
      </c>
      <c r="D151" s="58" t="s">
        <v>354</v>
      </c>
      <c r="E151" s="46" t="s">
        <v>355</v>
      </c>
      <c r="F151" s="2" t="s">
        <v>387</v>
      </c>
      <c r="G151" s="51">
        <v>200000000</v>
      </c>
      <c r="H151" s="1" t="s">
        <v>353</v>
      </c>
      <c r="I151" s="17">
        <v>45731</v>
      </c>
      <c r="J151" s="16">
        <v>46006</v>
      </c>
      <c r="K151" s="19">
        <v>50</v>
      </c>
      <c r="L151" s="3">
        <v>39000000</v>
      </c>
      <c r="M151" s="78"/>
    </row>
    <row r="152" spans="1:13" ht="42" x14ac:dyDescent="0.25">
      <c r="A152" s="84">
        <v>131</v>
      </c>
      <c r="B152" s="13">
        <v>202400000005478</v>
      </c>
      <c r="C152" s="14">
        <v>45643</v>
      </c>
      <c r="D152" s="58" t="s">
        <v>356</v>
      </c>
      <c r="E152" s="46" t="s">
        <v>357</v>
      </c>
      <c r="F152" s="2" t="s">
        <v>387</v>
      </c>
      <c r="G152" s="51">
        <v>175984341</v>
      </c>
      <c r="H152" s="1" t="s">
        <v>358</v>
      </c>
      <c r="I152" s="16">
        <v>45792</v>
      </c>
      <c r="J152" s="16">
        <v>46006</v>
      </c>
      <c r="K152" s="15">
        <v>0</v>
      </c>
      <c r="L152" s="3">
        <v>0</v>
      </c>
      <c r="M152" s="78"/>
    </row>
    <row r="153" spans="1:13" ht="52.5" x14ac:dyDescent="0.25">
      <c r="A153" s="84">
        <v>132</v>
      </c>
      <c r="B153" s="13">
        <v>202400000005481</v>
      </c>
      <c r="C153" s="14">
        <v>45643</v>
      </c>
      <c r="D153" s="58" t="s">
        <v>359</v>
      </c>
      <c r="E153" s="46" t="s">
        <v>360</v>
      </c>
      <c r="F153" s="2" t="s">
        <v>387</v>
      </c>
      <c r="G153" s="51">
        <v>1173895545</v>
      </c>
      <c r="H153" s="1" t="s">
        <v>82</v>
      </c>
      <c r="I153" s="16">
        <v>45703</v>
      </c>
      <c r="J153" s="16">
        <v>46006</v>
      </c>
      <c r="K153" s="15">
        <v>22</v>
      </c>
      <c r="L153" s="51">
        <v>873666666</v>
      </c>
      <c r="M153" s="78"/>
    </row>
    <row r="154" spans="1:13" ht="52.5" x14ac:dyDescent="0.25">
      <c r="A154" s="84">
        <v>133</v>
      </c>
      <c r="B154" s="13">
        <v>202400000005484</v>
      </c>
      <c r="C154" s="8">
        <v>45643</v>
      </c>
      <c r="D154" s="58" t="s">
        <v>361</v>
      </c>
      <c r="E154" s="46" t="s">
        <v>362</v>
      </c>
      <c r="F154" s="2" t="s">
        <v>387</v>
      </c>
      <c r="G154" s="51">
        <v>300000000</v>
      </c>
      <c r="H154" s="1" t="s">
        <v>353</v>
      </c>
      <c r="I154" s="17">
        <v>45731</v>
      </c>
      <c r="J154" s="16">
        <v>46006</v>
      </c>
      <c r="K154" s="15">
        <v>67</v>
      </c>
      <c r="L154" s="52">
        <v>175500000</v>
      </c>
      <c r="M154" s="78"/>
    </row>
    <row r="155" spans="1:13" ht="52.5" x14ac:dyDescent="0.25">
      <c r="A155" s="84">
        <v>134</v>
      </c>
      <c r="B155" s="13">
        <v>202400000005485</v>
      </c>
      <c r="C155" s="8">
        <v>45643</v>
      </c>
      <c r="D155" s="58" t="s">
        <v>363</v>
      </c>
      <c r="E155" s="46" t="s">
        <v>364</v>
      </c>
      <c r="F155" s="2" t="s">
        <v>387</v>
      </c>
      <c r="G155" s="51">
        <v>400000000</v>
      </c>
      <c r="H155" s="1" t="s">
        <v>82</v>
      </c>
      <c r="I155" s="17">
        <v>45731</v>
      </c>
      <c r="J155" s="16">
        <v>46006</v>
      </c>
      <c r="K155" s="15">
        <v>24</v>
      </c>
      <c r="L155" s="52">
        <v>126000000</v>
      </c>
      <c r="M155" s="78"/>
    </row>
    <row r="156" spans="1:13" ht="31.5" x14ac:dyDescent="0.25">
      <c r="A156" s="84">
        <v>135</v>
      </c>
      <c r="B156" s="13">
        <v>202400000005486</v>
      </c>
      <c r="C156" s="8">
        <v>45643</v>
      </c>
      <c r="D156" s="58" t="s">
        <v>365</v>
      </c>
      <c r="E156" s="46" t="s">
        <v>366</v>
      </c>
      <c r="F156" s="2" t="s">
        <v>387</v>
      </c>
      <c r="G156" s="51">
        <v>600000000</v>
      </c>
      <c r="H156" s="1" t="s">
        <v>82</v>
      </c>
      <c r="I156" s="17">
        <v>45731</v>
      </c>
      <c r="J156" s="16">
        <v>46006</v>
      </c>
      <c r="K156" s="15">
        <v>25</v>
      </c>
      <c r="L156" s="52">
        <v>173000000</v>
      </c>
      <c r="M156" s="78"/>
    </row>
    <row r="157" spans="1:13" ht="52.5" x14ac:dyDescent="0.25">
      <c r="A157" s="84">
        <v>136</v>
      </c>
      <c r="B157" s="13">
        <v>202400000005633</v>
      </c>
      <c r="C157" s="17">
        <v>45645</v>
      </c>
      <c r="D157" s="58" t="s">
        <v>367</v>
      </c>
      <c r="E157" s="46" t="s">
        <v>368</v>
      </c>
      <c r="F157" s="2" t="s">
        <v>387</v>
      </c>
      <c r="G157" s="51">
        <v>173984519</v>
      </c>
      <c r="H157" s="1" t="s">
        <v>82</v>
      </c>
      <c r="I157" s="16">
        <v>45792</v>
      </c>
      <c r="J157" s="16">
        <v>46006</v>
      </c>
      <c r="K157" s="15">
        <v>47</v>
      </c>
      <c r="L157" s="52">
        <v>75984519</v>
      </c>
      <c r="M157" s="78"/>
    </row>
    <row r="158" spans="1:13" ht="52.5" x14ac:dyDescent="0.25">
      <c r="A158" s="84">
        <v>137</v>
      </c>
      <c r="B158" s="13">
        <v>202400000005634</v>
      </c>
      <c r="C158" s="17">
        <v>45645</v>
      </c>
      <c r="D158" s="58" t="s">
        <v>369</v>
      </c>
      <c r="E158" s="46" t="s">
        <v>370</v>
      </c>
      <c r="F158" s="2" t="s">
        <v>387</v>
      </c>
      <c r="G158" s="51">
        <v>250000000</v>
      </c>
      <c r="H158" s="1" t="s">
        <v>353</v>
      </c>
      <c r="I158" s="17">
        <v>45823</v>
      </c>
      <c r="J158" s="16">
        <v>46006</v>
      </c>
      <c r="K158" s="15">
        <v>0</v>
      </c>
      <c r="L158" s="52">
        <v>0</v>
      </c>
      <c r="M158" s="78"/>
    </row>
    <row r="159" spans="1:13" ht="52.5" x14ac:dyDescent="0.25">
      <c r="A159" s="84">
        <v>138</v>
      </c>
      <c r="B159" s="13">
        <v>202400000005686</v>
      </c>
      <c r="C159" s="17">
        <v>45643</v>
      </c>
      <c r="D159" s="58" t="s">
        <v>371</v>
      </c>
      <c r="E159" s="46" t="s">
        <v>372</v>
      </c>
      <c r="F159" s="2" t="s">
        <v>387</v>
      </c>
      <c r="G159" s="51">
        <v>173984519</v>
      </c>
      <c r="H159" s="1" t="s">
        <v>82</v>
      </c>
      <c r="I159" s="17">
        <v>45731</v>
      </c>
      <c r="J159" s="16">
        <v>46006</v>
      </c>
      <c r="K159" s="15">
        <v>0</v>
      </c>
      <c r="L159" s="52">
        <v>0</v>
      </c>
      <c r="M159" s="78"/>
    </row>
    <row r="160" spans="1:13" ht="42" x14ac:dyDescent="0.25">
      <c r="A160" s="84">
        <v>139</v>
      </c>
      <c r="B160" s="13">
        <v>202400000008993</v>
      </c>
      <c r="C160" s="17">
        <v>46018</v>
      </c>
      <c r="D160" s="58" t="s">
        <v>373</v>
      </c>
      <c r="E160" s="46" t="s">
        <v>374</v>
      </c>
      <c r="F160" s="2" t="s">
        <v>387</v>
      </c>
      <c r="G160" s="51">
        <v>535000000</v>
      </c>
      <c r="H160" s="1" t="s">
        <v>82</v>
      </c>
      <c r="I160" s="17">
        <v>45731</v>
      </c>
      <c r="J160" s="16">
        <v>46006</v>
      </c>
      <c r="K160" s="15">
        <v>21</v>
      </c>
      <c r="L160" s="12">
        <v>320000000</v>
      </c>
      <c r="M160" s="78"/>
    </row>
    <row r="161" spans="1:13" ht="52.5" x14ac:dyDescent="0.25">
      <c r="A161" s="84">
        <v>140</v>
      </c>
      <c r="B161" s="13">
        <v>202400000005753</v>
      </c>
      <c r="C161" s="13">
        <v>45775</v>
      </c>
      <c r="D161" s="59" t="s">
        <v>389</v>
      </c>
      <c r="E161" s="70" t="s">
        <v>389</v>
      </c>
      <c r="F161" s="13" t="s">
        <v>396</v>
      </c>
      <c r="G161" s="13">
        <v>60000000</v>
      </c>
      <c r="H161" s="13" t="s">
        <v>82</v>
      </c>
      <c r="I161" s="17">
        <v>45775</v>
      </c>
      <c r="J161" s="17">
        <v>46022</v>
      </c>
      <c r="K161" s="13">
        <v>0</v>
      </c>
      <c r="L161" s="13">
        <v>0</v>
      </c>
      <c r="M161" s="78"/>
    </row>
    <row r="162" spans="1:13" ht="31.5" x14ac:dyDescent="0.25">
      <c r="A162" s="84">
        <v>141</v>
      </c>
      <c r="B162" s="13" t="s">
        <v>390</v>
      </c>
      <c r="C162" s="13">
        <v>45691</v>
      </c>
      <c r="D162" s="59" t="s">
        <v>391</v>
      </c>
      <c r="E162" s="70" t="s">
        <v>391</v>
      </c>
      <c r="F162" s="13" t="s">
        <v>396</v>
      </c>
      <c r="G162" s="13">
        <v>340000000</v>
      </c>
      <c r="H162" s="13" t="s">
        <v>82</v>
      </c>
      <c r="I162" s="17">
        <v>45691</v>
      </c>
      <c r="J162" s="17">
        <v>46022</v>
      </c>
      <c r="K162" s="13">
        <v>0.14666666666666664</v>
      </c>
      <c r="L162" s="13">
        <v>0.14666666666666664</v>
      </c>
      <c r="M162" s="78"/>
    </row>
    <row r="163" spans="1:13" ht="42" x14ac:dyDescent="0.25">
      <c r="A163" s="84">
        <v>142</v>
      </c>
      <c r="B163" s="13" t="s">
        <v>392</v>
      </c>
      <c r="C163" s="13">
        <v>45684</v>
      </c>
      <c r="D163" s="59" t="s">
        <v>393</v>
      </c>
      <c r="E163" s="70" t="s">
        <v>393</v>
      </c>
      <c r="F163" s="13" t="s">
        <v>396</v>
      </c>
      <c r="G163" s="13">
        <v>86000000</v>
      </c>
      <c r="H163" s="13" t="s">
        <v>82</v>
      </c>
      <c r="I163" s="17">
        <v>45684</v>
      </c>
      <c r="J163" s="17">
        <v>46022</v>
      </c>
      <c r="K163" s="13">
        <v>0</v>
      </c>
      <c r="L163" s="13">
        <v>0</v>
      </c>
      <c r="M163" s="78"/>
    </row>
    <row r="164" spans="1:13" ht="31.5" x14ac:dyDescent="0.25">
      <c r="A164" s="12">
        <v>143</v>
      </c>
      <c r="B164" s="13" t="s">
        <v>394</v>
      </c>
      <c r="C164" s="13">
        <v>45715</v>
      </c>
      <c r="D164" s="59" t="s">
        <v>395</v>
      </c>
      <c r="E164" s="70" t="s">
        <v>395</v>
      </c>
      <c r="F164" s="13" t="s">
        <v>396</v>
      </c>
      <c r="G164" s="13">
        <v>370000000</v>
      </c>
      <c r="H164" s="13" t="s">
        <v>82</v>
      </c>
      <c r="I164" s="17">
        <v>45715</v>
      </c>
      <c r="J164" s="17">
        <v>46022</v>
      </c>
      <c r="K164" s="13">
        <v>2.8571428571428571E-3</v>
      </c>
      <c r="L164" s="13">
        <v>2.8571428571428571E-3</v>
      </c>
      <c r="M164" s="3"/>
    </row>
    <row r="165" spans="1:13" ht="31.5" x14ac:dyDescent="0.25">
      <c r="A165" s="12">
        <v>144</v>
      </c>
      <c r="B165" s="85">
        <v>202400000006986</v>
      </c>
      <c r="C165" s="86">
        <v>45651</v>
      </c>
      <c r="D165" s="1" t="s">
        <v>411</v>
      </c>
      <c r="E165" s="1" t="s">
        <v>412</v>
      </c>
      <c r="F165" s="3" t="s">
        <v>425</v>
      </c>
      <c r="G165" s="13">
        <v>460693333</v>
      </c>
      <c r="H165" s="1" t="s">
        <v>82</v>
      </c>
      <c r="I165" s="16">
        <v>45792</v>
      </c>
      <c r="J165" s="16">
        <v>46022</v>
      </c>
      <c r="K165" s="19">
        <v>40</v>
      </c>
      <c r="L165" s="13">
        <v>125338100</v>
      </c>
      <c r="M165" s="108" t="s">
        <v>413</v>
      </c>
    </row>
    <row r="166" spans="1:13" ht="52.5" x14ac:dyDescent="0.25">
      <c r="A166" s="12">
        <v>145</v>
      </c>
      <c r="B166" s="85">
        <v>202400000006984</v>
      </c>
      <c r="C166" s="86">
        <v>45652</v>
      </c>
      <c r="D166" s="2" t="s">
        <v>414</v>
      </c>
      <c r="E166" s="1" t="s">
        <v>415</v>
      </c>
      <c r="F166" s="3" t="s">
        <v>425</v>
      </c>
      <c r="G166" s="13">
        <v>500000000</v>
      </c>
      <c r="H166" s="1" t="s">
        <v>82</v>
      </c>
      <c r="I166" s="16">
        <v>45801</v>
      </c>
      <c r="J166" s="16">
        <v>46022</v>
      </c>
      <c r="K166" s="19">
        <v>40</v>
      </c>
      <c r="L166" s="13">
        <v>200000000</v>
      </c>
      <c r="M166" s="108"/>
    </row>
    <row r="167" spans="1:13" ht="52.5" x14ac:dyDescent="0.25">
      <c r="A167" s="12">
        <v>146</v>
      </c>
      <c r="B167" s="85">
        <v>202400000006183</v>
      </c>
      <c r="C167" s="86">
        <v>45652</v>
      </c>
      <c r="D167" s="1" t="s">
        <v>416</v>
      </c>
      <c r="E167" s="1" t="s">
        <v>417</v>
      </c>
      <c r="F167" s="3" t="s">
        <v>425</v>
      </c>
      <c r="G167" s="13">
        <v>500000000</v>
      </c>
      <c r="H167" s="1" t="s">
        <v>418</v>
      </c>
      <c r="I167" s="16">
        <v>45792</v>
      </c>
      <c r="J167" s="16">
        <v>46022</v>
      </c>
      <c r="K167" s="19">
        <v>40</v>
      </c>
      <c r="L167" s="13">
        <v>200000000</v>
      </c>
      <c r="M167" s="108"/>
    </row>
    <row r="168" spans="1:13" ht="279.75" customHeight="1" x14ac:dyDescent="0.25">
      <c r="A168" s="9">
        <v>147</v>
      </c>
      <c r="B168" s="85">
        <v>202400000006176</v>
      </c>
      <c r="C168" s="86">
        <v>45652</v>
      </c>
      <c r="D168" s="1" t="s">
        <v>419</v>
      </c>
      <c r="E168" s="1" t="s">
        <v>420</v>
      </c>
      <c r="F168" s="3" t="s">
        <v>425</v>
      </c>
      <c r="G168" s="13">
        <v>11907541756</v>
      </c>
      <c r="H168" s="1" t="s">
        <v>418</v>
      </c>
      <c r="I168" s="16">
        <v>45792</v>
      </c>
      <c r="J168" s="16">
        <v>46022</v>
      </c>
      <c r="K168" s="52">
        <v>0.3</v>
      </c>
      <c r="L168" s="13">
        <v>522961547.74000001</v>
      </c>
      <c r="M168" s="3" t="s">
        <v>421</v>
      </c>
    </row>
    <row r="169" spans="1:13" ht="52.5" x14ac:dyDescent="0.25">
      <c r="A169" s="12">
        <v>148</v>
      </c>
      <c r="B169" s="85">
        <v>202400000006983</v>
      </c>
      <c r="C169" s="86">
        <v>45651</v>
      </c>
      <c r="D169" s="1" t="s">
        <v>422</v>
      </c>
      <c r="E169" s="1" t="s">
        <v>423</v>
      </c>
      <c r="F169" s="3" t="s">
        <v>425</v>
      </c>
      <c r="G169" s="13">
        <v>1428571429</v>
      </c>
      <c r="H169" s="1" t="s">
        <v>82</v>
      </c>
      <c r="I169" s="16">
        <v>45737</v>
      </c>
      <c r="J169" s="16">
        <v>45982</v>
      </c>
      <c r="K169" s="19">
        <v>100</v>
      </c>
      <c r="L169" s="13">
        <v>475000000</v>
      </c>
      <c r="M169" s="3" t="s">
        <v>424</v>
      </c>
    </row>
    <row r="170" spans="1:13" ht="42" x14ac:dyDescent="0.25">
      <c r="A170" s="12">
        <v>149</v>
      </c>
      <c r="B170" s="13">
        <v>202400000007021</v>
      </c>
      <c r="C170" s="14">
        <v>45720.39298611111</v>
      </c>
      <c r="D170" s="1" t="s">
        <v>426</v>
      </c>
      <c r="E170" s="1" t="s">
        <v>427</v>
      </c>
      <c r="F170" s="3" t="s">
        <v>428</v>
      </c>
      <c r="G170" s="15">
        <v>408000000</v>
      </c>
      <c r="H170" s="1" t="s">
        <v>82</v>
      </c>
      <c r="I170" s="16">
        <v>45790</v>
      </c>
      <c r="J170" s="16">
        <v>46005</v>
      </c>
      <c r="K170" s="19">
        <v>7</v>
      </c>
      <c r="L170" s="51">
        <v>29500000</v>
      </c>
      <c r="M170" s="3"/>
    </row>
  </sheetData>
  <mergeCells count="28">
    <mergeCell ref="M165:M167"/>
    <mergeCell ref="A66:A77"/>
    <mergeCell ref="A89:A91"/>
    <mergeCell ref="A81:A82"/>
    <mergeCell ref="H81:H82"/>
    <mergeCell ref="B89:B91"/>
    <mergeCell ref="C89:C91"/>
    <mergeCell ref="D89:D91"/>
    <mergeCell ref="E89:E91"/>
    <mergeCell ref="F89:F91"/>
    <mergeCell ref="G89:G91"/>
    <mergeCell ref="H89:H90"/>
    <mergeCell ref="B81:B82"/>
    <mergeCell ref="C81:C82"/>
    <mergeCell ref="D81:D82"/>
    <mergeCell ref="E81:E82"/>
    <mergeCell ref="G81:G82"/>
    <mergeCell ref="G59:G60"/>
    <mergeCell ref="H59:H60"/>
    <mergeCell ref="B66:B77"/>
    <mergeCell ref="C66:C77"/>
    <mergeCell ref="D66:D77"/>
    <mergeCell ref="E66:E77"/>
    <mergeCell ref="F66:F77"/>
    <mergeCell ref="G66:G77"/>
    <mergeCell ref="H66:H77"/>
    <mergeCell ref="B59:B60"/>
    <mergeCell ref="C59:C60"/>
  </mergeCells>
  <phoneticPr fontId="16"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Trimestral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Kattia Estela Bernal Florez</cp:lastModifiedBy>
  <cp:lastPrinted>2019-08-28T19:29:42Z</cp:lastPrinted>
  <dcterms:created xsi:type="dcterms:W3CDTF">2015-08-18T13:49:46Z</dcterms:created>
  <dcterms:modified xsi:type="dcterms:W3CDTF">2025-07-31T20:43:16Z</dcterms:modified>
</cp:coreProperties>
</file>