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autoCompressPictures="0"/>
  <mc:AlternateContent xmlns:mc="http://schemas.openxmlformats.org/markup-compatibility/2006">
    <mc:Choice Requires="x15">
      <x15ac:absPath xmlns:x15ac="http://schemas.microsoft.com/office/spreadsheetml/2010/11/ac" url="C:\Users\xcure\Desktop\"/>
    </mc:Choice>
  </mc:AlternateContent>
  <xr:revisionPtr revIDLastSave="0" documentId="8_{942D7227-C1FA-498F-994A-CEA8238B66BE}" xr6:coauthVersionLast="47" xr6:coauthVersionMax="47" xr10:uidLastSave="{00000000-0000-0000-0000-000000000000}"/>
  <bookViews>
    <workbookView xWindow="-120" yWindow="-120" windowWidth="29040" windowHeight="15720" tabRatio="668" xr2:uid="{00000000-000D-0000-FFFF-FFFF00000000}"/>
  </bookViews>
  <sheets>
    <sheet name="Transparencia-III Trimestral 25" sheetId="8" r:id="rId1"/>
  </sheets>
  <definedNames>
    <definedName name="_xlnm._FilterDatabase" localSheetId="0" hidden="1">'Transparencia-III Trimestral 25'!$A$7:$AKU$169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5" i="8" l="1"/>
  <c r="L154" i="8"/>
  <c r="L151" i="8"/>
  <c r="K148" i="8"/>
  <c r="K147" i="8"/>
  <c r="K146" i="8"/>
  <c r="J145" i="8"/>
  <c r="J146" i="8" s="1"/>
  <c r="J147" i="8" s="1"/>
  <c r="J148" i="8" s="1"/>
  <c r="L129" i="8" l="1"/>
  <c r="L47" i="8" l="1"/>
  <c r="L4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tc={C3D41C97-97A5-499B-8BD2-C44A972A92B7}</author>
    <author>tc={CA8221C3-2C38-4739-B149-D12CE15B23D3}</author>
    <author>tc={540F117C-CD7F-4442-87F2-34A30A3F56B7}</author>
    <author>tc={4D411A09-B6B6-47DD-A9BD-656567A0E349}</author>
    <author>tc={50370CF3-C1FE-44B1-88CE-F546A8AA4BBE}</author>
    <author>tc={E388363C-6CD3-49F6-A3DA-3477842494F1}</author>
    <author>tc={76570470-BE4F-4698-9209-9CB37C4E3B0E}</author>
    <author>tc={A2C732E2-4533-44EA-85B5-03E25630826D}</author>
    <author>tc={DBDBE538-C40B-4B43-B9CB-287A3499F2F3}</author>
    <author>tc={C550DF93-1C76-4E9A-BA7B-972E12C03C6E}</author>
    <author>tc={4AED4FED-09B3-4EAB-A369-48A031EA15CA}</author>
    <author>tc={B79EB15F-0814-48FD-A2D1-11DA5B2F8D36}</author>
    <author>tc={A7C74ADE-DB40-400A-A499-2CBC0535A61C}</author>
    <author>tc={64D1CDC9-F131-46E1-8D66-AF26E4E38EFA}</author>
    <author>tc={044A263A-8837-4EA6-B49A-7B8EE7085BD2}</author>
    <author>tc={4213EBE2-11E9-48C6-9919-09A245E2BB1C}</author>
    <author>tc={E3B8F60A-76AC-4D26-BB43-19BA947ECEF9}</author>
    <author>tc={CD3FB391-0126-4D28-B411-7C2BFFA20A57}</author>
    <author>tc={39728006-F3BB-4F1C-BFE9-2F2383D2A588}</author>
    <author>tc={21B5BBAC-F60F-4992-A7E4-6EABF14087B5}</author>
    <author>tc={91A88F77-B03C-4F0C-A13F-61E7C7CDAFB1}</author>
    <author>tc={C1DA3C60-B525-4658-9CCC-8A62773F0AE5}</author>
    <author>tc={250E4DA8-BD43-4BCB-8D30-CBB29C3EACAC}</author>
    <author>tc={6A71FEFC-2AAE-47D5-AE06-F8ED20E0832C}</author>
    <author>tc={E7BEBC50-191B-4E27-BF5E-2A3A78AAC647}</author>
    <author>tc={96D7EC79-5E58-46B0-A621-E78806CC7C6D}</author>
  </authors>
  <commentList>
    <comment ref="L8" authorId="0" shapeId="0" xr:uid="{C3D41C97-97A5-499B-8BD2-C44A972A92B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Q8" authorId="1" shapeId="0" xr:uid="{CA8221C3-2C38-4739-B149-D12CE15B23D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C160" authorId="2" shapeId="0" xr:uid="{540F117C-CD7F-4442-87F2-34A30A3F56B7}">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I160" authorId="3" shapeId="0" xr:uid="{4D411A09-B6B6-47DD-A9BD-656567A0E349}">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J160" authorId="4" shapeId="0" xr:uid="{50370CF3-C1FE-44B1-88CE-F546A8AA4BB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M160" authorId="5" shapeId="0" xr:uid="{E388363C-6CD3-49F6-A3DA-3477842494F1}">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J161" authorId="6" shapeId="0" xr:uid="{76570470-BE4F-4698-9209-9CB37C4E3B0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M161" authorId="7" shapeId="0" xr:uid="{A2C732E2-4533-44EA-85B5-03E25630826D}">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J162" authorId="8" shapeId="0" xr:uid="{DBDBE538-C40B-4B43-B9CB-287A3499F2F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M162" authorId="9" shapeId="0" xr:uid="{C550DF93-1C76-4E9A-BA7B-972E12C03C6E}">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J163" authorId="10" shapeId="0" xr:uid="{4AED4FED-09B3-4EAB-A369-48A031EA15C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M163" authorId="11" shapeId="0" xr:uid="{B79EB15F-0814-48FD-A2D1-11DA5B2F8D36}">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B170" authorId="12" shapeId="0" xr:uid="{A7C74ADE-DB40-400A-A499-2CBC0535A61C}">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170" authorId="13" shapeId="0" xr:uid="{64D1CDC9-F131-46E1-8D66-AF26E4E38EFA}">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170" authorId="14" shapeId="0" xr:uid="{044A263A-8837-4EA6-B49A-7B8EE7085BD2}">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170" authorId="15" shapeId="0" xr:uid="{4213EBE2-11E9-48C6-9919-09A245E2BB1C}">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F170" authorId="16" shapeId="0" xr:uid="{E3B8F60A-76AC-4D26-BB43-19BA947ECEF9}">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170" authorId="17" shapeId="0" xr:uid="{CD3FB391-0126-4D28-B411-7C2BFFA20A5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K170" authorId="18" shapeId="0" xr:uid="{39728006-F3BB-4F1C-BFE9-2F2383D2A58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170" authorId="19" shapeId="0" xr:uid="{21B5BBAC-F60F-4992-A7E4-6EABF14087B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170" authorId="20" shapeId="0" xr:uid="{91A88F77-B03C-4F0C-A13F-61E7C7CDAFB1}">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F171" authorId="21" shapeId="0" xr:uid="{C1DA3C60-B525-4658-9CCC-8A62773F0AE5}">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K171" authorId="22" shapeId="0" xr:uid="{250E4DA8-BD43-4BCB-8D30-CBB29C3EACA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F172" authorId="23" shapeId="0" xr:uid="{6A71FEFC-2AAE-47D5-AE06-F8ED20E0832C}">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K172" authorId="24" shapeId="0" xr:uid="{E7BEBC50-191B-4E27-BF5E-2A3A78AAC64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K173" authorId="25" shapeId="0" xr:uid="{96D7EC79-5E58-46B0-A621-E78806CC7C6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List>
</comments>
</file>

<file path=xl/sharedStrings.xml><?xml version="1.0" encoding="utf-8"?>
<sst xmlns="http://schemas.openxmlformats.org/spreadsheetml/2006/main" count="789" uniqueCount="441">
  <si>
    <t>Item</t>
  </si>
  <si>
    <t>Observaciones</t>
  </si>
  <si>
    <t>Nombre del Proyecto</t>
  </si>
  <si>
    <t>Objetivo General del Proyecto (Resultado)</t>
  </si>
  <si>
    <t>Valor del Proyecto</t>
  </si>
  <si>
    <t>Fuente de Financiación</t>
  </si>
  <si>
    <t>Fecha de Inicio</t>
  </si>
  <si>
    <t>Fecha de Terminación</t>
  </si>
  <si>
    <t>% Avance fisico</t>
  </si>
  <si>
    <t>Avance Financiero $</t>
  </si>
  <si>
    <t>SECRETARIA DE PLANEACION DEPARTAMENTAL</t>
  </si>
  <si>
    <t>GOBERNACION DE BOLIVAR</t>
  </si>
  <si>
    <t>BANCO DE PROGRAMAS Y PROYECTOS INVERSION DEPARTAMENTAL</t>
  </si>
  <si>
    <t>Codigo de Registro del BPIN</t>
  </si>
  <si>
    <t>Fecha de inscripcion</t>
  </si>
  <si>
    <t>Nombre de la Dependencia</t>
  </si>
  <si>
    <t>Fortalecimiento DE LA GESTION DE LA SALUD AMBIENTAL, INSPECCIÓN, VIGILANCIA Y CONTROL SANITARIO EN EL DEPARTAMENTO  Bolívar</t>
  </si>
  <si>
    <t>DISMINUIR PORCENTAJE DE ENFERMEDADES ADQUIRIDAS POR FACTORES AMBIENTALES Y SANITARIOS EN LOS MUNICIPIOS DEL DEPARTAMENTO DE BOLÍVAR</t>
  </si>
  <si>
    <t>rentas cedidas, sgp</t>
  </si>
  <si>
    <t>rentas cedidas:1100121171
sgp:1828670678</t>
  </si>
  <si>
    <t>Fortalecimiento de la gestión de las enfermedades no trasmisibles en el Departamento de Bolívar</t>
  </si>
  <si>
    <t>FORTALECER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t>
  </si>
  <si>
    <t>SGP</t>
  </si>
  <si>
    <t>sgp 2037895247</t>
  </si>
  <si>
    <t>Fortalecimiento de las acciones de gestión integral de que minimicen los riesgos asociados a las salud menta y convivencia social en el departamento de  Bolívar</t>
  </si>
  <si>
    <t>FORTALECER LAS ACCIONES DE GESTIÓN INTEGRAL QUE MINIMICEN LOS RIESGOS ASOCIADOS A LA SALUD MENTAL Y CONVIVENCIA SOCIAL EN EL DEPARTAMENTO
DE BOLÍVAR</t>
  </si>
  <si>
    <t>sgp, rentas cedidas</t>
  </si>
  <si>
    <t>sgp: 2200000000
rentas cedidas: 360000000</t>
  </si>
  <si>
    <t>Apoyo A LA GESTIÓN PARA LA SALUD NUTRICIONAL EN NIÑOS, NIÑAS DE  0 A 59 MESES, MUJERES GESTANTES Y CALIDAD E INOCUIDAD DE ALIMENTOS Y BEBIDAS EN EL DEPARTAMENTO DE Bolívar</t>
  </si>
  <si>
    <t>Apoyar la adopción e implementación de estrategias, normas, lineamientos de salud nutricional en primera infancia, mujeres gestantes y acciones de Inspección Vigilancia y control sanitario de alimentos y bebidas en el departamento de Bolívar</t>
  </si>
  <si>
    <t>sgp:3550000000
renta cedida: 781650945</t>
  </si>
  <si>
    <t>Fortalecimiento de la autoridad  sanitaria local para el ejercicio de los derechos sexuales y reproductivos en el Departamento de Bolívar</t>
  </si>
  <si>
    <t>FORTALECER LA AUTORIDAD SANITARIA LOCAL PARA EL EJERCICIO DE LOS DERECHOS SEXUALES Y REPRODUCTIVOS EN EL DEPARTAMENTO DE BOLÍVAR</t>
  </si>
  <si>
    <t>rentas cedidas:87241129
sgp:4648550810</t>
  </si>
  <si>
    <t>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</si>
  <si>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RENTAS CEDIDAS, SGP, NACION CONTROL VECTORES. NACION LEPRA, NACION TUBERCULOSIS</t>
  </si>
  <si>
    <t>RENTAS CEDIDAS, SGP 6865703792  NACION CONTROL VECTORES 3889234997 NACION LEPRA 69484544 , NACION TUBERCULOSIS 271970842</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</si>
  <si>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</si>
  <si>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</si>
  <si>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SGP 3149000000
RENTAS CEDIDAS: 300000000</t>
  </si>
  <si>
    <t>Fortalecimiento DE LA AUTORIDAD SANITARIA EN LOS TERRITORIOS PARA DESARROLLAR ESTRATEGIAS DE SEGURIDAD Y SALUD EN EL TRABAJO EN POBLACION TRABAJADORA DEL SECTOR INFORMAL DE LA ECONOMÍA EN EL DEPARTAMENTO DE  Bolívar</t>
  </si>
  <si>
    <t xml:space="preserve">Fortalecer la autoridad sanitaria en los territorios para desarrollar estrategias de promoción de la salud y prevención de riesgos laborales en la población de los sectores informales de la economía en el departamento de Bolívar. </t>
  </si>
  <si>
    <t>renta cedida: 18921343
sgp: 780900000</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</si>
  <si>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</si>
  <si>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</si>
  <si>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RENTAS CEDIDAS 299100000
SGP 6459100000</t>
  </si>
  <si>
    <t>Fortalecimiento DE LA AUTORIDAD SANITARIA PARA LA GESTIÓN EN SALUD PÚBLICA EN EL DEPARTAMENTO DE Bolívar</t>
  </si>
  <si>
    <t>FORTALECER DE LA AUTORIDAD SANITARIA PARA LA GESTIÓN EN SALUD PÚBLICA EN EL DEPARTAMENTO DE BOLÍVAR</t>
  </si>
  <si>
    <t>RENTAS CEDIDAS:1717567351
SGP:8452696302</t>
  </si>
  <si>
    <t>FORTALECIMIENTO DE LA GESTIÓN DE LA SECRETARIA DE SALUD DEPARTAMENTAL DE BOLÍVAR</t>
  </si>
  <si>
    <t>FORTALECER TODOS LOS PROCESOS INSTITUCIONALES QUE PROMUEVAN UNA MEJORA CONTINUA Y CUMPLIR CON EFICIENCIA Y EFICACIA EN LAS COMPETENCIAS DE LA SECRETARÍA DE SALUD DEPARTAMENTAL DE BOLIVAR</t>
  </si>
  <si>
    <t>rentas cedidas</t>
  </si>
  <si>
    <t>renta cedidas: 14099037693,836</t>
  </si>
  <si>
    <t>FORTALECIMIENTO DE LA GESTIÓN DEL ASEGURAMIENTO EN SALUD EN EL DEPARTAMENTO DE BOLÍVAR</t>
  </si>
  <si>
    <t>FORTALECER LA GESTIÓN DEL ASEGURAMIENTO EN SALUD EN EL DEPARTAMENTO DE BOLIVAR</t>
  </si>
  <si>
    <t>rentas cedidas 85264304105</t>
  </si>
  <si>
    <t>Fortalecimiento DE LAS REDES INTEGRALES DE PRESTACION DE SERVICIOS DE SALUD CON ENFOQUE EN ATENCION PRIMARIA EN SALUD DEL DEPARTAMENTO DE  Bolívar</t>
  </si>
  <si>
    <t>Consolidar una red integrada de servicios de salud en el marco del Modelo de Atención Integral en Salud con Enfoque en la Atención Primaria, que permita garantizar la accesibilidad, calidad, oportunidad y eficiencia en la prestación de los servicios de salud en el departamento de Bolívar</t>
  </si>
  <si>
    <t>rentas cedidas 53034071631
sgp 10235864346</t>
  </si>
  <si>
    <t xml:space="preserve">Incremento  de la cobertura de acciones de inspección, vigilancia y control sanitario en el sistema general de seguridad social en salud en el Departamento de Bolívar </t>
  </si>
  <si>
    <t>Incrementar la cobertura de acciones de IVC al SGSSS, mediante el fortalecimiento del equipo técnico que permitan cumplir con su competencia de forma óptima en pro de respaldar una adecuada prestación de servicios de salud en Dpto. de Bolívar</t>
  </si>
  <si>
    <t>rentas cedidas: 4332003280</t>
  </si>
  <si>
    <t>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</si>
  <si>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FORTALECER LA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</si>
  <si>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rentas cedidas, sgp, nacion, discapacidad</t>
  </si>
  <si>
    <t>rentas cedidas: 4205891093
sgp: 4508000000
nacion: 461111168</t>
  </si>
  <si>
    <t>Administración de la nomina del año 2025, para grantizar la prestacion del servicio publico educativo en los municipios no certificados deldepartamento de  Bolívar</t>
  </si>
  <si>
    <t>Optimizar los recursos transferidos por el MEN para el pago de nómina y prestaciones sociales; y gastos de funcionamiento de la Secretaría de educación Dptal.</t>
  </si>
  <si>
    <t>Valores de las actividades reportados estan basados en los informes de ejecucion del presupuesto de la SED</t>
  </si>
  <si>
    <t>Fortalecimiento de aulas inclusivas para la atención educativa de niños, niñas, jóvenes y adultos con discapacidad y talentos excepcionales en la vigencia 2025 departamento de Bolívar</t>
  </si>
  <si>
    <t>Mejorar los procesos de Inclusión mediante la implementación de estrategias que garanticen el derecho y el goce efectivo de la educación a los estudiantes con discapacidad y talentos excepcionales del Departamento de Bolívar.</t>
  </si>
  <si>
    <t xml:space="preserve">
El proyecto se inicia con la contratación del equipo de Aulas Inclusivas, esta acción se inició desde el día 10 de marzo de 2025. a 31 de marzo de 2025 no se había pagado a ningún miembro del equipo.</t>
  </si>
  <si>
    <t>Implementación del programa de gestión escolar como estrategia de disminución de deserción  escolar para el año 2025 en instituciones educativas oficiales del departamento de Bolívar</t>
  </si>
  <si>
    <t xml:space="preserve">
Disminuir los índices de deserción escolar en el departamento de Bolívar</t>
  </si>
  <si>
    <t>SGP/RP</t>
  </si>
  <si>
    <t>El día 10 de marzo de 2025, se inició el proceso de contratación SA-001-2025 Cuyo objeto es la adquisición del seguro de accidentes personales para amparar a los estudiantes de las instituciones educativas oficiales de los 44 municipios del departamento de Bolívar. A traves de la Resolución 2309 de 2025 , se ordenan transferencias de recursos a establecimientos educativos que atienden matrícula con la modalidad de Internado.</t>
  </si>
  <si>
    <t>Fortalecimiento del servicio de Aseo y Vigilancia para el año 2025 en los establecimientos educativos oficiales de los 44 municipios no certificados del Deparatemento  Bolívar</t>
  </si>
  <si>
    <t>Aumentar las condiciones de higiene y seguridad en los establecimientos educativos oficiales de los municipios no certificados del 
departamento de Bolívar.</t>
  </si>
  <si>
    <t>Mejoramiento de las competencias básicas en los estudiantes de los establecimientos educativos oficiales de los municipios no certificados del departamento de Bolívar.</t>
  </si>
  <si>
    <t>Aunar esfuerzos para el mejoramiento de las competencias básicas de los estudiantes de los establecimientos educativos oficiales de los municipios no certificados del departamento de Bolívar.</t>
  </si>
  <si>
    <t>ICLD</t>
  </si>
  <si>
    <t xml:space="preserve">Suspención: 26-dic-2024
Reinicio: 12-feb-2025
Modificatorio: 17-feb-2025
Pago 01 29,09% correspondiente ejecución financiera
</t>
  </si>
  <si>
    <t>Fortalecimiento  al seguimiento y verificación de las actividades misionales, técnicas y administrativas en los establecimientos educativos por parte de la secretaría de educación en la vigencia 2025 Bolívar</t>
  </si>
  <si>
    <t>Fortalecer la capacidad técnica y humana en la Secretaría de Educación para realizar monitoreo efectivo en los Establecimientos Educativos</t>
  </si>
  <si>
    <t>Implementación del Programa de Alimentacion Escolar-PAE 2025-2026 Bolívar</t>
  </si>
  <si>
    <t>Incrementar los niveles de permanencia de los niños, niñas, adolescentes y jóvenes en la jornada académica que asisten a los
establecimientos educativos oficiales en la entidad territorial.</t>
  </si>
  <si>
    <t>ICLD-PGN-UAPA</t>
  </si>
  <si>
    <t>Mantenimiento de la cobertura educativa para el 2025 a través de la prestación del servicio con operadores privados para garantizar la continuidad de estudiantes en los municipios con insuficiencia del servicio educativo en Bolívar.</t>
  </si>
  <si>
    <t>Garantizar la prestación del servicio educativo en educación preescolar , básica secundaria y media, a través de la contratación de operadores privados para garantizar la continuidad de estudiantes en los municipios con insuficiencia del servicio.</t>
  </si>
  <si>
    <t>Asistencia profesional tecnica, tecnologica y en salud a mineros para la vigencia 2025 en  Bolívar</t>
  </si>
  <si>
    <t>AUMENTAR LA COBERTURA EN ASISTENCIA PROFESIONAL, TECNICA, TECNOLOGICA Y EN SALUD A LOS MINEROS DE BOLIVAR</t>
  </si>
  <si>
    <t>28/02/2025</t>
  </si>
  <si>
    <t>28/31/2025</t>
  </si>
  <si>
    <t>Cumplir con el pago mensual oportuno de las mesadas a los pensionados y jubilados nacionalizados del sector educativo del departamento de Bolívar vigencia 2025.</t>
  </si>
  <si>
    <t>SGP EDUCACION</t>
  </si>
  <si>
    <t>ADMINISTRACIÓN, FORTALECIMIENTO Y SOSTENIBILIDAD FINANCIERA EN EL DEPARTAMENTO DE BOLÍVAR</t>
  </si>
  <si>
    <t>Implementación de programas de saneamiento fiscal</t>
  </si>
  <si>
    <t>Mejoramiento de procesos financieros, presupuestales, de recaudo de ingresos, contables y de tesorería</t>
  </si>
  <si>
    <t>Número de sistemas financieros y contables fortalecidos</t>
  </si>
  <si>
    <t>Diseño e implementación de estrategias para consecución de recursos de crédito</t>
  </si>
  <si>
    <t>PROTECCIÓN Y PROMOCIÓN 2024 DE LAS MANIFESTACIONES DEL PATRIMONIO CULTURAL MATERIAL E INMATERIAL EN EL DEPARTAMENTO DE BOLÍVAR</t>
  </si>
  <si>
    <t>Promover la Apropiación de los Valores Culturales del Patrimonio Cultural Material e Inmaterial de los Bolivarenses</t>
  </si>
  <si>
    <t>IVA TELEFONIA MOVIL</t>
  </si>
  <si>
    <t>ZAMBRANO</t>
  </si>
  <si>
    <t>TIQUISIO</t>
  </si>
  <si>
    <t>NA</t>
  </si>
  <si>
    <t>FORTALECIMIENTO DE LA INFRAESTRUCTURA DEPORTIVA PARA UN BOLIVAR PRIMERO EN
DEPORTES EN EL DEPARTAMENTO DE BOLIVAR</t>
  </si>
  <si>
    <t>Construir Mantener Reparar y Adecuar los Escenarios Deportivos y Recreativos en los Diferentes Municipios del Departamento de Bolívar</t>
  </si>
  <si>
    <t>Liquidado</t>
  </si>
  <si>
    <t>Terminado</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</si>
  <si>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</si>
  <si>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</si>
  <si>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 xml:space="preserve">Actuar, terminado. </t>
  </si>
  <si>
    <t>Obra. Terminado</t>
  </si>
  <si>
    <t>Fortalecimiento DE CAPACIDADES ECONÓMICAS Y SOCIALES PARA LA PAZ Y LA RECONSTRUCCIÓN DEL TEJIDO SOCIAL A MUJERES EN LOS MUNICIPIOS DE El Carmen De Bolívar, San Jacinto, San Juan Nepomuceno, Mompós, Magangué</t>
  </si>
  <si>
    <t>Fortalecer las capacidades económicas y
sociales para la paz y la reconstrucción del tejido
social de mujeres en los municipios de Carmen
de Bolívar, San Jacinto, San Juan Nepomuceno,
Mompós y Magangué.</t>
  </si>
  <si>
    <t>granitos</t>
  </si>
  <si>
    <t>IMPLEMENTACIÓN DEL PROGRAMA DE INFRAESTRUCTURA DEPORTIVA A TRAVÉS DEL  MEJORAMIENTO, ADECUACIÓN Y MANTENIMIENTO DE ESCENARIOS DEPORTIVOS Y RECREATIVOS EN EL DEPARTAMENTO DE   BOLÍVAR</t>
  </si>
  <si>
    <t>Construir, mantener, reparar y adecuar los
escenarios deportivos y recreativos en los
diferentes municipios del Departamento de
Bolívar</t>
  </si>
  <si>
    <t>Rendimientos Financieros Fondo Cuenta de impuesto al consumo</t>
  </si>
  <si>
    <t xml:space="preserve">Idebol </t>
  </si>
  <si>
    <t>FORTALECIMIENTO A LAS ESCUELAS DE FORMACIÓN DEPORTIVAS COMO HERRAMIENTA DE DESARROLLO PARA MEJORAR LA CALIDAD DE VIDA EN EL DEPARTAMENTO DE BOLIVAR</t>
  </si>
  <si>
    <t>Desarrollar de forma continua el proceso de aprendizaje deportivo en los niños, niñas y adolescentes a través del fortalecimiento de las escuelas de formación deportiva.</t>
  </si>
  <si>
    <t>FORTALECIMIENTO DE LA CULTURA CIUDADANA ENTORNO AL TURISMO EN EL MUNICIPIO DE   SANTA CATALINA</t>
  </si>
  <si>
    <t xml:space="preserve">Mejorar la imagen turística del municipio de Santa Catalina - Bolívar  </t>
  </si>
  <si>
    <t xml:space="preserve">Implementación DE LA RUTA DE LA GOBERNANZA A TRAVÉS DEL DESARROLLO DE ESTRATEGIAS PARA EL FORTALECIMIENTO DELOS MECANISMOS DE DIÁLOGO CON LA CIUDADANÌA Y LA MATERIALIZACIÒN DE ACCIONES QUE GARANTICEN UNA MEJORA ENLOS INDICADORES  </t>
  </si>
  <si>
    <t>GENERAR CANALES INTERINSTITUCIONALES DE DISCUSIÓN, SOLUCIÓN Y ACERCAMIENTO ENTRE SECTORES QUE CONFLUYAN PARA LA SOLUCIÓN DE PROBLEMÁTICAS IDENTIFICADAS POR EL GOBERNADOR EN TERRITORIO, Y QUE
COLOQUEN LA INSTITUCIONALIDAD AL SERVICIO DE LA POBLACION</t>
  </si>
  <si>
    <t>Fortalecimiento a los procesos de Participación Ciudadana y comunitarios para un Bolivar Mejor en el departamento de Bolívar</t>
  </si>
  <si>
    <t>Fortalecer la Incidencia de los Ciudadanos en los Procesos de Participación para la Construcción de lo Público</t>
  </si>
  <si>
    <t>29/08/2024 </t>
  </si>
  <si>
    <t>colombiaton</t>
  </si>
  <si>
    <t>cordialidad</t>
  </si>
  <si>
    <t>27/08/2024 </t>
  </si>
  <si>
    <t>Villas de aranjuez</t>
  </si>
  <si>
    <t>las delicias</t>
  </si>
  <si>
    <t>POZON</t>
  </si>
  <si>
    <t>MARGARITAS</t>
  </si>
  <si>
    <t>CONQUISTA</t>
  </si>
  <si>
    <t xml:space="preserve"> 15/11/2024</t>
  </si>
  <si>
    <t>MEJORAMIENTO DEL ESTADIO DE FUTBOL 12 DE NOVIEMBRE EN EL MUNICIPIO DE EL CARMEN DE BOLÍVAR, EN EL DEPARTAMENTO DE BOLIVAR</t>
  </si>
  <si>
    <t>Aumentar los Niveles de Práctica Deportiva en el Municipio de el Carmen de bolívar</t>
  </si>
  <si>
    <t>FORTALECIMIENTO A LAS TRADICIONES EQUINAS PARA INTEGRAR A LA COMUNIDAD EN LA SANA CONVIVENCIA DEL MUNICIPIO DE TURBACO</t>
  </si>
  <si>
    <t>Fortalecer las Tradiciones Equinas como una Herramienta para Integrar a la Comunidad, Promoviendo la Sana Convivencia, la Preservación del Patrimonio Cultural y el Desarrollo Social y Económico Local.</t>
  </si>
  <si>
    <t>202400000007092</t>
  </si>
  <si>
    <t>Desarrollo de la agenda cultural, gastronómica, artesanal, literaria, musical, de promoción yVcirculación de las manifestaciones y expresiones artísticas vigencia 2025 del departamento de Bolívar</t>
  </si>
  <si>
    <t>Fortalecer las manifestaciones culturales inmateriales asociadas a la música, festivales y expresiones artísticas de los municipios contemplados en la ordenanza 344 de 2022 en la vigencia 2025 del departamento de Bolívar</t>
  </si>
  <si>
    <t>Fondo mixto 113921600</t>
  </si>
  <si>
    <t>Fortalecer la identidad cultural de los Bolivarenses asociada a la música, festivales y manifestaciones artísticas de los municipios
contemplados en la agenda cultural 2025 del departamento de Bolívar</t>
  </si>
  <si>
    <t>Fondo mixto 675792000</t>
  </si>
  <si>
    <t>Hay festival 22000000</t>
  </si>
  <si>
    <t>202400000007175</t>
  </si>
  <si>
    <t>Fortalecimiento DE LAS ESTRATEGIAS DE PROMOCIÓN Y MERCADEO DE LOS
DESTINOS TURÍSTICOS Y DE SUS MANIFESTACIONES CULTURALES, A TRAVÉS DE LA PARTICIPACIÓN EN LA XLIV VITRINA TURÍSTICA ANATO Y LA VISIBILIZACIÓN</t>
  </si>
  <si>
    <t>Promover y Divulgar la Información Turística de los Municipios Priorizados en el Departamento de Bolívar con esta Característica, en el Marco de Eventos, Ferias y Festividades Nacionales.</t>
  </si>
  <si>
    <t>anato</t>
  </si>
  <si>
    <t>2024002130268</t>
  </si>
  <si>
    <t>FORTALECIMIENTO AL DEPORTE MEDIANTE APOYOS Y/O ESTÍMULOS A DEPORTISTAS Y ENTRENADORES PARA EL FOMENTO AL DEPORTE DE ALTO RENDIMIENTO EN EL DEPARTAMENTO DE BOLIVAR.</t>
  </si>
  <si>
    <t>Fortalecer el Deporte Orientado Al Fomento del alto Rendimiento</t>
  </si>
  <si>
    <t>iderbol</t>
  </si>
  <si>
    <t>202400000007334</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</si>
  <si>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</si>
  <si>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</si>
  <si>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202500000018687</t>
  </si>
  <si>
    <t>Mantenimiento y Modernización del Estadio JAIME MORON Leon para el Fortalecimiento de la Competitividad Deportiva en el Departamentpo de Bolívar</t>
  </si>
  <si>
    <t>Ejecución de un Plan Integral de Mantenimiento, Modernización y Adecuación del Estadio, con el Objetivo de Restablecer su Funcionalidad, Garantizar la Seguridad de los Asistentes y Deportistas, y Mejorar su Capacidad para Albergar Eventos Deportivos</t>
  </si>
  <si>
    <t>EXCEDENTES PRODESARROLLO</t>
  </si>
  <si>
    <t>202500000003731</t>
  </si>
  <si>
    <t>Fortalecimiento a la circulación, intercambio de artistas, gestores y apoyo a los eventos culturales realizados en la vigencia 2025 del departamento de Bolívar</t>
  </si>
  <si>
    <t>Fortalecer la Identidad Cultural de los Bolivarenses a Través de la Circulación, Intercambio de Artistas, Gestores y Apoyo a los Eventos Culturales Realizados en la Vigencia 2025 del Departamento de Bolívar</t>
  </si>
  <si>
    <t>ICULTUR</t>
  </si>
  <si>
    <t xml:space="preserve"> 202400000007288</t>
  </si>
  <si>
    <t xml:space="preserve"> Apoyo A LA CULTURA EN COMUNIDADES ACTIVAS QUE PERMITA CONTIBUIR CON LA SANA CONVIVENCIA EJECUTANDO ACTIVIDADES MUSICALES EN EL DEPARTAMENTO DE Bolívar</t>
  </si>
  <si>
    <t>Facilitar el Acceso de la Población Infantil y Juvenil a Programas de Formación Musical</t>
  </si>
  <si>
    <t>Tecnocomerciañ</t>
  </si>
  <si>
    <t>202500000003738</t>
  </si>
  <si>
    <t>Fortalecimiento del patrimonio cultural inmaterial asociado a la música, festivales y manifestaciones artísticas 2025 enmarcadas en la Ordenanza 281 de 2019 del departamento de Bolíva</t>
  </si>
  <si>
    <t>Fortalecer la Identidad Cultural de los Bolivarenses Asociada a la Música, Festivales y Manifestaciones Artísticas en el Departamento de Bolívar</t>
  </si>
  <si>
    <t>EXCEDENTES PROCULTURA</t>
  </si>
  <si>
    <t>FICCI</t>
  </si>
  <si>
    <t>FONDO MIXTO</t>
  </si>
  <si>
    <t>202400000007024</t>
  </si>
  <si>
    <t>MEJORAMIENTO DE CANCHA DE FUTBOL EN EL CORREGIMIENTO DE EL SALADODEL MUNICIPIO DE EL CARMEN DE BOLIVAR</t>
  </si>
  <si>
    <t>Mantener, Reparar y Adecuar un Escenario Deportivo y Recreativo en de el Salado del Departamento de Bolívar</t>
  </si>
  <si>
    <t>INGEMAR</t>
  </si>
  <si>
    <t>202400000006495</t>
  </si>
  <si>
    <t>Apoyo a la realizacipon de ferias agroexpo en el Departamento de Bolivar</t>
  </si>
  <si>
    <t>Mejorar la Intercomunicación Terrestre en la Vereda Pasoancho, en el Municipio de Zipaquirá, en el Sector la Rinconada, Departamento de Cundinamarca</t>
  </si>
  <si>
    <t>FADES</t>
  </si>
  <si>
    <t>202400000007284</t>
  </si>
  <si>
    <t>fortalecimimento d elos procesos de participacion ciudadana y comunitarois en el Depasrtamennto de Bolivar</t>
  </si>
  <si>
    <t>Fortalecimiento de los Procesos de Participación Ciudadana y Comunitaria en la Construcción de lo Público.</t>
  </si>
  <si>
    <t>FORTALECIMIENTO DEL PROCESO DE CONOCIMIENTO DE LA GESTIÓN DEL RIESGO DEL DEPARTAMENTO DE BOLÍVAR</t>
  </si>
  <si>
    <t>Fortalecer la información a las Alcaldías Municipales acerca de la importancia del proceso de conocimiento de la Gestión del Riesgo.</t>
  </si>
  <si>
    <t xml:space="preserve">En ejecucion </t>
  </si>
  <si>
    <t>DESARROLLO DE UNA ASISTENCIA TECNICA EN GESTIÓN DEL RIESGO EN EL MARCO DE LA LEY 1523 DE 2012 A LOS MUNICIPIOS DEL DEPARTAMENTO DE BOLIVAR</t>
  </si>
  <si>
    <t>Fortalecer la información y conocimientos de los funcionarios acerca de la ley 1523 de 2012</t>
  </si>
  <si>
    <t>APOYO ECONOMICO PARA SUBSIDIO DE ARRIENDO TEMPORAL A LAS FAMILIAS DAMNIFICADAS A CAUSA DE FENOMENOS NATURALES Y DESASTRES EN EL DEPARTAMENTO DE BOLIVAR</t>
  </si>
  <si>
    <t>Reducir los efectos generados por fenómenos naturales en el Departamento de Bolívar</t>
  </si>
  <si>
    <t>ADMINISTRACIÓN, OPERACIÓN,  MANTENIMIENTO Y FORTALECIMIENTO DEL BANCO DE MAQUINARIAS PARA LA ATENCION Y MANEJO DE DESASTRES EN EL DEPARTAMENTO DE BOLIVAR</t>
  </si>
  <si>
    <t>Reducir los niveles de afectaciones presentadas en los bienes de la población bolivarense</t>
  </si>
  <si>
    <t>FORTALECIMIENTO DEL COMPONENTE DE ATENCION DEL RIESGO DE LA GOBERNACION DE BOLIVAR</t>
  </si>
  <si>
    <t>Reducir los niveles de afectaciones presentadas en la totalidad del territorio Bolivarense por eventos de tipo climático de alto impacto en la población.</t>
  </si>
  <si>
    <t>202400000007047</t>
  </si>
  <si>
    <t>Fortalecimiento Institucional y Dotación de la Secretaría de Seguridad del Departamento de Bolívar</t>
  </si>
  <si>
    <t>Mejorar la efectividad en la prestación de los servicios y ampliando la cobertura territorial a través del fortalecimiento de la capacidad institucional de la Secretaría de Seguridad.</t>
  </si>
  <si>
    <t>Generación de Acciones desde los equipos de GUARDIANES DE BOLÍVAR para la Promoción de la Convivencia Ciudadana en el Departamento de Bolívar</t>
  </si>
  <si>
    <t>Promover el buen comportamiento ciudadano en los eventos de participación e integración comunitaria y el sentido de pertenencia hacia los espacios públicos de Bolívar, mediante la participación activa de jóvenes como apoyo y orientadores en actividad</t>
  </si>
  <si>
    <t>Desarrollo de las Estrategias, Programas y Acciones del Plan Integral de Seguridad y Convivencia Ciudadana de Bolívar 2024 - 2027  Bolívar</t>
  </si>
  <si>
    <t>Desarrollar las Actividades que permitan el logro de las Metas Trazadas en el PISCC 2024 - 2027 de Bolívar</t>
  </si>
  <si>
    <t>Contribución Especial - FONSET</t>
  </si>
  <si>
    <t>Fortalecimiento DE LAS ESTRATEGIAS DE DIVULGACIÓN Y PROMOCIÓN EN LA VIGENCIA 2025 DE LAS MANIFESTACIONESCULTURALES EN EL DEPARTAMENTO DE Bolívar</t>
  </si>
  <si>
    <t>Servicio de promoción de actividades culturales</t>
  </si>
  <si>
    <t>FORTALECIMIENTO DE LAS ACTIVIDADES MISIONALES Y DE APOYO A LA GESTIÓN EN LA VIGENCIA 2025 DEL INSTITUTO DE CULTURA Y TURISMO DE BOLÍVAR</t>
  </si>
  <si>
    <t>Servicio de asistencia técnica en educación artística y cultural</t>
  </si>
  <si>
    <t>FORTALECIMIENTO EN LA VIGENCIA 2025 DE LA RED DE BIBLIOTECAS PÚBLICAS EN LOS 46 MUNICIPIOS DEL DEPARTAMENTO DE BOLÍVAR</t>
  </si>
  <si>
    <t>Servicio de asistencia técnica en asuntos de gestión de bibliotecas públicas y lectura</t>
  </si>
  <si>
    <t>FORTALECIMIENTO DEL PATRIMONIO CULTURAL INMATERIAL ASOCIADO A LA MÚSICA, FESTIVALES Y MANIFESTACIONES ARTÍSTICAS 2025 ENMARCADAS EN LA ORDENANZA 281 DE 2019 DEL DEPARTAMENTO DE BOLÍVAR</t>
  </si>
  <si>
    <t>FORTALECIMIENTO DE LAS MANIFESTACIONES CULTURALES INMATERIALES ASOCIADAS A LA MÚSICA, FESTIVALES Y EXPRESIONES ARTÍSTICAS DE LOS MUNICIPIOS CONTEMPLADOS EN LA ORDENANZA 344 DE 2022 EN LA VIGENCIA 2025 DEL DEPARTAMENTO DE BOLÍVAR</t>
  </si>
  <si>
    <t>Servicio de promoción de actividades culturales </t>
  </si>
  <si>
    <t>DESARROLLO DE LA AGENDA CULTURAL, GASTRONÓMICA, ARTESANAL, LITERARIA, MUSICAL, DE PROMOCIÓN Y CIRCULACIÓN DE LAS MANIFESTACIONES Y EXPRESIONES ARTÍSTICAS VIGENCIA 2025 DEL DEPARTAMENTO DE BOLÍVAR</t>
  </si>
  <si>
    <t>FORTALECIMIENTO A LA CIRCULACIÓN, INTERCAMBIO DE ARTISTAS, GESTORES Y APOYO A LOS EVENTOS CULTURALES REALIZADOS EN LA VIGENCIA 2025 DEL DEPARTAMENTO DE BOLÍVAR</t>
  </si>
  <si>
    <t>FORTALECIMIENTO DE LAS ESTRATEGIAS DE PROMOCIÓN Y MERCADEO DE LOS DESTINOS TURÍSTICOS Y DE SUS MANIFESTACIONES CULTURALES, A TRAVÉS DE LA PARTICIPACIÓN EN LA XLIV VITRINA TURÍSTICA ANATO Y LA VISIBILIZACIÓN BOLÍVAR</t>
  </si>
  <si>
    <t>Servicio de promoción turística</t>
  </si>
  <si>
    <t>Construcción plan maestro de alcantarillado de la zona urbana del municipio de San Estanislao de Kostka en el Departamento de Bolívar</t>
  </si>
  <si>
    <t>Aumento  número de beneficiarios con servicio de alcantarillado                                                                                           Aumento  Indicadores Sectoriales - Cabecera Municipal</t>
  </si>
  <si>
    <t>Nación 62,5%
SGP 22,4%
Municipios 15.1%</t>
  </si>
  <si>
    <t>En ejecucion</t>
  </si>
  <si>
    <t>Construcción de la segunda fase del Alcantarillado sanitario de la cabecera del municipio de San Juan Nepomuceno – Departamento de Bolívar</t>
  </si>
  <si>
    <t>PGN 59,30%
DEPARTAMENTO 40,70%</t>
  </si>
  <si>
    <t>Construccion de la segunda fase del alcantarillado sanitario del municipio de Calamar departamento de Bolivar</t>
  </si>
  <si>
    <t>Nación PGN 2021 59%
Dpto SGP 27%
Dpto recursos propios 14%</t>
  </si>
  <si>
    <t>Construcción del sistema de acueducto de la cabecera del municipio de Altos del Rosario, departamento de Bolívar</t>
  </si>
  <si>
    <t>Aumento número de beneficiarios  con servicio de agua potable</t>
  </si>
  <si>
    <t>Construcción del sistema de acueducto del corregimiento de Macayepo, municipio El Carmen de Bolívar, departamento de Bolívar</t>
  </si>
  <si>
    <t xml:space="preserve">Optimización de la linea de aducción del acuedcuto urbano del municipio de Norosi departamento de Bolivar </t>
  </si>
  <si>
    <t xml:space="preserve">Emprestito banco Santander </t>
  </si>
  <si>
    <t>En suspensión</t>
  </si>
  <si>
    <t>Construcción de la planta de tratamiento de aguas residuales PTAR y optimización del sistema de alcantarillado sanitario (REDES Y EBAR) para el casco urbano en el municipio de Barranco de Loba-Bolivar</t>
  </si>
  <si>
    <t>Nación</t>
  </si>
  <si>
    <t>Elaborar estudio y diseño técnico para formular un proyecto de inversión.</t>
  </si>
  <si>
    <t>CONSTRUCCIÓN DEL SISTEMAS DE ACUEDUCTOS EN EL CORREGIMIENTO DE NICARAGUA EN EL MUNICIPIO DE PINILLOS DEPARTAMENTO DE BOLÍVAR</t>
  </si>
  <si>
    <t>CONSTRUCCION DE LINEA DE CONDUCCION PARA EL SISTEMA DE ACUEDUCTO DE LA VEREDA LAS BRISAS ZONA RURAL DEL MUNICIPIO DE SAN JACINTO DEL CAUCA DEPARTAMENTO DE BOLIVAR</t>
  </si>
  <si>
    <t>OPTIMIZACIÓN DE LA CONDUCCIÓN, ALMACENAMIENTO Y CIRCUITO HIDRÁULICO EN EL SECTOR LA GLORIA, DEL MUNICIPIO DE SAN JACINTO Y REPOSICIÓN DE TRAMOS DE LA ADUCCIÓN, REPARACIÓN, REFORZAMIENTO Y OPTIMIZACIÓN DE LA CAPTACIÓN DEL SISTEMA DEL ACUEDUCTO REGIONAL SAN JUAN - SAN JACINTO</t>
  </si>
  <si>
    <t>Emprestito Banco Occidente - SGP Departamento</t>
  </si>
  <si>
    <t>CONSTRUCCIÓN DEL SISTEMAS DE ACUEDUCTOS DEL CORREGIMIENTO DE MAMPUJAN Y LAS REDES DE DISTRIBUCCIÓN DEL ACUEDUCTO DEL CORREGIMIENTO DE SAN JOSE DE PLAYON, MUNICIPIO DE MARIALABAJA, DEPARTAMENTO DE BOLÍVAR</t>
  </si>
  <si>
    <t>SGP Departamento - Regalias - Asignacion directa Departamento</t>
  </si>
  <si>
    <t>OPTIMIZACIÓN DE LA PLANTA DE TRATAMIENTO DE AGUA POTABLE DEL SISTEMA DE ACUEDUCTO MUNICIPAL DE ZAMBRANO, DEPARTAMENTO DE BOLÍVAR</t>
  </si>
  <si>
    <t>OPTIMIZACION Y CONSTRUCCION DEL SISTEMA DE ACUEDUCTO DE LA CABECERA MUNICIPAL DE MARGARITA - BOLIVAR.</t>
  </si>
  <si>
    <t>CONSTRUCCION DEL SISTEMA DE ACUEDUCTO URBANO DEL MUNICIPIO DE SOPLAVIENTO, DEPARTAMENTO DE BOLIVAR</t>
  </si>
  <si>
    <t>Construcción Y OPTIMIZACION DEL SISTEMA DE ACUEDUCTO DEL CORREGIMIENTO DE LAS PIEDRAS, MUNICIPIO DE SAN ESTANISLAO DE KOSTKA, DEPARTAMENTO DE Bolívar</t>
  </si>
  <si>
    <t>En Ejecución</t>
  </si>
  <si>
    <t>ESTUDIOS Y DISEÑOS Y CONSTRUCCION DE OBRAS DE ESTABILIZACION DE LADERA POR MOVIMIENTO EN MASA EN EL PUNTO DE CAPTACION DEL SISTEMA DE ACUEDUCTO DEL MUNICIPIO DE MONTECRISTO DEPARTAMENTO DE BOLIVAR</t>
  </si>
  <si>
    <t>SGP Departamento - SGP Municipio</t>
  </si>
  <si>
    <t>CONSTRUCCIÓN Y OPTIMIZACIÓN DEL SISTEMA DE ALCANTARILLADO EN LA CABECERA MUNICIPAL DE EL GUAMO, BOLÍVAR.</t>
  </si>
  <si>
    <t>Aumento número de beneficiarios con servicio de alcantarillado                                                                                           Aumento  Indicadores Sectoriales - Cabecera Municipal</t>
  </si>
  <si>
    <t>CONTRATAR LOS ESTUDIOS Y DISEÑOS INTEGRAL DEL SISTEMA DE ABASTECIMIENTO DE AGUA POTABLE PARA LA CABECERA MUNICIPAL DE SAN MARTIN DE LOBA DEL DEPARTAMENTO DE BOLÍVAR</t>
  </si>
  <si>
    <t>-</t>
  </si>
  <si>
    <t>CONTRATAR LOS ESTUDIOS Y DISEÑOS PARA LA OPTIMIZACION DEL SISTEMA DE ACUEDUCTO DEL CORREGIMIENTO YATI, MAGANGUÉ- BOLIVAR</t>
  </si>
  <si>
    <t>CONSTRUCCION DE ACUEDUCTO DE LAS VEREDAS LA UNION Y EL MILAGRO EN EL CORREGIMIENTO DE SANTO DOMINGO DE MEZA, MUNICIPIO EL CARMEN DE BOLIVAR, DEPARTAMENTO DE BOLIVAR</t>
  </si>
  <si>
    <t>28/05/2025</t>
  </si>
  <si>
    <t>Mejoramiento de los niveles de inserción laboral en la industria de tercerización de servicios (BPO) por parte de los jóvenes a través de la
implementación de la estrategia de Territorios O-key en el municipio de Turbaco, Bolívar</t>
  </si>
  <si>
    <t>AUNAR ESFUERZOS Y RECURSOS TÉCNICOS,
ADMINISTRATIVOS Y FINANCIEROS PARA EL
MEJORAMIENTO DE LOS NIVELES DE INSERCIÓN
LABORAL EN LA INDUSTRIA DE TERCERIZACIÓN DE
SERVICIOS (BPO) POR PARTE DE LOS JÓVENES A
TRAVÉS DE LA IMPLEMENTACIÓN DE LA ESTRATEGIA DE TERRITORIOS O-KEY EN EL MUNICIPIO DE TURBACO, BOLÍVAR ».</t>
  </si>
  <si>
    <t>31/12/2025</t>
  </si>
  <si>
    <t>Ninguna</t>
  </si>
  <si>
    <t>Estructurar la formulación del plan integral de gestión al cambio climático (PIGCC) del departamento de Bolívar"; el cual será desarrollado por el PNUD</t>
  </si>
  <si>
    <t>Convenio para lograr estructurar la formulación del plan integral de gestión al cambio climático (PIGCC) del departamento de Bolívar, el cual será desarrollado por el PNUD</t>
  </si>
  <si>
    <t>ICLD – PNUD                                                                 Recursos propios ($550.000.000)
PNUD ($560.000.000)</t>
  </si>
  <si>
    <t>Implementación del Centro de Bienestar Animal El Guardián como estrategia de atención integral a animales en estado de vulnerabilidad en municipios priorizados del departamento de Bolívar</t>
  </si>
  <si>
    <t>Disminuir el estado de vulnerabilidad de los animales en municipios priorizados del Departamento de Bolívar, a través de la puesta en marcha del Centro de Bienestar Animal El Guardián</t>
  </si>
  <si>
    <t>"Subsidio de vivienda de interés prioritario para la población víctima del conflicto
armado en el proyecto Enraizar III Etapa del municipio de San Pablo",</t>
  </si>
  <si>
    <t>Garantizar el acceso efectivo al derecho a una vivienda digna a las 300 familias víctimas del conflicto armado beneficiarias del proyecto Enraizar III Etapa en el municipio de San Pablo, Bolívar.</t>
  </si>
  <si>
    <t>Fortalecimiento de la Capacidad operativa de la Secretaria de Movilidad</t>
  </si>
  <si>
    <t>Fortalecer la capacidad operativa del organismo de transito de la secretaria de movilidad del Departamento.</t>
  </si>
  <si>
    <t>Suministro e Instalacion de Señalizacion Vertical y Horizontal en las zonas escolares e instituciones educativas del Departamento de Bolivar.</t>
  </si>
  <si>
    <t>Adelantaron labores de adecuación, señalización y mejoramiento físico del entorno vial, con el objetivo de reducir la exposición al peligro y facilitar una movilidad más segura y controlada en las zonas intervenidas. La ejecución de estas obras no solo representa un avance en términos de infraestructura, sino también un compromiso institucional con la protección de la vida y el bienestar de la comunidad educativa.</t>
  </si>
  <si>
    <t>Fortalecimiento Institucional de la Secretaria de Movilidads del Departamento de Bolivar</t>
  </si>
  <si>
    <t>Fortalecer la Secretaria de Movilidad en el desarrollo de operaciones y procesos que se desarrollan en la misionalidad de la dependencia</t>
  </si>
  <si>
    <t>202400000003864</t>
  </si>
  <si>
    <t xml:space="preserve">Fortalecimiento INSTITUCIONAL PARA DESARROLLAR EL PLAN ESTRATÉGICO DE TECNOLOGÍAS DE LA INFORMACIÓN (2025) DE LA GOBERNACIÓN DE   Bolívar </t>
  </si>
  <si>
    <t>Aumentar capacidades técnicas para el fortalecimiento institucional de la Gobernación Bolívar y gestionar el Plan Estratégico de Tecnología de la Información (PETI), promoviendo la transformación digital, la mejora en la prestación de servicios gubernamentales y el cumplimiento de la Política de Gobierno Digital en el departamento.</t>
  </si>
  <si>
    <t>IMPLEMENTACIÓN DE ACCIONES PARA DIVULGAR Y PROMOVER LOS MECANISMOS DE ATENCIÓN, PROTECCIÓN Y EJERCICIO DE LOS DERECHOS PARA UNA JUVENTUD EMPODERADA Y EL FORTALECIMIENTO DE LA POLITICA JUVENIL EN EL DEPARTAMENTO DE BOLÍVAR.</t>
  </si>
  <si>
    <t>Implementar acciones efectivas para divulgar y promover los mecanismos de atención, protección y ejercicio de los derechos juveniles en el departamento de Bolívar, fortaleciendo así la Política Juvenil en el marco del Estatuto de Ciudadanía Juvenil</t>
  </si>
  <si>
    <t>Actualización DE LA POLÍTICA PÚBLICA DEPARTAMENTAL DE DIVERSIDAD SEXUAL Y GÉNERO Y FORTALECIMIENTO AL PROGRAMABOLÍVAR EMPRENDE DIVERSO EN EL DEPARTAMENTO DE Bolívar</t>
  </si>
  <si>
    <t>Actualizar la Política pública Departamental de Diversidad sexual y genero que permitan el desarrollo y ejercicio de los derechos
civiles, políticos y económicos de las personas OSIGD y fortalecer el programa de emprendimiento para la población diversa en
el Departamento de Bolívar.</t>
  </si>
  <si>
    <t>Desarrollo de la fase de socialización y participación ciudadana de la construcción de Politica publica Derechos Humanos en el Departamento de  Bolívar</t>
  </si>
  <si>
    <t>Promover la construcción participativa de la Política Pública de Derechos Humanos en el
departamento de Bolívar</t>
  </si>
  <si>
    <t>Fortalecimiento DE LA GARANTÍA DE DERECHOS Y LA INCLUSIÓN SOCIAL DE LAS PERSONAS CON
DISCAPACIDAD EN EL DEPARTAMENTO DE Bolívar</t>
  </si>
  <si>
    <t>Impulsar acciones integrales que garanticen la inclusión social, la participación activa y el
respeto de los derechos de las personas con discapacidad y sus cuidadores en el
departamento de Bolívar, en cumplimiento del marco normativo vigente.</t>
  </si>
  <si>
    <t>Desarrollo de acompañamiento comunitario para comunidades étnicas del Departamento de Bolívar</t>
  </si>
  <si>
    <t>Consolidar instancias de participación y las capacidades organizativas de las comunidades
étnicas del Departamento de Bolívar a través de acompañamiento técnico, visibilización
cultural y estrategias que impulsen su inclusión y desarrollo sostenible.</t>
  </si>
  <si>
    <t>Modernización del Centro de Observaciones e Investigación Social de Bolívar -COISBOL para el análisis estratégico de la convivencia social y la formulación de estrategias innovadoras en seguridad, derechos humanos y justicia para el departamento de Bolívar</t>
  </si>
  <si>
    <t>Fortalecer la capacidad analítica y operativa del COISBOL para generar información estratégica confiable y oportuna sobre la convivencia social, facilitando la formulación de estrategias innovadoras en seguridad, derechos humanos y justicia</t>
  </si>
  <si>
    <t>Contribución Especial</t>
  </si>
  <si>
    <t>Consolidación de los Héroes de Bolívar a través de asistencia técnica a municipios y a los cuerpos de bomberos del departamento de Bolívar</t>
  </si>
  <si>
    <t xml:space="preserve">Fortalecer la capacidad operativa y cobertura de los cuerpos de bomberos  mediante la creación de nuevos cuerpos voluntarios y la articulación de recursos, capacitación y sensibilización para garantizar una respuesta efectiva frente a emergencias </t>
  </si>
  <si>
    <t>Fortalecimiento de las instituciones bomberiles a través del Fondo Departamental de Bomberos "Alexander Julio Julio" del departamento de Bolívar</t>
  </si>
  <si>
    <t>Fortalecer capacidad técnica, operativa y administrativa de los cuerpos de bomberos en el departamento de Bolívar.</t>
  </si>
  <si>
    <t>Estampilla Pro-Bomberos</t>
  </si>
  <si>
    <t>Fortalecimiento de la convivencia social y promoción del acceso a la justicia a través de la consolidación de JUSTO BOLÍVAR en el departamento de Bolívar</t>
  </si>
  <si>
    <t>Fortalecer el acceso a la justicia en Bolívar mediante la articulación de entidades e instituciones en el territorio, para consolidar un ecosistema jurídico-social que transforme la cultura ciudadana y promueva la solución pacífica de los conflictos</t>
  </si>
  <si>
    <t>Prevención del delito de la trata de personas a través de la estrategia "Bolívar sin Cadenas" en el departamento de  Bolívar</t>
  </si>
  <si>
    <t>Desarrollar e implementar un programa integral de prevención y sensibilización contra la trata de personas en el departamento de Bolívar, 
dirigido a la población bolivarense para fomentar un entorno seguro y concientizar sobre el delito.</t>
  </si>
  <si>
    <t>Desarrollo de un programa para la cualificación de servidores públicos y promoción de liderazgos constructivos en el Departamento de Bolívar</t>
  </si>
  <si>
    <t>Desarrollar e implementar programas y estrategias que promuevan la cualificación de los servidores públicos, gobernanza territorial y liderazgos constructivos y complementarios para la población en general del departamento de Bolívar.</t>
  </si>
  <si>
    <t>Implementación de encuentros comunitarios para el fortalecimiento de la participación ciudadana en el Departamento de Bolívar</t>
  </si>
  <si>
    <t>Promover la integración social y fortalecer la cohesión comunitaria en Bolívar</t>
  </si>
  <si>
    <t>Implementación de acciones para desarrollar la política pública de libertad religiosa en  Bolívar</t>
  </si>
  <si>
    <t>Implementar acciones estratégicas para el fortalecimiento de la política pública de libertad religiosa y de cultos, fomentando la participación ciudadana, la formación de actores clave y la socialización del marco normativo con enfoque territorial</t>
  </si>
  <si>
    <t>Fortalecimiento a las acciones y procesos de los organismos comunales en el Departamento de  Bolívar</t>
  </si>
  <si>
    <t>Implementar un proceso de asistencia y acompañamiento técnico dirigido a ciudadanos afiliados a organismos comunales y alcaldías para mejorar los procesos de gestión en los municipios</t>
  </si>
  <si>
    <t>RELACION DE PROYECTOS EJECUTADOS Y EN EJECUCION VIGENCIA 2025 - III TRIMESTRE</t>
  </si>
  <si>
    <t xml:space="preserve">El proyecto se ajusto al valor: $ 7.706.372.880 </t>
  </si>
  <si>
    <t>Recursos propios Departamento
Vigencia 2025-2026</t>
  </si>
  <si>
    <t xml:space="preserve">Fase 1: 100%           Fase 2: 25%         </t>
  </si>
  <si>
    <t xml:space="preserve">Fase 1: 100%           Fase 2: 30%         </t>
  </si>
  <si>
    <t>Pagos reportados según la ejecución presupuestal con corte al 30/09/2025, por un total apropiado inicial de $12.182.198.813, de los cuales se ha pagado $8.882.352.605, que corresponde a un 72,9 % de ejecución financiera.</t>
  </si>
  <si>
    <t xml:space="preserve">Los pagos reportados son según informacion financiera que presenta la ejecución presupuestal con corte a 30 de septiembre de 2025. </t>
  </si>
  <si>
    <t xml:space="preserve">Mejoramiento de la gestión y eficiencia del sector educativo apoyado en las Tics, tecnologías para aprender: para una educación más innovadora Depto Bolivar -2025 </t>
  </si>
  <si>
    <t>Incrementar la cobertura de los Recurso digitales en los establecimientos educativos del departamento mediante el fortalecimiento y
adecuada gestión de los recursos tecnológicos de la Secretaria de Educación de Bolívar</t>
  </si>
  <si>
    <t>La informacion reportada es a fecha 30 de junio de 2025</t>
  </si>
  <si>
    <t>Servicio de apoyo en la gestión del Departamento de Bolívar en el suministro, implementación, soporte, mantenimiento y actualizaciones de la operación de la plataforma multicanal de atención no presencial para la Gobernación de  Bolívar</t>
  </si>
  <si>
    <t>Brindar herramientas a los ciudadanos para que accedan a la oferta institucional de la entidad desde cualquier parte del territorio bolivarense</t>
  </si>
  <si>
    <t>Mantenimiento , Adecuación, y Restauración de los bienes muebles e inmuebles bajo la responsabilidad del Departamento de  Bolívar</t>
  </si>
  <si>
    <t>Mejorar las condiciones físicas de los bienes muebles e inmuebles de la Gobernación de Bolívar.</t>
  </si>
  <si>
    <t>Fortalecimiento de la presencia institucional de la gobernacion a traves del programa guardianes de bolivar en el Departamento de Bolivar</t>
  </si>
  <si>
    <t>Realizar intervención para mantener, adecuar, mejorar, las condiciones físicas, aseo, jardinería, paisajismo, funcionamiento de sistemas como eléctrico, hidro, aires, otros, en inmuebles, espacios públicos, recintos institucionales y públicos, donde la Gobernación de Bolívar por la necesidad del servicio requiere adelantar presencia y acciones institucionales.</t>
  </si>
  <si>
    <t>Fortalecimiento y gobernanza institucional de la Secretaria General del Departamento de Bolívar</t>
  </si>
  <si>
    <t xml:space="preserve">Fortalecer la capacidad institucional de la Secretaria general para garantizar una gestión publica territorial y una gobernanza institucional eficiente moderna y articulada en la Gobernacion del Departamento de Bolivar. </t>
  </si>
  <si>
    <t xml:space="preserve">Construcción , rehabilitación y mejoramiento del parador turístico sostenible en el sector de Loma Arena en el municipio de Santa Catalina,
Departamento de Bolívar (GESTION PREDIAL) </t>
  </si>
  <si>
    <t>Fortalecer la infraestructura física de 19 unidades comerciales de Loma de Arena para ofrecer espacios seguros y funcionales para la
prestación de servicios gastronómicos del sector.</t>
  </si>
  <si>
    <t>Implementación de tecnología para mejorar los indicadores de maternidad "MADRES DIGITALES" en el departamento de  Bolívar</t>
  </si>
  <si>
    <t xml:space="preserve">Mejorar el acceso oportuno y adecuado a información, educación y apoyo durante el embarazo y puerperio para mujeres en zona rural y urbana en 10 municipios priorizados del departamento de Bolívar, lo que incrementa los riesgos de complicaciones en la salud materno-infantil y limita el bienestar de las gestantes y
puerperio. </t>
  </si>
  <si>
    <t>Rentas cedidas</t>
  </si>
  <si>
    <t>Rentas cedidas: 1837330000</t>
  </si>
  <si>
    <t>2024002130291</t>
  </si>
  <si>
    <t>202400000002700</t>
  </si>
  <si>
    <t>202500000018556</t>
  </si>
  <si>
    <t>Implementación DE ACCIONES ESTRATEGICAS COMO APOYO AL DESARROLLO DE ACTIVIDADES RECREATIVAS, FISICAS Y DEPORTIVAS CON EL APOYO A EL EVENTO INTERNACIONAL OPEN LATINO FESTIVAL 2025</t>
  </si>
  <si>
    <t>Aumentar la Práctica del Deporte, la  recreación, el Esparcimiento y la actividad Física en el Departamento de bolívaR</t>
  </si>
  <si>
    <t>202500000018567</t>
  </si>
  <si>
    <t>Fortalecimiento DEL DEPORTE Y LA RECREACIÓN A TRAVÉS DE CLÍNICAS DEPORTIVAS Y APOYO A CLUBES Y ESCUELAS DE INICIACIÓN EN EL DEPARTAMENTO DE Bolívar</t>
  </si>
  <si>
    <t>Desarrollar de Forma Continua el Proceso de Aprendizaje Deportivo en los Niños, Niñas y Adolescentes a Través del Fortalecimiento de las Escuelas de Formación Deportiva.</t>
  </si>
  <si>
    <t>2023002130111</t>
  </si>
  <si>
    <t>Mejoramiento y fortalecimiento a la infraestructura del parque Castillogrande de Cartagena de Indias</t>
  </si>
  <si>
    <t>Construir, Mantener, Reparar y Adecuar los Escenarios Deportivos y Recreativos en los Diferentes Municipios del Departamento de Bolívar</t>
  </si>
  <si>
    <t>202500000024500</t>
  </si>
  <si>
    <t xml:space="preserve"> -Desarrollo de la I Cumbre Departamental de Gestores Culturales de Bolíva</t>
  </si>
  <si>
    <t>Incrementar las Oportunidades de Capacitación para los Gestores Culturales del Departamento de Bolívar</t>
  </si>
  <si>
    <t>MINISTERIO DE CULTURA CONVENIO 1367-2025</t>
  </si>
  <si>
    <t>202500000024501</t>
  </si>
  <si>
    <t>Desarrollo del Arte, Música y Palabra para la Paz en Tres Territorios del Zodes Montes de María del Departamento de Bolívar</t>
  </si>
  <si>
    <t>Fortalecer el Acceso a Servicios Culturales en la Red de Bibliotecas Públicas del Departamento de Bolívar</t>
  </si>
  <si>
    <t>MINISTERIO DE CULTURA CONVENIO 1555-2025</t>
  </si>
  <si>
    <t>202500000032758</t>
  </si>
  <si>
    <t>Implementación Organización y Ejecución del programa de los Juegos Intercolegiados para el Desarrollo de la Juventud y la sociedad en el Departamento de Bolívar</t>
  </si>
  <si>
    <t>Fortalecer los Juegos Intercolegiados en el Departamento de Bolívar en sus Fases Zodal Departamental, Promoviendo el Desarrollo Integral de la Juventud y la Cohesión Social, mediante la Superación de las Limitaciones Institucionales</t>
  </si>
  <si>
    <t>ICLD FONPET</t>
  </si>
  <si>
    <t>APOYO AL FORTALECIMIENTO DE LA POLÍTICA PÚBLICA DE VICTIMAS EN TODOS SUS COMPONENTES EN EL DEPARTAMENTO DE  BOLIVAR</t>
  </si>
  <si>
    <t>Implementar la política pública de victimas en todos sus componentes en el departamento de Bolivar</t>
  </si>
  <si>
    <t>La apropiacion  inicial del proyecto fue de 1900.000.000 miilones de pesos M/C, luego se le adicionan $140,000.000 millones de pesos M/C, quedando una apropiacion final de 2040,000.000 millones de pesos, de los cuales se han pagado y estan en cuentas por cobrar  un total de $990,016.665.00  millones de pesos M/C</t>
  </si>
  <si>
    <t>2024002130111</t>
  </si>
  <si>
    <t>ESAL FUNDACION PROMIGAS -ICLD Fundación Pomigas ($191.832.034)       ICLD($191.832.034)</t>
  </si>
  <si>
    <t>Administración y Gestión del Giro de Estampillas Procultura para el Desarrollo Institucional de UNIBAC  Bolívar</t>
  </si>
  <si>
    <t>Lograr que la Gobernación de Bolívar realice el giro oportuno de los recursos provenientes de las estampillas, garantizando la sostenibilidad operativa, administrativa y académica de Unibac.</t>
  </si>
  <si>
    <t>Estampilla Pro Cultura</t>
  </si>
  <si>
    <t>Este proyecto se encuentra actualmente en ejecución gracias a los recursos provenientes de los giros realizados por la Gobernación del departamento de Bolívar, correspondientes a la Estampilla Procultura. Dichos recursos han sido fundamentales para el sostenimiento institucional, permitiendo cubrir oportunamente el pago de la nómina del personal, así como otras obligaciones inherentes al funcionamiento de la institución, tales como servicios públicos, mantenimiento y demás necesidades operativas esenciales para el cumplimiento de la misión de UNIBAC.</t>
  </si>
  <si>
    <t>Fortalecimiento y Gestión Estratégica de Recursos para el Crecimiento Sostenible de Unibac  Bolívar</t>
  </si>
  <si>
    <t>Gestionar de manera eficiente y sostenible los recursos financieros necesarios para fortalecer la Institución Universitaria Bellas Artes y Ciencias de Bolívar (Unibac), garantizando la cobertura de sus necesidades operativas.</t>
  </si>
  <si>
    <t>Recibimos un abono proveniente de los recursos de la estampilla, los cuales son destinados al funcionamiento de la Institución Universitaria Bellas Artes y Ciencias de Bolívar – UNIBAC, contribuyendo al sostenimiento y desarrollo de sus actividades académicas, administrativas y culturales.</t>
  </si>
  <si>
    <t>Desarrollo de obras de emergencias para la remoción de sedimentos afectados por el movimiento de masas generado durante las lluvias torrenciales del 16 de Noviembre de 2024, en el marco del decreto de calamidad pública del Departamento de Bolívar 999 del 20 de Noviembre de 2024 y en desarrollo del Plan de Acción Especifico (PAE) en el municipio de   Montecristo</t>
  </si>
  <si>
    <t>ICLD - FONPET</t>
  </si>
  <si>
    <t>Fortalecimiento del proceso de reducción del riesgo de desastre en el Departamento de   Bolívar</t>
  </si>
  <si>
    <t>Fortalecimiento de las capacidades institucionales en temas de vivienda y condiciones de hábitat de los ZODES Norte, Dique, Montes de María, Lobas, La Mojana, Isla de Mompox y Magdalena Medio</t>
  </si>
  <si>
    <t>Fortalecer la capacidad institucional de la Dirección de Vivienda de la Gobernación de Bolívar</t>
  </si>
  <si>
    <t>Proyecto se encuentra en ejecución</t>
  </si>
  <si>
    <t>Para el tercer trimestre presenta 42 viviendas ejecutadas en un avance del 80% en obras</t>
  </si>
  <si>
    <t>Administración DE LA NOMINA DE LOS PENSIONADOS NACIONALIZADOS VIGENCIA 2025 DEL SECTOR EDUCATIVO DEL DEPARTAMENTO DE BOLIVAR CARTAGENA DE INDIAS CARTAGENA DE INDIAS</t>
  </si>
  <si>
    <r>
      <rPr>
        <b/>
        <sz val="11"/>
        <rFont val="Calibri"/>
        <family val="2"/>
      </rPr>
      <t>Nominas pagadas 2025</t>
    </r>
    <r>
      <rPr>
        <sz val="11"/>
        <rFont val="Calibri"/>
        <family val="2"/>
      </rPr>
      <t>: 10</t>
    </r>
    <r>
      <rPr>
        <b/>
        <sz val="11"/>
        <rFont val="Calibri"/>
        <family val="2"/>
      </rPr>
      <t xml:space="preserve">      </t>
    </r>
    <r>
      <rPr>
        <sz val="11"/>
        <rFont val="Calibri"/>
        <family val="2"/>
      </rPr>
      <t xml:space="preserve">                                                </t>
    </r>
    <r>
      <rPr>
        <b/>
        <sz val="11"/>
        <rFont val="Calibri"/>
        <family val="2"/>
      </rPr>
      <t xml:space="preserve"> Mesadas:</t>
    </r>
    <r>
      <rPr>
        <sz val="11"/>
        <rFont val="Calibri"/>
        <family val="2"/>
      </rPr>
      <t xml:space="preserve"> enero, febrero, marzo, abril, mayo, junio, y mesada 14 (prima de junio), julio, agosto y septiembre</t>
    </r>
  </si>
  <si>
    <t>Administracion Recursos Plan Anticontrabando</t>
  </si>
  <si>
    <t>Cumplir con la gestion de apoyo al contrabando en el departamento de bolivar</t>
  </si>
  <si>
    <t>FND</t>
  </si>
  <si>
    <t>31/09/2025</t>
  </si>
  <si>
    <t xml:space="preserve">excedente federacion nacional </t>
  </si>
  <si>
    <t xml:space="preserve">Esta actividad se ha venido ejecutando con el personal contratado satisfactoriamente. Las contrataciones de personal iniciaron el 4-Mar-2025 al 16-May-2025, quedando personal completo para el desarrollo normal de la actividad. A la fecha se han desembolsado pagos por $399.753.320  que corresponde a un 66% de avance financiero </t>
  </si>
  <si>
    <t>AGUAS DE BOLIVAR</t>
  </si>
  <si>
    <t xml:space="preserve">SGP </t>
  </si>
  <si>
    <t>SEC. EDUCACION</t>
  </si>
  <si>
    <t>SEC. GENERAL</t>
  </si>
  <si>
    <t>SEC. SALUD</t>
  </si>
  <si>
    <t>SEC. PRIVADA</t>
  </si>
  <si>
    <t>SEC. VICTIMAS</t>
  </si>
  <si>
    <t>SEC. IGUALDAD</t>
  </si>
  <si>
    <t>SEC. DES. ECONOMICO</t>
  </si>
  <si>
    <t>SEC. MINAS Y ENERGIA</t>
  </si>
  <si>
    <t>UNIBAC</t>
  </si>
  <si>
    <t>OFICINA GESTION DEL RIESGO</t>
  </si>
  <si>
    <t>DIR. VIVIENDA</t>
  </si>
  <si>
    <t>SEC. SEGURIDAD</t>
  </si>
  <si>
    <t>SEC. HACIENDA</t>
  </si>
  <si>
    <t>SEC. TIC</t>
  </si>
  <si>
    <t>SEC. INTERIOR</t>
  </si>
  <si>
    <t>MEJORAMIENTO DE LA MALLA VIAL EN EL DISTRITO DE CARTAGENA DE INDIAS</t>
  </si>
  <si>
    <t xml:space="preserve">El objetivo principal del proyecto de rehabilitación de vías en Cartagena de Indias es mejorar la infraestructura vial mediante la </t>
  </si>
  <si>
    <t>EN EJECUCIÓN</t>
  </si>
  <si>
    <t>Construcción DE LA INFRAESTRUCTURA DE LA INSTITUCIÓN EDUCATIVA TECNICA AGROPECUARIA DE VILLANUEVA DEPARTAMENTO Bolívar</t>
  </si>
  <si>
    <t>Intervenir y Mejorar las condiciones físicas en la sede educativa técnica agropecuaria de Villanueva focalizada y priorizada en el Zodes Norte Bolivarense del municipio no certificado del departamento Bolívar, garantizando ambientes adecuados</t>
  </si>
  <si>
    <t>Reposición CONSTRUCCIÓN DE LA INFRAESTRUCTURA DE LA INSTITUCIÓN EDUCATIVA MARCOS FIDEL SUAREZ DEL MUNICIPIO DE Turbaná</t>
  </si>
  <si>
    <t>Intervenir y Mejorar las condiciones físicas en la Institución Educativa Marcos Fidel Suárez focalizada y priorizada en el Zodes Norte
Bolivarense del municipio no certificado del departamento Bolívar, garantizando ambientes adecuados(Aulas Escola</t>
  </si>
  <si>
    <t>Implementación Para la Terminación de los Centros de Desarrollo Infantil en Bolívar</t>
  </si>
  <si>
    <t>Adecuar la infraestructura existente de los Centros de Desarrollo Integral (CDI) en los municipios de Hatillo de Loba, El Peñón, Santa Rosa del Sur, Morales, Barranco de Loba y Río Viejo</t>
  </si>
  <si>
    <t>FORTALECIMIENTO DE LA SECRETARIA DE INFRAESTRUCTURA PARA LA VIGENCIA 2025 DE LA GOBERNACION DEL DEPARTAMENTO DE BOLÍVAR</t>
  </si>
  <si>
    <t>Fortalecer a la Secretaria de Infraestructura de la Gobernación de Bolívar mediante la inclusión de personal</t>
  </si>
  <si>
    <t>Construcción DE CANCHA EN GRAMA SINTÉTICA EN EL BARRIO BELÉN EN EL MUNICIPIO DE SAN PABLO DEPARTAMENTO DE
Bolívar</t>
  </si>
  <si>
    <t>Incrementar el desarrollo de actividades recreo deportivas individuales y en familia en el Municipio de San Pablo del Departamento de Bolívar.</t>
  </si>
  <si>
    <t>SEC. INFRAESTRUCTURA</t>
  </si>
  <si>
    <t xml:space="preserve">Formulación de la política pública de ciencia, tecnología e innovación en el departamento de bolívar, en cumplimiento de las metas establecidas en el plan de desarrollo 'bolívar me enamora 2024-2027 Cartagena de Indias	</t>
  </si>
  <si>
    <t>SECRETARIA DE PLANEACION</t>
  </si>
  <si>
    <t>N/A</t>
  </si>
  <si>
    <t>202500000000717</t>
  </si>
  <si>
    <t>Apoyo al fortalecimiento de capacidades institucionales de los municipios y distritos del departamento de Bolivar  Cartagena de Indias</t>
  </si>
  <si>
    <t>202400000006186</t>
  </si>
  <si>
    <t>Apoyo logístico para la implementación del Plan de Ordenamiento Departamental "Un POD para todos" 2024-2040 y de la secretaria de Planeación del Departamento de  Bolívar</t>
  </si>
  <si>
    <t>202500000001528</t>
  </si>
  <si>
    <t>Aplicación GeoBolívar: Ecosistema Integral de Planificación Territorial y Gestión de Predios En el Departamento de  Bolívar</t>
  </si>
  <si>
    <t>01/01/2025</t>
  </si>
  <si>
    <t>30/09/2025</t>
  </si>
  <si>
    <t>31/07/2025</t>
  </si>
  <si>
    <t>30/06/2025</t>
  </si>
  <si>
    <t>SEC MOVILIDAD</t>
  </si>
  <si>
    <t>DESARROLLO DE LA AGENDA CULTURAL, GASTRONÓMICA, ARTESANAL, LITERARIA, MUSICAL, DE PROMOCIÓN Y
CIRCULACIÓN DE LAS MANIFESTACIONES Y EXPRESIONES ARTÍSTICAS VIGENCIA 2025 DEL DEPARTAMENTO DE BOLÍVAR</t>
  </si>
  <si>
    <t xml:space="preserve"> Fortalecimiento de la Capacidad y Gestión Institucional de la Secretaría de Agricultura del departamento de Bolivar</t>
  </si>
  <si>
    <t>Incrementar la eficiencia en la gestión y prestación de servicios de la Secretaría de Agricultura del departamento de Bolivar.</t>
  </si>
  <si>
    <t>SEC. AGRICULTURA</t>
  </si>
  <si>
    <t>Este proyecto se encuentra actualmente en ejecución.</t>
  </si>
  <si>
    <t>Exploracion para implementacion de agronegocios con cultivos perennes y semipernnes como estrategias para la reactivacin productiva de las zonas de desarrollo economico y social del deparatmento de Bolivar.</t>
  </si>
  <si>
    <t>Para el mes de octubre, se tiene proyectado realizar el desemsolso por el valor excedente.</t>
  </si>
  <si>
    <t xml:space="preserve"> Aunar esfuerzos tecnicos, administrativos y financieros para brindar apoyo financiero para la construccion, establecimiento y puetsa en marcha de la planta procesadora de harina refinada de yuca , para beneficiar a 200 familias  productoras en los municipios de San Juan Nepomuceno y Cordoba del departamento de Boliovar.</t>
  </si>
  <si>
    <t>ICLD y Otras entidades</t>
  </si>
  <si>
    <t>A este proyecto, le falta por desembolso la suma de $156.000.000, provenientes de ICLD de la Gobernación de Bolívar, de los cuales se tiene proyecto realizar en el transcurso del mes de octubre de 2025</t>
  </si>
  <si>
    <t>AUNAR ESFUERZOS TECNICOS, ADMINISTRATIVOS, FINANCIEROS, JURIDICOS, HUMANOS
Y CONTABLES, PARA LA ORGANIZACION DE LOS EVENTOS DE APOYO A LOS CAMPESINOS BOLIVARENSES EN LA COMERCIALIZACION DE SUS PRODUCTOS AGROPECUARIOS Y AGROINDUSTRIALES CON EL PROPOSITO DE BENEFICIAR FINANCIERAMENTE A LOS PRODUCTORES AGROPECUARIOS DEL DEPARTAMENTO DE BOLIVAR</t>
  </si>
  <si>
    <t>Favorecer a las organizaciones de productores agropecuarios y de la agricultura campesina, familiar y comunitaria
en los canales de comercialización del Dpto de Bolívar.</t>
  </si>
  <si>
    <t xml:space="preserve">Aunque inicialmente este proyecto fue contemplado por $500.000.000, finalmente, el valor presupuestado asignado por el Departamento de Bolívar, correspondiente a la 
suma de trescientos cuarenta millones de pesos MCTE ($340.000.000), se encuentra respaldado en el Certificado de Disponibilidad Presupuestal 
No. 313 del 11 de marzo de 2025. Este proyecto se encuentra en ejecución.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</si>
</sst>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164" formatCode="_(&quot;$&quot;\ * #,##0.00_);_(&quot;$&quot;\ * \(#,##0.00\);_(&quot;$&quot;\ * &quot;-&quot;??_);_(@_)"/>
    <numFmt numFmtId="165" formatCode="_(* #,##0.00_);_(* \(#,##0.00\);_(* &quot;-&quot;??_);_(@_)"/>
    <numFmt numFmtId="166" formatCode="0;[Red]0"/>
    <numFmt numFmtId="167" formatCode="dd/mm/yyyy;@"/>
    <numFmt numFmtId="168" formatCode="yyyy\-mm\-dd;@"/>
    <numFmt numFmtId="169" formatCode="&quot;$&quot;\ #,##0.00"/>
    <numFmt numFmtId="170" formatCode="&quot;$&quot;\ #,##0"/>
  </numFmts>
  <fonts count="17"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sz val="8.5"/>
      <name val="Tahoma"/>
      <family val="2"/>
    </font>
    <font>
      <sz val="8.5"/>
      <color theme="1"/>
      <name val="Tahoma"/>
      <family val="2"/>
    </font>
    <font>
      <sz val="8"/>
      <color theme="1"/>
      <name val="Calibri"/>
      <family val="2"/>
      <scheme val="minor"/>
    </font>
    <font>
      <sz val="8"/>
      <color rgb="FF000000"/>
      <name val="Arial Narrow"/>
      <family val="2"/>
    </font>
    <font>
      <sz val="8"/>
      <color theme="1"/>
      <name val="Arial Narrow"/>
      <family val="2"/>
    </font>
    <font>
      <sz val="8"/>
      <name val="Arial Narrow"/>
      <family val="2"/>
    </font>
    <font>
      <sz val="8"/>
      <color theme="1"/>
      <name val="Arial Narrow"/>
    </font>
    <font>
      <sz val="11"/>
      <name val="Calibri"/>
      <family val="2"/>
    </font>
    <font>
      <b/>
      <sz val="11"/>
      <name val="Calibri"/>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4">
    <xf numFmtId="0" fontId="0" fillId="0" borderId="0"/>
    <xf numFmtId="165"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2"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cellStyleXfs>
  <cellXfs count="143">
    <xf numFmtId="0" fontId="0" fillId="0" borderId="0" xfId="0"/>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166" fontId="4" fillId="0" borderId="1" xfId="0" applyNumberFormat="1" applyFont="1" applyBorder="1" applyAlignment="1">
      <alignment horizontal="center" vertical="center" wrapText="1"/>
    </xf>
    <xf numFmtId="166" fontId="4" fillId="0" borderId="0" xfId="0" applyNumberFormat="1" applyFont="1" applyAlignment="1">
      <alignment horizontal="center"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14" fontId="4" fillId="0" borderId="1" xfId="4"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2" fontId="5" fillId="0" borderId="0" xfId="0" applyNumberFormat="1" applyFont="1" applyAlignment="1">
      <alignment horizontal="center" vertical="center"/>
    </xf>
    <xf numFmtId="0" fontId="5" fillId="0" borderId="1" xfId="0" applyFont="1" applyBorder="1" applyAlignment="1">
      <alignment horizontal="center" vertical="center"/>
    </xf>
    <xf numFmtId="1" fontId="4" fillId="0" borderId="1" xfId="0" applyNumberFormat="1" applyFont="1" applyBorder="1" applyAlignment="1">
      <alignment horizontal="center" vertical="center" wrapText="1"/>
    </xf>
    <xf numFmtId="167" fontId="4"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 fontId="4" fillId="0" borderId="1" xfId="2" applyNumberFormat="1" applyFont="1" applyFill="1" applyBorder="1" applyAlignment="1">
      <alignment horizontal="center" vertical="center" wrapText="1"/>
    </xf>
    <xf numFmtId="14" fontId="4" fillId="2" borderId="1" xfId="4" applyNumberFormat="1" applyFont="1" applyFill="1" applyBorder="1" applyAlignment="1">
      <alignment horizontal="center" vertical="center" wrapText="1"/>
    </xf>
    <xf numFmtId="166"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68" fontId="4"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168" fontId="5"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67"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6"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1" xfId="4" applyNumberFormat="1" applyFont="1" applyFill="1" applyBorder="1" applyAlignment="1">
      <alignment horizontal="center" vertical="center" wrapText="1"/>
    </xf>
    <xf numFmtId="1" fontId="9"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67" fontId="4"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 fontId="5" fillId="0" borderId="1" xfId="0" applyNumberFormat="1" applyFont="1" applyBorder="1" applyAlignment="1">
      <alignment horizontal="center" vertical="center"/>
    </xf>
    <xf numFmtId="1" fontId="5" fillId="0" borderId="0" xfId="0" applyNumberFormat="1" applyFont="1" applyAlignment="1">
      <alignment horizontal="center" vertical="center"/>
    </xf>
    <xf numFmtId="2" fontId="4"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10" fontId="12" fillId="0" borderId="1" xfId="2" applyNumberFormat="1" applyFont="1" applyFill="1" applyBorder="1" applyAlignment="1">
      <alignment horizontal="center" vertical="center" wrapText="1"/>
    </xf>
    <xf numFmtId="14" fontId="10" fillId="0" borderId="5"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xf>
    <xf numFmtId="1" fontId="9" fillId="0" borderId="6" xfId="0" applyNumberFormat="1" applyFont="1" applyBorder="1" applyAlignment="1">
      <alignment horizontal="center" vertical="center"/>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11" fillId="0" borderId="1" xfId="2" applyNumberFormat="1" applyFont="1" applyBorder="1" applyAlignment="1">
      <alignment horizontal="center" vertical="center"/>
    </xf>
    <xf numFmtId="1" fontId="11" fillId="0" borderId="1" xfId="2" applyNumberFormat="1" applyFont="1" applyBorder="1" applyAlignment="1">
      <alignment horizontal="center" vertical="center" wrapText="1"/>
    </xf>
    <xf numFmtId="1" fontId="8" fillId="0" borderId="1" xfId="2" applyNumberFormat="1" applyFont="1" applyBorder="1" applyAlignment="1">
      <alignment horizontal="center" vertical="center" wrapText="1"/>
    </xf>
    <xf numFmtId="14" fontId="13" fillId="0" borderId="1" xfId="0" applyNumberFormat="1" applyFont="1" applyBorder="1" applyAlignment="1">
      <alignment horizontal="center" vertical="center" wrapText="1"/>
    </xf>
    <xf numFmtId="167" fontId="11" fillId="0" borderId="1" xfId="0" applyNumberFormat="1" applyFont="1" applyBorder="1" applyAlignment="1">
      <alignment horizontal="center" vertical="center" wrapText="1"/>
    </xf>
    <xf numFmtId="1" fontId="11" fillId="0" borderId="1" xfId="2" applyNumberFormat="1" applyFont="1" applyBorder="1" applyAlignment="1">
      <alignment horizontal="center" vertical="center"/>
    </xf>
    <xf numFmtId="1" fontId="4" fillId="2" borderId="1" xfId="2" applyNumberFormat="1" applyFont="1" applyFill="1" applyBorder="1" applyAlignment="1">
      <alignment horizontal="center" vertical="center" wrapText="1"/>
    </xf>
    <xf numFmtId="1" fontId="7" fillId="0" borderId="0" xfId="2" applyNumberFormat="1" applyFont="1" applyBorder="1" applyAlignment="1">
      <alignment horizontal="center" vertical="center" wrapText="1"/>
    </xf>
    <xf numFmtId="170" fontId="5" fillId="0" borderId="0" xfId="0" applyNumberFormat="1" applyFont="1" applyAlignment="1">
      <alignment horizontal="center" vertical="center"/>
    </xf>
    <xf numFmtId="1" fontId="4" fillId="0" borderId="0" xfId="9" applyNumberFormat="1" applyFont="1" applyFill="1" applyBorder="1" applyAlignment="1">
      <alignment horizontal="center" vertical="center" wrapText="1"/>
    </xf>
    <xf numFmtId="170" fontId="11" fillId="0" borderId="0" xfId="2" applyNumberFormat="1" applyFont="1" applyBorder="1" applyAlignment="1">
      <alignment horizontal="center" vertical="center"/>
    </xf>
    <xf numFmtId="1" fontId="11" fillId="0" borderId="0" xfId="2" applyNumberFormat="1" applyFont="1" applyBorder="1" applyAlignment="1">
      <alignment horizontal="center" vertical="center"/>
    </xf>
    <xf numFmtId="169" fontId="5" fillId="0" borderId="0" xfId="0" applyNumberFormat="1" applyFont="1" applyAlignment="1">
      <alignment horizontal="center" vertical="center"/>
    </xf>
    <xf numFmtId="14" fontId="10" fillId="0" borderId="1"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0" fontId="6" fillId="0" borderId="0" xfId="0" applyFont="1" applyAlignment="1">
      <alignment horizontal="left" vertical="top"/>
    </xf>
    <xf numFmtId="0" fontId="5" fillId="0" borderId="0" xfId="0" applyFont="1" applyAlignment="1">
      <alignment horizontal="left" vertical="top"/>
    </xf>
    <xf numFmtId="166" fontId="4"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166" fontId="7" fillId="0" borderId="1" xfId="0" applyNumberFormat="1" applyFont="1" applyBorder="1" applyAlignment="1">
      <alignment horizontal="left" vertical="top" wrapText="1"/>
    </xf>
    <xf numFmtId="0" fontId="8" fillId="0" borderId="1" xfId="0" applyFont="1" applyBorder="1" applyAlignment="1">
      <alignment horizontal="left" vertical="top"/>
    </xf>
    <xf numFmtId="0" fontId="8" fillId="0" borderId="1" xfId="0" applyFont="1" applyBorder="1" applyAlignment="1">
      <alignment horizontal="left" vertical="top" wrapText="1"/>
    </xf>
    <xf numFmtId="3" fontId="8" fillId="0" borderId="1" xfId="0" applyNumberFormat="1" applyFont="1" applyBorder="1" applyAlignment="1">
      <alignment horizontal="left" vertical="top" wrapText="1"/>
    </xf>
    <xf numFmtId="0" fontId="11" fillId="0" borderId="1" xfId="0" applyFont="1" applyBorder="1" applyAlignment="1">
      <alignment horizontal="left" vertical="top"/>
    </xf>
    <xf numFmtId="0" fontId="11" fillId="0" borderId="3" xfId="0" applyFont="1" applyBorder="1" applyAlignment="1">
      <alignment horizontal="left" vertical="top"/>
    </xf>
    <xf numFmtId="166" fontId="4" fillId="2" borderId="1" xfId="0" applyNumberFormat="1" applyFont="1" applyFill="1" applyBorder="1" applyAlignment="1">
      <alignment horizontal="left" vertical="top" wrapText="1"/>
    </xf>
    <xf numFmtId="0" fontId="5" fillId="2" borderId="1" xfId="0" applyFont="1" applyFill="1" applyBorder="1" applyAlignment="1">
      <alignment horizontal="left" vertical="top" wrapText="1"/>
    </xf>
    <xf numFmtId="1" fontId="4" fillId="0" borderId="1" xfId="9" applyNumberFormat="1" applyFont="1" applyFill="1" applyBorder="1" applyAlignment="1">
      <alignment horizontal="left" vertical="top" wrapText="1"/>
    </xf>
    <xf numFmtId="0" fontId="5" fillId="0" borderId="1" xfId="0" applyFont="1" applyBorder="1" applyAlignment="1">
      <alignment horizontal="left" vertical="top"/>
    </xf>
    <xf numFmtId="0" fontId="5" fillId="0" borderId="3" xfId="0" applyFont="1" applyBorder="1" applyAlignment="1">
      <alignment horizontal="left" vertical="top"/>
    </xf>
    <xf numFmtId="169" fontId="6" fillId="3" borderId="1" xfId="0" applyNumberFormat="1" applyFont="1" applyFill="1" applyBorder="1" applyAlignment="1">
      <alignment horizontal="center" vertical="center" wrapText="1"/>
    </xf>
    <xf numFmtId="169" fontId="8" fillId="0" borderId="1" xfId="3" applyNumberFormat="1" applyFont="1" applyBorder="1" applyAlignment="1">
      <alignment horizontal="center" vertical="center" wrapText="1"/>
    </xf>
    <xf numFmtId="169" fontId="5" fillId="0" borderId="1" xfId="0" applyNumberFormat="1" applyFont="1" applyBorder="1" applyAlignment="1">
      <alignment horizontal="center" vertical="center" wrapText="1"/>
    </xf>
    <xf numFmtId="169" fontId="11" fillId="0" borderId="1" xfId="6" applyNumberFormat="1" applyFont="1" applyBorder="1" applyAlignment="1">
      <alignment horizontal="center" vertical="center"/>
    </xf>
    <xf numFmtId="169" fontId="5" fillId="0" borderId="1" xfId="1" applyNumberFormat="1" applyFont="1" applyBorder="1" applyAlignment="1">
      <alignment horizontal="center" vertical="center" wrapText="1"/>
    </xf>
    <xf numFmtId="169" fontId="4" fillId="0" borderId="1" xfId="7" applyNumberFormat="1" applyFont="1" applyFill="1" applyBorder="1" applyAlignment="1">
      <alignment horizontal="center" vertical="center" wrapText="1"/>
    </xf>
    <xf numFmtId="169" fontId="4" fillId="0" borderId="1" xfId="9" applyNumberFormat="1" applyFont="1" applyFill="1" applyBorder="1" applyAlignment="1">
      <alignment horizontal="center" vertical="center" wrapText="1"/>
    </xf>
    <xf numFmtId="169" fontId="5" fillId="0" borderId="1" xfId="1" applyNumberFormat="1" applyFont="1" applyFill="1" applyBorder="1" applyAlignment="1">
      <alignment horizontal="center" vertical="center" wrapText="1"/>
    </xf>
    <xf numFmtId="169" fontId="5" fillId="0" borderId="3" xfId="1" applyNumberFormat="1" applyFont="1" applyFill="1" applyBorder="1" applyAlignment="1">
      <alignment horizontal="center" vertical="center" wrapText="1"/>
    </xf>
    <xf numFmtId="169" fontId="4" fillId="0" borderId="1" xfId="1" applyNumberFormat="1" applyFont="1" applyFill="1" applyBorder="1" applyAlignment="1">
      <alignment horizontal="center" vertical="center" wrapText="1"/>
    </xf>
    <xf numFmtId="169" fontId="5" fillId="0" borderId="1" xfId="0" applyNumberFormat="1" applyFont="1" applyBorder="1" applyAlignment="1">
      <alignment horizontal="center" vertical="center"/>
    </xf>
    <xf numFmtId="169" fontId="5" fillId="0" borderId="1" xfId="1" applyNumberFormat="1" applyFont="1" applyFill="1" applyBorder="1" applyAlignment="1">
      <alignment horizontal="center" vertical="center"/>
    </xf>
    <xf numFmtId="169" fontId="5" fillId="0" borderId="1" xfId="1" applyNumberFormat="1" applyFont="1" applyBorder="1" applyAlignment="1">
      <alignment horizontal="center" vertical="center"/>
    </xf>
    <xf numFmtId="169" fontId="5" fillId="0" borderId="3" xfId="1" applyNumberFormat="1" applyFont="1" applyBorder="1" applyAlignment="1">
      <alignment horizontal="center" vertical="center"/>
    </xf>
    <xf numFmtId="169" fontId="5" fillId="0" borderId="1" xfId="3" applyNumberFormat="1" applyFont="1" applyBorder="1" applyAlignment="1">
      <alignment horizontal="center" vertical="center" wrapText="1"/>
    </xf>
    <xf numFmtId="169" fontId="5" fillId="2" borderId="1" xfId="0" applyNumberFormat="1" applyFont="1" applyFill="1" applyBorder="1" applyAlignment="1">
      <alignment horizontal="center" vertical="center" wrapText="1"/>
    </xf>
    <xf numFmtId="169" fontId="4" fillId="2" borderId="1" xfId="3" applyNumberFormat="1" applyFont="1" applyFill="1" applyBorder="1" applyAlignment="1">
      <alignment horizontal="center" vertical="center" wrapText="1"/>
    </xf>
    <xf numFmtId="169" fontId="4" fillId="2" borderId="1" xfId="0" applyNumberFormat="1" applyFont="1" applyFill="1" applyBorder="1" applyAlignment="1">
      <alignment horizontal="center" vertical="center" wrapText="1"/>
    </xf>
    <xf numFmtId="169" fontId="4" fillId="0" borderId="1" xfId="3" applyNumberFormat="1" applyFont="1" applyFill="1" applyBorder="1" applyAlignment="1">
      <alignment horizontal="center" vertical="center" wrapText="1"/>
    </xf>
    <xf numFmtId="169" fontId="4" fillId="0" borderId="1" xfId="0" applyNumberFormat="1" applyFont="1" applyBorder="1" applyAlignment="1">
      <alignment horizontal="center" vertical="center" wrapText="1"/>
    </xf>
    <xf numFmtId="170" fontId="6" fillId="3" borderId="1" xfId="0" applyNumberFormat="1" applyFont="1" applyFill="1" applyBorder="1" applyAlignment="1">
      <alignment horizontal="center" vertical="center" wrapText="1"/>
    </xf>
    <xf numFmtId="170" fontId="7" fillId="0" borderId="1" xfId="2" applyNumberFormat="1" applyFont="1" applyBorder="1" applyAlignment="1">
      <alignment horizontal="center" vertical="center" wrapText="1"/>
    </xf>
    <xf numFmtId="170" fontId="4" fillId="0" borderId="1" xfId="9" applyNumberFormat="1" applyFont="1" applyFill="1" applyBorder="1" applyAlignment="1">
      <alignment horizontal="center" vertical="center" wrapText="1"/>
    </xf>
    <xf numFmtId="170" fontId="11" fillId="0" borderId="1" xfId="2" applyNumberFormat="1" applyFont="1" applyBorder="1" applyAlignment="1">
      <alignment horizontal="center" vertical="center"/>
    </xf>
    <xf numFmtId="170" fontId="12" fillId="0" borderId="1" xfId="2" applyNumberFormat="1" applyFont="1" applyFill="1" applyBorder="1" applyAlignment="1">
      <alignment horizontal="center" vertical="center" wrapText="1"/>
    </xf>
    <xf numFmtId="170" fontId="4" fillId="2" borderId="1" xfId="1" applyNumberFormat="1" applyFont="1" applyFill="1" applyBorder="1" applyAlignment="1">
      <alignment horizontal="center" vertical="center" wrapText="1"/>
    </xf>
    <xf numFmtId="170" fontId="5" fillId="0" borderId="1" xfId="1" applyNumberFormat="1" applyFont="1" applyBorder="1" applyAlignment="1">
      <alignment horizontal="center" vertical="center"/>
    </xf>
    <xf numFmtId="170" fontId="4" fillId="0" borderId="1" xfId="1" applyNumberFormat="1" applyFont="1" applyFill="1" applyBorder="1" applyAlignment="1">
      <alignment horizontal="center" vertical="center" wrapText="1"/>
    </xf>
    <xf numFmtId="170" fontId="4" fillId="2" borderId="1" xfId="0" applyNumberFormat="1" applyFont="1" applyFill="1" applyBorder="1" applyAlignment="1">
      <alignment horizontal="center" vertical="center" wrapText="1"/>
    </xf>
    <xf numFmtId="170" fontId="5" fillId="2" borderId="1" xfId="2" applyNumberFormat="1" applyFont="1" applyFill="1" applyBorder="1" applyAlignment="1">
      <alignment horizontal="center" vertical="center" wrapText="1"/>
    </xf>
    <xf numFmtId="170" fontId="5" fillId="0" borderId="1" xfId="2" applyNumberFormat="1" applyFont="1" applyFill="1" applyBorder="1" applyAlignment="1">
      <alignment horizontal="center" vertical="center" wrapText="1"/>
    </xf>
    <xf numFmtId="170" fontId="5" fillId="0" borderId="1" xfId="0" applyNumberFormat="1" applyFont="1" applyBorder="1" applyAlignment="1">
      <alignment horizontal="center" vertical="center"/>
    </xf>
    <xf numFmtId="170" fontId="4" fillId="0" borderId="1" xfId="0" applyNumberFormat="1" applyFont="1" applyBorder="1" applyAlignment="1">
      <alignment horizontal="center" vertical="center" wrapText="1"/>
    </xf>
    <xf numFmtId="0" fontId="6" fillId="3" borderId="1" xfId="0" applyFont="1" applyFill="1" applyBorder="1" applyAlignment="1">
      <alignment horizontal="left"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1" fontId="5" fillId="0" borderId="3" xfId="0" applyNumberFormat="1" applyFont="1" applyBorder="1" applyAlignment="1">
      <alignment horizontal="center" vertical="center"/>
    </xf>
    <xf numFmtId="1" fontId="5" fillId="0" borderId="4" xfId="0" applyNumberFormat="1" applyFont="1" applyBorder="1" applyAlignment="1">
      <alignment horizontal="center" vertical="center"/>
    </xf>
    <xf numFmtId="1" fontId="5" fillId="0" borderId="2" xfId="0" applyNumberFormat="1" applyFont="1" applyBorder="1" applyAlignment="1">
      <alignment horizontal="center" vertical="center"/>
    </xf>
    <xf numFmtId="14" fontId="5" fillId="0" borderId="3" xfId="0" applyNumberFormat="1" applyFont="1" applyBorder="1" applyAlignment="1">
      <alignment horizontal="center" vertical="center"/>
    </xf>
    <xf numFmtId="0" fontId="5" fillId="0" borderId="4" xfId="0" applyFont="1" applyBorder="1" applyAlignment="1">
      <alignment horizontal="center" vertical="center"/>
    </xf>
    <xf numFmtId="166" fontId="4" fillId="0" borderId="3" xfId="0" applyNumberFormat="1" applyFont="1" applyBorder="1" applyAlignment="1">
      <alignment horizontal="left" vertical="top" wrapText="1"/>
    </xf>
    <xf numFmtId="166" fontId="4" fillId="0" borderId="4" xfId="0" applyNumberFormat="1" applyFont="1" applyBorder="1" applyAlignment="1">
      <alignment horizontal="left" vertical="top" wrapText="1"/>
    </xf>
    <xf numFmtId="166" fontId="4" fillId="0" borderId="2" xfId="0" applyNumberFormat="1" applyFont="1" applyBorder="1" applyAlignment="1">
      <alignment horizontal="lef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14" fontId="5" fillId="0" borderId="1" xfId="0" applyNumberFormat="1" applyFont="1" applyBorder="1" applyAlignment="1">
      <alignment horizontal="center" vertical="center"/>
    </xf>
    <xf numFmtId="169" fontId="5" fillId="0" borderId="3" xfId="1" applyNumberFormat="1" applyFont="1" applyBorder="1" applyAlignment="1">
      <alignment horizontal="center" vertical="center"/>
    </xf>
    <xf numFmtId="169" fontId="5" fillId="0" borderId="4" xfId="1" applyNumberFormat="1" applyFont="1" applyBorder="1" applyAlignment="1">
      <alignment horizontal="center" vertical="center"/>
    </xf>
    <xf numFmtId="169" fontId="5" fillId="0" borderId="2" xfId="1" applyNumberFormat="1" applyFont="1" applyBorder="1" applyAlignment="1">
      <alignment horizontal="center" vertical="center"/>
    </xf>
    <xf numFmtId="1" fontId="4" fillId="0" borderId="3"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4" fontId="5" fillId="0" borderId="4" xfId="0" applyNumberFormat="1" applyFont="1" applyBorder="1" applyAlignment="1">
      <alignment horizontal="center" vertical="center"/>
    </xf>
    <xf numFmtId="14" fontId="5" fillId="0" borderId="2" xfId="0" applyNumberFormat="1" applyFont="1" applyBorder="1" applyAlignment="1">
      <alignment horizontal="center" vertical="center"/>
    </xf>
    <xf numFmtId="166" fontId="4" fillId="0" borderId="3" xfId="0" applyNumberFormat="1" applyFont="1" applyBorder="1" applyAlignment="1">
      <alignment horizontal="center" vertical="center" wrapText="1"/>
    </xf>
    <xf numFmtId="166" fontId="4" fillId="0" borderId="4" xfId="0" applyNumberFormat="1" applyFont="1" applyBorder="1" applyAlignment="1">
      <alignment horizontal="center" vertical="center" wrapText="1"/>
    </xf>
    <xf numFmtId="166" fontId="4" fillId="0" borderId="2" xfId="0" applyNumberFormat="1" applyFont="1" applyBorder="1" applyAlignment="1">
      <alignment horizontal="center" vertical="center" wrapText="1"/>
    </xf>
    <xf numFmtId="169" fontId="5" fillId="0" borderId="3" xfId="0" applyNumberFormat="1" applyFont="1" applyBorder="1" applyAlignment="1">
      <alignment horizontal="center" vertical="center"/>
    </xf>
    <xf numFmtId="169" fontId="5" fillId="0" borderId="4" xfId="0" applyNumberFormat="1" applyFont="1" applyBorder="1" applyAlignment="1">
      <alignment horizontal="center" vertical="center"/>
    </xf>
    <xf numFmtId="169" fontId="5" fillId="0" borderId="2" xfId="0" applyNumberFormat="1" applyFont="1" applyBorder="1" applyAlignment="1">
      <alignment horizontal="center" vertical="center"/>
    </xf>
    <xf numFmtId="0" fontId="5" fillId="0" borderId="1" xfId="0" applyFont="1" applyBorder="1" applyAlignment="1">
      <alignment horizontal="center" vertical="center"/>
    </xf>
    <xf numFmtId="166" fontId="4" fillId="0" borderId="1" xfId="0" applyNumberFormat="1" applyFont="1" applyBorder="1" applyAlignment="1">
      <alignment horizontal="center" vertical="center" wrapText="1"/>
    </xf>
  </cellXfs>
  <cellStyles count="14">
    <cellStyle name="Millares" xfId="1" builtinId="3"/>
    <cellStyle name="Millares [0]" xfId="4" builtinId="6"/>
    <cellStyle name="Millares [0] 2" xfId="5" xr:uid="{00000000-0005-0000-0000-000002000000}"/>
    <cellStyle name="Moneda" xfId="3" builtinId="4"/>
    <cellStyle name="Moneda [0]" xfId="9" builtinId="7"/>
    <cellStyle name="Moneda [0] 2" xfId="7" xr:uid="{00000000-0005-0000-0000-000004000000}"/>
    <cellStyle name="Moneda 2" xfId="6" xr:uid="{00000000-0005-0000-0000-000005000000}"/>
    <cellStyle name="Moneda 3" xfId="8" xr:uid="{00000000-0005-0000-0000-000006000000}"/>
    <cellStyle name="Moneda 4" xfId="10" xr:uid="{15422FE1-A6CE-4FDA-BDD2-8024A0EBA446}"/>
    <cellStyle name="Moneda 5" xfId="13" xr:uid="{5D363F5A-5861-4564-A7E0-87C04DD273B6}"/>
    <cellStyle name="Moneda 6" xfId="12" xr:uid="{FEDA846E-3EF3-4650-B3FD-4E0B76992CCA}"/>
    <cellStyle name="Normal" xfId="0" builtinId="0"/>
    <cellStyle name="Normal 2" xfId="11" xr:uid="{DBD3C42F-DFBB-4D37-9B0C-0E32A4E5B2AD}"/>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ia Bernal" id="{180B513C-3067-4681-ACB0-ECC5D95483B7}" userId="S-1-5-21-293973292-4260650576-2172520239-1429" providerId="AD"/>
  <person displayName="Kattia Estela Bernal Florez" id="{F7A55F9A-95F2-4C37-87E2-2D4EED2D799B}" userId="S::kbernal@bolivar.gov.co::ce427fe8-9d21-4f54-ab22-cfd20d74bac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8" dT="2023-10-02T15:51:57.42" personId="{180B513C-3067-4681-ACB0-ECC5D95483B7}" id="{C3D41C97-97A5-499B-8BD2-C44A972A92B7}">
    <text>Valor que debe ser en porcentaje numérico, sin puntos, ni comas, ni signos</text>
  </threadedComment>
  <threadedComment ref="Q8" dT="2023-10-02T15:51:57.42" personId="{180B513C-3067-4681-ACB0-ECC5D95483B7}" id="{CA8221C3-2C38-4739-B149-D12CE15B23D3}">
    <text>Valor que debe ser en porcentaje numérico, sin puntos, ni comas, ni signos</text>
  </threadedComment>
  <threadedComment ref="C160" dT="2023-10-02T15:50:51.48" personId="{180B513C-3067-4681-ACB0-ECC5D95483B7}" id="{540F117C-CD7F-4442-87F2-34A30A3F56B7}">
    <text>Aquí va la fecha de inscripcion del proyecto</text>
  </threadedComment>
  <threadedComment ref="I160" dT="2023-10-02T15:50:51.48" personId="{180B513C-3067-4681-ACB0-ECC5D95483B7}" id="{4D411A09-B6B6-47DD-A9BD-656567A0E349}">
    <text>Aquí va la fecha de inscripcion del proyecto</text>
  </threadedComment>
  <threadedComment ref="J160" dT="2023-10-02T15:54:27.66" personId="{180B513C-3067-4681-ACB0-ECC5D95483B7}" id="{50370CF3-C1FE-44B1-88CE-F546A8AA4BBE}">
    <text>Fecha de terminacion del proyecto ( Fecha corta(D/M/A)</text>
  </threadedComment>
  <threadedComment ref="M160" dT="2023-10-02T15:53:08.20" personId="{180B513C-3067-4681-ACB0-ECC5D95483B7}" id="{E388363C-6CD3-49F6-A3DA-3477842494F1}">
    <text>Todas aquellas inherentes al proyecto( suspension, adicion…)</text>
  </threadedComment>
  <threadedComment ref="J161" dT="2023-10-02T15:54:27.66" personId="{180B513C-3067-4681-ACB0-ECC5D95483B7}" id="{76570470-BE4F-4698-9209-9CB37C4E3B0E}">
    <text>Fecha de terminacion del proyecto ( Fecha corta(D/M/A)</text>
  </threadedComment>
  <threadedComment ref="M161" dT="2023-10-02T15:53:08.20" personId="{180B513C-3067-4681-ACB0-ECC5D95483B7}" id="{A2C732E2-4533-44EA-85B5-03E25630826D}">
    <text>Todas aquellas inherentes al proyecto( suspension, adicion…)</text>
  </threadedComment>
  <threadedComment ref="J162" dT="2023-10-02T15:54:27.66" personId="{180B513C-3067-4681-ACB0-ECC5D95483B7}" id="{DBDBE538-C40B-4B43-B9CB-287A3499F2F3}">
    <text>Fecha de terminacion del proyecto ( Fecha corta(D/M/A)</text>
  </threadedComment>
  <threadedComment ref="M162" dT="2023-10-02T15:53:08.20" personId="{180B513C-3067-4681-ACB0-ECC5D95483B7}" id="{C550DF93-1C76-4E9A-BA7B-972E12C03C6E}">
    <text>Todas aquellas inherentes al proyecto( suspension, adicion…)</text>
  </threadedComment>
  <threadedComment ref="J163" dT="2023-10-02T15:54:27.66" personId="{180B513C-3067-4681-ACB0-ECC5D95483B7}" id="{4AED4FED-09B3-4EAB-A369-48A031EA15CA}">
    <text>Fecha de terminacion del proyecto ( Fecha corta(D/M/A)</text>
  </threadedComment>
  <threadedComment ref="M163" dT="2023-10-02T15:53:08.20" personId="{180B513C-3067-4681-ACB0-ECC5D95483B7}" id="{B79EB15F-0814-48FD-A2D1-11DA5B2F8D36}">
    <text>Todas aquellas inherentes al proyecto( suspension, adicion…)</text>
  </threadedComment>
  <threadedComment ref="B170" dT="2023-10-02T15:51:42.75" personId="{180B513C-3067-4681-ACB0-ECC5D95483B7}" id="{A7C74ADE-DB40-400A-A499-2CBC0535A61C}">
    <text>Codigo BPIN asignado. Obligatorio</text>
  </threadedComment>
  <threadedComment ref="C170" dT="2023-10-02T15:50:51.48" personId="{180B513C-3067-4681-ACB0-ECC5D95483B7}" id="{64D1CDC9-F131-46E1-8D66-AF26E4E38EFA}">
    <text>Aquí va la fecha de inscripcion del proyecto</text>
  </threadedComment>
  <threadedComment ref="D170" dT="2024-04-01T16:50:21.26" personId="{F7A55F9A-95F2-4C37-87E2-2D4EED2D799B}" id="{044A263A-8837-4EA6-B49A-7B8EE7085BD2}">
    <text>Nombre del Proyecto</text>
  </threadedComment>
  <threadedComment ref="E170" dT="2024-04-01T16:50:21.26" personId="{F7A55F9A-95F2-4C37-87E2-2D4EED2D799B}" id="{4213EBE2-11E9-48C6-9919-09A245E2BB1C}">
    <text>Nombre del Proyecto</text>
  </threadedComment>
  <threadedComment ref="F170" dT="2024-04-01T16:50:04.55" personId="{F7A55F9A-95F2-4C37-87E2-2D4EED2D799B}" id="{E3B8F60A-76AC-4D26-BB43-19BA947ECEF9}">
    <text>Nombre de la Dependencia</text>
  </threadedComment>
  <threadedComment ref="G170" dT="2023-10-02T15:55:20.06" personId="{180B513C-3067-4681-ACB0-ECC5D95483B7}" id="{CD3FB391-0126-4D28-B411-7C2BFFA20A57}">
    <text>Valor total del proyecto, en números, sin comas, ni puntos</text>
  </threadedComment>
  <threadedComment ref="K170" dT="2023-10-02T15:51:57.42" personId="{180B513C-3067-4681-ACB0-ECC5D95483B7}" id="{39728006-F3BB-4F1C-BFE9-2F2383D2A588}">
    <text>Valor que debe ser en porcentaje numérico, sin puntos, ni comas, ni signos</text>
  </threadedComment>
  <threadedComment ref="L170" dT="2023-10-02T15:52:11.28" personId="{180B513C-3067-4681-ACB0-ECC5D95483B7}" id="{21B5BBAC-F60F-4992-A7E4-6EABF14087B5}">
    <text xml:space="preserve">
Valor en cifras, sin puntos , ni comas, ni signos</text>
  </threadedComment>
  <threadedComment ref="M170" dT="2023-10-02T15:53:08.20" personId="{180B513C-3067-4681-ACB0-ECC5D95483B7}" id="{91A88F77-B03C-4F0C-A13F-61E7C7CDAFB1}">
    <text>Todas aquellas inherentes al proyecto( suspension, adicion…)</text>
  </threadedComment>
  <threadedComment ref="F171" dT="2024-04-01T16:50:04.55" personId="{F7A55F9A-95F2-4C37-87E2-2D4EED2D799B}" id="{C1DA3C60-B525-4658-9CCC-8A62773F0AE5}">
    <text>Nombre de la Dependencia</text>
  </threadedComment>
  <threadedComment ref="K171" dT="2023-10-02T15:51:57.42" personId="{180B513C-3067-4681-ACB0-ECC5D95483B7}" id="{250E4DA8-BD43-4BCB-8D30-CBB29C3EACAC}">
    <text>Valor que debe ser en porcentaje numérico, sin puntos, ni comas, ni signos</text>
  </threadedComment>
  <threadedComment ref="F172" dT="2024-04-01T16:50:04.55" personId="{F7A55F9A-95F2-4C37-87E2-2D4EED2D799B}" id="{6A71FEFC-2AAE-47D5-AE06-F8ED20E0832C}">
    <text>Nombre de la Dependencia</text>
  </threadedComment>
  <threadedComment ref="K172" dT="2023-10-02T15:51:57.42" personId="{180B513C-3067-4681-ACB0-ECC5D95483B7}" id="{E7BEBC50-191B-4E27-BF5E-2A3A78AAC647}">
    <text>Valor que debe ser en porcentaje numérico, sin puntos, ni comas, ni signos</text>
  </threadedComment>
  <threadedComment ref="K173" dT="2023-10-02T15:51:57.42" personId="{180B513C-3067-4681-ACB0-ECC5D95483B7}" id="{96D7EC79-5E58-46B0-A621-E78806CC7C6D}">
    <text>Valor que debe ser en porcentaje numérico, sin puntos, ni comas, ni signos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U173"/>
  <sheetViews>
    <sheetView tabSelected="1" topLeftCell="A29" zoomScale="90" zoomScaleNormal="90" workbookViewId="0">
      <selection activeCell="B178" sqref="B178"/>
    </sheetView>
  </sheetViews>
  <sheetFormatPr baseColWidth="10" defaultRowHeight="10.5" x14ac:dyDescent="0.25"/>
  <cols>
    <col min="1" max="1" width="6.125" style="9" bestFit="1" customWidth="1"/>
    <col min="2" max="2" width="17.25" style="9" customWidth="1"/>
    <col min="3" max="3" width="12.5" style="9" customWidth="1"/>
    <col min="4" max="4" width="37.375" style="64" customWidth="1"/>
    <col min="5" max="5" width="40.875" style="64" customWidth="1"/>
    <col min="6" max="6" width="16.25" style="9" customWidth="1"/>
    <col min="7" max="7" width="22" style="60" customWidth="1"/>
    <col min="8" max="8" width="26.375" style="9" bestFit="1" customWidth="1"/>
    <col min="9" max="9" width="13" style="9" bestFit="1" customWidth="1"/>
    <col min="10" max="10" width="14.25" style="10" customWidth="1"/>
    <col min="11" max="11" width="13" style="11" bestFit="1" customWidth="1"/>
    <col min="12" max="12" width="17.75" style="56" bestFit="1" customWidth="1"/>
    <col min="13" max="13" width="39.25" style="64" customWidth="1"/>
    <col min="14" max="14" width="11" style="9"/>
    <col min="15" max="15" width="21.25" style="9" customWidth="1"/>
    <col min="16" max="16" width="11" style="9"/>
    <col min="17" max="17" width="19.75" style="9" customWidth="1"/>
    <col min="18" max="18" width="20.375" style="9" customWidth="1"/>
    <col min="19" max="16384" width="11" style="9"/>
  </cols>
  <sheetData>
    <row r="2" spans="1:983" x14ac:dyDescent="0.25">
      <c r="D2" s="63" t="s">
        <v>309</v>
      </c>
      <c r="E2" s="63"/>
    </row>
    <row r="3" spans="1:983" x14ac:dyDescent="0.25">
      <c r="D3" s="63" t="s">
        <v>12</v>
      </c>
      <c r="E3" s="63"/>
    </row>
    <row r="4" spans="1:983" x14ac:dyDescent="0.25">
      <c r="D4" s="63" t="s">
        <v>10</v>
      </c>
      <c r="E4" s="63"/>
    </row>
    <row r="5" spans="1:983" x14ac:dyDescent="0.25">
      <c r="D5" s="63" t="s">
        <v>11</v>
      </c>
      <c r="E5" s="63"/>
    </row>
    <row r="6" spans="1:983" ht="16.5" customHeight="1" x14ac:dyDescent="0.25"/>
    <row r="7" spans="1:983" ht="45.75" customHeight="1" x14ac:dyDescent="0.25">
      <c r="A7" s="6" t="s">
        <v>0</v>
      </c>
      <c r="B7" s="6" t="s">
        <v>13</v>
      </c>
      <c r="C7" s="6" t="s">
        <v>14</v>
      </c>
      <c r="D7" s="112" t="s">
        <v>2</v>
      </c>
      <c r="E7" s="112" t="s">
        <v>3</v>
      </c>
      <c r="F7" s="6" t="s">
        <v>15</v>
      </c>
      <c r="G7" s="79" t="s">
        <v>4</v>
      </c>
      <c r="H7" s="6" t="s">
        <v>5</v>
      </c>
      <c r="I7" s="6" t="s">
        <v>6</v>
      </c>
      <c r="J7" s="6" t="s">
        <v>7</v>
      </c>
      <c r="K7" s="7" t="s">
        <v>8</v>
      </c>
      <c r="L7" s="99" t="s">
        <v>9</v>
      </c>
      <c r="M7" s="6" t="s">
        <v>1</v>
      </c>
    </row>
    <row r="8" spans="1:983" s="3" customFormat="1" ht="54.75" customHeight="1" x14ac:dyDescent="0.25">
      <c r="A8" s="3">
        <v>1</v>
      </c>
      <c r="B8" s="25">
        <v>202400000005204</v>
      </c>
      <c r="C8" s="26">
        <v>45646</v>
      </c>
      <c r="D8" s="65" t="s">
        <v>209</v>
      </c>
      <c r="E8" s="65" t="s">
        <v>210</v>
      </c>
      <c r="F8" s="28" t="s">
        <v>168</v>
      </c>
      <c r="G8" s="80">
        <v>479729109.80000001</v>
      </c>
      <c r="H8" s="27" t="s">
        <v>80</v>
      </c>
      <c r="I8" s="29" t="s">
        <v>423</v>
      </c>
      <c r="J8" s="29" t="s">
        <v>261</v>
      </c>
      <c r="K8" s="50">
        <v>49</v>
      </c>
      <c r="L8" s="100">
        <v>235738884</v>
      </c>
      <c r="M8" s="68"/>
      <c r="N8" s="4"/>
      <c r="O8" s="4"/>
      <c r="P8" s="4"/>
      <c r="Q8" s="55"/>
      <c r="R8" s="56"/>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row>
    <row r="9" spans="1:983" s="3" customFormat="1" ht="55.5" customHeight="1" x14ac:dyDescent="0.25">
      <c r="A9" s="3">
        <v>2</v>
      </c>
      <c r="B9" s="28">
        <v>202400000005205</v>
      </c>
      <c r="C9" s="30">
        <v>45646</v>
      </c>
      <c r="D9" s="65" t="s">
        <v>211</v>
      </c>
      <c r="E9" s="65" t="s">
        <v>212</v>
      </c>
      <c r="F9" s="28" t="s">
        <v>168</v>
      </c>
      <c r="G9" s="80">
        <v>4355458219.9700003</v>
      </c>
      <c r="H9" s="27" t="s">
        <v>80</v>
      </c>
      <c r="I9" s="29" t="s">
        <v>423</v>
      </c>
      <c r="J9" s="29" t="s">
        <v>261</v>
      </c>
      <c r="K9" s="50">
        <v>36</v>
      </c>
      <c r="L9" s="101">
        <v>1582337971</v>
      </c>
      <c r="M9" s="68"/>
      <c r="N9" s="4"/>
      <c r="O9" s="4"/>
      <c r="P9" s="4"/>
      <c r="Q9" s="57"/>
      <c r="R9" s="56"/>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row>
    <row r="10" spans="1:983" s="3" customFormat="1" ht="51" customHeight="1" x14ac:dyDescent="0.25">
      <c r="A10" s="3">
        <v>3</v>
      </c>
      <c r="B10" s="25">
        <v>202400000005206</v>
      </c>
      <c r="C10" s="26">
        <v>45646</v>
      </c>
      <c r="D10" s="65" t="s">
        <v>213</v>
      </c>
      <c r="E10" s="65" t="s">
        <v>214</v>
      </c>
      <c r="F10" s="28" t="s">
        <v>168</v>
      </c>
      <c r="G10" s="80">
        <v>959458219.60000002</v>
      </c>
      <c r="H10" s="27" t="s">
        <v>80</v>
      </c>
      <c r="I10" s="29" t="s">
        <v>423</v>
      </c>
      <c r="J10" s="29" t="s">
        <v>261</v>
      </c>
      <c r="K10" s="50">
        <v>18</v>
      </c>
      <c r="L10" s="101">
        <v>356054945</v>
      </c>
      <c r="M10" s="68"/>
      <c r="N10" s="4"/>
      <c r="O10" s="4"/>
      <c r="P10" s="4"/>
      <c r="Q10" s="57"/>
      <c r="R10" s="56"/>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row>
    <row r="11" spans="1:983" s="3" customFormat="1" ht="61.5" customHeight="1" x14ac:dyDescent="0.25">
      <c r="A11" s="3">
        <v>4</v>
      </c>
      <c r="B11" s="25">
        <v>202500000003738</v>
      </c>
      <c r="C11" s="26">
        <v>45673</v>
      </c>
      <c r="D11" s="65" t="s">
        <v>215</v>
      </c>
      <c r="E11" s="65" t="s">
        <v>210</v>
      </c>
      <c r="F11" s="28" t="s">
        <v>168</v>
      </c>
      <c r="G11" s="80">
        <v>4598499000</v>
      </c>
      <c r="H11" s="27" t="s">
        <v>80</v>
      </c>
      <c r="I11" s="29" t="s">
        <v>423</v>
      </c>
      <c r="J11" s="29" t="s">
        <v>424</v>
      </c>
      <c r="K11" s="50">
        <v>80</v>
      </c>
      <c r="L11" s="101">
        <v>4258669924</v>
      </c>
      <c r="M11" s="68" t="s">
        <v>310</v>
      </c>
      <c r="N11" s="4"/>
      <c r="O11" s="4"/>
      <c r="P11" s="4"/>
      <c r="Q11" s="57"/>
      <c r="R11" s="56"/>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row>
    <row r="12" spans="1:983" ht="76.5" customHeight="1" x14ac:dyDescent="0.25">
      <c r="A12" s="3">
        <v>5</v>
      </c>
      <c r="B12" s="25">
        <v>202400000007077</v>
      </c>
      <c r="C12" s="31">
        <v>45673</v>
      </c>
      <c r="D12" s="65" t="s">
        <v>216</v>
      </c>
      <c r="E12" s="65" t="s">
        <v>217</v>
      </c>
      <c r="F12" s="28" t="s">
        <v>168</v>
      </c>
      <c r="G12" s="80">
        <v>569608000</v>
      </c>
      <c r="H12" s="27" t="s">
        <v>80</v>
      </c>
      <c r="I12" s="29" t="s">
        <v>423</v>
      </c>
      <c r="J12" s="29" t="s">
        <v>424</v>
      </c>
      <c r="K12" s="50">
        <v>19</v>
      </c>
      <c r="L12" s="101">
        <v>113921600</v>
      </c>
      <c r="M12" s="68"/>
      <c r="Q12" s="57"/>
      <c r="R12" s="56"/>
    </row>
    <row r="13" spans="1:983" ht="43.5" customHeight="1" x14ac:dyDescent="0.25">
      <c r="A13" s="3">
        <v>6</v>
      </c>
      <c r="B13" s="28">
        <v>202400000007092</v>
      </c>
      <c r="C13" s="31">
        <v>45671</v>
      </c>
      <c r="D13" s="65" t="s">
        <v>218</v>
      </c>
      <c r="E13" s="65" t="s">
        <v>210</v>
      </c>
      <c r="F13" s="28" t="s">
        <v>168</v>
      </c>
      <c r="G13" s="80">
        <v>895792000</v>
      </c>
      <c r="H13" s="27" t="s">
        <v>80</v>
      </c>
      <c r="I13" s="29" t="s">
        <v>423</v>
      </c>
      <c r="J13" s="29" t="s">
        <v>425</v>
      </c>
      <c r="K13" s="50">
        <v>85</v>
      </c>
      <c r="L13" s="101">
        <v>7866844534</v>
      </c>
      <c r="M13" s="69"/>
      <c r="Q13" s="57"/>
      <c r="R13" s="56"/>
    </row>
    <row r="14" spans="1:983" ht="52.5" customHeight="1" x14ac:dyDescent="0.25">
      <c r="A14" s="3">
        <v>7</v>
      </c>
      <c r="B14" s="25">
        <v>202500000003731</v>
      </c>
      <c r="C14" s="31">
        <v>45673</v>
      </c>
      <c r="D14" s="65" t="s">
        <v>219</v>
      </c>
      <c r="E14" s="65" t="s">
        <v>210</v>
      </c>
      <c r="F14" s="28" t="s">
        <v>168</v>
      </c>
      <c r="G14" s="80">
        <v>650000000</v>
      </c>
      <c r="H14" s="27" t="s">
        <v>80</v>
      </c>
      <c r="I14" s="29" t="s">
        <v>423</v>
      </c>
      <c r="J14" s="29" t="s">
        <v>425</v>
      </c>
      <c r="K14" s="50">
        <v>100</v>
      </c>
      <c r="L14" s="101">
        <v>650000000</v>
      </c>
      <c r="M14" s="70"/>
      <c r="Q14" s="57"/>
      <c r="R14" s="56"/>
    </row>
    <row r="15" spans="1:983" ht="66.75" customHeight="1" x14ac:dyDescent="0.25">
      <c r="A15" s="3">
        <v>8</v>
      </c>
      <c r="B15" s="25">
        <v>202400000007175</v>
      </c>
      <c r="C15" s="31">
        <v>45673</v>
      </c>
      <c r="D15" s="65" t="s">
        <v>220</v>
      </c>
      <c r="E15" s="65" t="s">
        <v>221</v>
      </c>
      <c r="F15" s="28" t="s">
        <v>168</v>
      </c>
      <c r="G15" s="80">
        <v>374000000</v>
      </c>
      <c r="H15" s="27" t="s">
        <v>80</v>
      </c>
      <c r="I15" s="29" t="s">
        <v>423</v>
      </c>
      <c r="J15" s="29" t="s">
        <v>426</v>
      </c>
      <c r="K15" s="50">
        <v>100</v>
      </c>
      <c r="L15" s="101">
        <v>374000000</v>
      </c>
      <c r="M15" s="71"/>
      <c r="Q15" s="57"/>
      <c r="R15" s="56"/>
    </row>
    <row r="16" spans="1:983" ht="48.75" customHeight="1" x14ac:dyDescent="0.25">
      <c r="A16" s="3">
        <v>10</v>
      </c>
      <c r="B16" s="13">
        <v>202400000005891</v>
      </c>
      <c r="C16" s="14">
        <v>45645</v>
      </c>
      <c r="D16" s="65" t="s">
        <v>270</v>
      </c>
      <c r="E16" s="65" t="s">
        <v>271</v>
      </c>
      <c r="F16" s="3" t="s">
        <v>427</v>
      </c>
      <c r="G16" s="81">
        <v>823347133</v>
      </c>
      <c r="H16" s="1" t="s">
        <v>80</v>
      </c>
      <c r="I16" s="16">
        <v>45800</v>
      </c>
      <c r="J16" s="16">
        <v>46013</v>
      </c>
      <c r="K16" s="50">
        <v>99</v>
      </c>
      <c r="L16" s="101">
        <v>350000000</v>
      </c>
      <c r="M16" s="65"/>
      <c r="Q16" s="57"/>
      <c r="R16" s="56"/>
    </row>
    <row r="17" spans="1:18" ht="44.25" customHeight="1" x14ac:dyDescent="0.25">
      <c r="A17" s="3">
        <v>11</v>
      </c>
      <c r="B17" s="3">
        <v>202500000015276</v>
      </c>
      <c r="C17" s="17">
        <v>45687</v>
      </c>
      <c r="D17" s="65" t="s">
        <v>272</v>
      </c>
      <c r="E17" s="65" t="s">
        <v>273</v>
      </c>
      <c r="F17" s="3" t="s">
        <v>427</v>
      </c>
      <c r="G17" s="81">
        <v>179000000</v>
      </c>
      <c r="H17" s="1" t="s">
        <v>80</v>
      </c>
      <c r="I17" s="16">
        <v>45797</v>
      </c>
      <c r="J17" s="16">
        <v>45888</v>
      </c>
      <c r="K17" s="50">
        <v>98.8</v>
      </c>
      <c r="L17" s="101">
        <v>113386370</v>
      </c>
      <c r="M17" s="65"/>
      <c r="Q17" s="57"/>
      <c r="R17" s="56"/>
    </row>
    <row r="18" spans="1:18" ht="31.5" x14ac:dyDescent="0.25">
      <c r="A18" s="3">
        <v>12</v>
      </c>
      <c r="B18" s="3">
        <v>202500000019159</v>
      </c>
      <c r="C18" s="14">
        <v>45734</v>
      </c>
      <c r="D18" s="65" t="s">
        <v>274</v>
      </c>
      <c r="E18" s="65" t="s">
        <v>275</v>
      </c>
      <c r="F18" s="3" t="s">
        <v>427</v>
      </c>
      <c r="G18" s="81">
        <v>245221987</v>
      </c>
      <c r="H18" s="1" t="s">
        <v>80</v>
      </c>
      <c r="I18" s="16">
        <v>45770</v>
      </c>
      <c r="J18" s="16">
        <v>46013</v>
      </c>
      <c r="K18" s="50">
        <v>99</v>
      </c>
      <c r="L18" s="101">
        <v>195000000</v>
      </c>
      <c r="M18" s="65"/>
      <c r="Q18" s="57"/>
      <c r="R18" s="56"/>
    </row>
    <row r="19" spans="1:18" ht="42" x14ac:dyDescent="0.25">
      <c r="A19" s="3">
        <v>13</v>
      </c>
      <c r="B19" s="32">
        <v>2021002130168</v>
      </c>
      <c r="C19" s="61">
        <v>44498</v>
      </c>
      <c r="D19" s="65" t="s">
        <v>222</v>
      </c>
      <c r="E19" s="65" t="s">
        <v>223</v>
      </c>
      <c r="F19" s="40" t="s">
        <v>383</v>
      </c>
      <c r="G19" s="82">
        <v>28723177457.200001</v>
      </c>
      <c r="H19" s="33" t="s">
        <v>224</v>
      </c>
      <c r="I19" s="16">
        <v>44600</v>
      </c>
      <c r="J19" s="16">
        <v>45999</v>
      </c>
      <c r="K19" s="50">
        <v>77</v>
      </c>
      <c r="L19" s="102">
        <v>17233906474</v>
      </c>
      <c r="M19" s="72" t="s">
        <v>225</v>
      </c>
      <c r="O19" s="38"/>
      <c r="Q19" s="58"/>
      <c r="R19" s="56"/>
    </row>
    <row r="20" spans="1:18" ht="42" x14ac:dyDescent="0.25">
      <c r="A20" s="3">
        <v>14</v>
      </c>
      <c r="B20" s="32">
        <v>2021002130167</v>
      </c>
      <c r="C20" s="61">
        <v>44516</v>
      </c>
      <c r="D20" s="65" t="s">
        <v>226</v>
      </c>
      <c r="E20" s="65" t="s">
        <v>223</v>
      </c>
      <c r="F20" s="40" t="s">
        <v>383</v>
      </c>
      <c r="G20" s="82">
        <v>30829844648</v>
      </c>
      <c r="H20" s="33" t="s">
        <v>227</v>
      </c>
      <c r="I20" s="43">
        <v>44589</v>
      </c>
      <c r="J20" s="43">
        <v>46024</v>
      </c>
      <c r="K20" s="50">
        <v>57</v>
      </c>
      <c r="L20" s="102">
        <v>16031519217</v>
      </c>
      <c r="M20" s="72" t="s">
        <v>225</v>
      </c>
      <c r="O20" s="38"/>
      <c r="Q20" s="58"/>
      <c r="R20" s="56"/>
    </row>
    <row r="21" spans="1:18" ht="42" x14ac:dyDescent="0.25">
      <c r="A21" s="3">
        <v>15</v>
      </c>
      <c r="B21" s="32">
        <v>2020131400026</v>
      </c>
      <c r="C21" s="61">
        <v>44532</v>
      </c>
      <c r="D21" s="65" t="s">
        <v>228</v>
      </c>
      <c r="E21" s="65" t="s">
        <v>223</v>
      </c>
      <c r="F21" s="40" t="s">
        <v>383</v>
      </c>
      <c r="G21" s="82">
        <v>30135499600.669998</v>
      </c>
      <c r="H21" s="33" t="s">
        <v>229</v>
      </c>
      <c r="I21" s="43">
        <v>44685</v>
      </c>
      <c r="J21" s="43">
        <v>46022</v>
      </c>
      <c r="K21" s="50">
        <v>70</v>
      </c>
      <c r="L21" s="102">
        <v>21094849720</v>
      </c>
      <c r="M21" s="72" t="s">
        <v>225</v>
      </c>
      <c r="O21" s="38"/>
      <c r="Q21" s="58"/>
      <c r="R21" s="56"/>
    </row>
    <row r="22" spans="1:18" ht="31.5" x14ac:dyDescent="0.25">
      <c r="A22" s="3">
        <v>16</v>
      </c>
      <c r="B22" s="32">
        <v>2023002130059</v>
      </c>
      <c r="C22" s="61">
        <v>45208</v>
      </c>
      <c r="D22" s="65" t="s">
        <v>230</v>
      </c>
      <c r="E22" s="65" t="s">
        <v>231</v>
      </c>
      <c r="F22" s="40" t="s">
        <v>383</v>
      </c>
      <c r="G22" s="82">
        <v>8215278434.0200005</v>
      </c>
      <c r="H22" s="33" t="s">
        <v>384</v>
      </c>
      <c r="I22" s="43">
        <v>45320</v>
      </c>
      <c r="J22" s="43">
        <v>45967</v>
      </c>
      <c r="K22" s="50">
        <v>51</v>
      </c>
      <c r="L22" s="102">
        <v>4025486433</v>
      </c>
      <c r="M22" s="72" t="s">
        <v>225</v>
      </c>
      <c r="O22" s="38"/>
      <c r="Q22" s="58"/>
      <c r="R22" s="56"/>
    </row>
    <row r="23" spans="1:18" ht="31.5" x14ac:dyDescent="0.25">
      <c r="A23" s="3">
        <v>17</v>
      </c>
      <c r="B23" s="32">
        <v>2023002130070</v>
      </c>
      <c r="C23" s="61">
        <v>45289</v>
      </c>
      <c r="D23" s="65" t="s">
        <v>232</v>
      </c>
      <c r="E23" s="65" t="s">
        <v>231</v>
      </c>
      <c r="F23" s="40" t="s">
        <v>383</v>
      </c>
      <c r="G23" s="82">
        <v>4014641900.6999998</v>
      </c>
      <c r="H23" s="33" t="s">
        <v>384</v>
      </c>
      <c r="I23" s="43">
        <v>45758</v>
      </c>
      <c r="J23" s="43">
        <v>45889</v>
      </c>
      <c r="K23" s="49">
        <v>100</v>
      </c>
      <c r="L23" s="102">
        <v>4014641901</v>
      </c>
      <c r="M23" s="72" t="s">
        <v>225</v>
      </c>
      <c r="O23" s="38"/>
      <c r="Q23" s="58"/>
      <c r="R23" s="56"/>
    </row>
    <row r="24" spans="1:18" ht="31.5" x14ac:dyDescent="0.25">
      <c r="A24" s="3">
        <v>18</v>
      </c>
      <c r="B24" s="32">
        <v>2023002130127</v>
      </c>
      <c r="C24" s="62">
        <v>45366</v>
      </c>
      <c r="D24" s="65" t="s">
        <v>233</v>
      </c>
      <c r="E24" s="65" t="s">
        <v>231</v>
      </c>
      <c r="F24" s="40" t="s">
        <v>383</v>
      </c>
      <c r="G24" s="82">
        <v>10900790654.959999</v>
      </c>
      <c r="H24" s="33" t="s">
        <v>234</v>
      </c>
      <c r="I24" s="43">
        <v>45534</v>
      </c>
      <c r="J24" s="43">
        <v>45975</v>
      </c>
      <c r="K24" s="49">
        <v>25</v>
      </c>
      <c r="L24" s="102">
        <v>2071150224</v>
      </c>
      <c r="M24" s="73" t="s">
        <v>235</v>
      </c>
      <c r="O24" s="38"/>
      <c r="Q24" s="58"/>
      <c r="R24" s="56"/>
    </row>
    <row r="25" spans="1:18" ht="52.5" x14ac:dyDescent="0.25">
      <c r="A25" s="3">
        <v>19</v>
      </c>
      <c r="B25" s="32">
        <v>2025130052009870</v>
      </c>
      <c r="C25" s="42">
        <v>45702</v>
      </c>
      <c r="D25" s="65" t="s">
        <v>236</v>
      </c>
      <c r="E25" s="65" t="s">
        <v>223</v>
      </c>
      <c r="F25" s="40" t="s">
        <v>383</v>
      </c>
      <c r="G25" s="82">
        <v>39916096169</v>
      </c>
      <c r="H25" s="33" t="s">
        <v>237</v>
      </c>
      <c r="I25" s="43">
        <v>45369</v>
      </c>
      <c r="J25" s="43">
        <v>46086</v>
      </c>
      <c r="K25" s="49">
        <v>86</v>
      </c>
      <c r="L25" s="102">
        <v>31533715974</v>
      </c>
      <c r="M25" s="72" t="s">
        <v>225</v>
      </c>
      <c r="O25" s="38"/>
      <c r="Q25" s="58"/>
      <c r="R25" s="56"/>
    </row>
    <row r="26" spans="1:18" ht="42" x14ac:dyDescent="0.25">
      <c r="A26" s="3">
        <v>20</v>
      </c>
      <c r="B26" s="32">
        <v>2023002130126</v>
      </c>
      <c r="C26" s="17">
        <v>45565</v>
      </c>
      <c r="D26" s="65" t="s">
        <v>239</v>
      </c>
      <c r="E26" s="65" t="s">
        <v>231</v>
      </c>
      <c r="F26" s="40" t="s">
        <v>383</v>
      </c>
      <c r="G26" s="82">
        <v>2315856213.3200002</v>
      </c>
      <c r="H26" s="33" t="s">
        <v>384</v>
      </c>
      <c r="I26" s="43">
        <v>45595</v>
      </c>
      <c r="J26" s="43">
        <v>46021</v>
      </c>
      <c r="K26" s="49">
        <v>89</v>
      </c>
      <c r="L26" s="102">
        <v>2014794906</v>
      </c>
      <c r="M26" s="72" t="s">
        <v>225</v>
      </c>
      <c r="O26" s="38"/>
      <c r="Q26" s="58"/>
      <c r="R26" s="56"/>
    </row>
    <row r="27" spans="1:18" ht="52.5" x14ac:dyDescent="0.25">
      <c r="A27" s="3">
        <v>21</v>
      </c>
      <c r="B27" s="32">
        <v>2024002130023</v>
      </c>
      <c r="C27" s="23">
        <v>45541</v>
      </c>
      <c r="D27" s="65" t="s">
        <v>240</v>
      </c>
      <c r="E27" s="65" t="s">
        <v>231</v>
      </c>
      <c r="F27" s="40" t="s">
        <v>383</v>
      </c>
      <c r="G27" s="82">
        <v>865569491</v>
      </c>
      <c r="H27" s="33" t="s">
        <v>384</v>
      </c>
      <c r="I27" s="51">
        <v>45720</v>
      </c>
      <c r="J27" s="43">
        <v>45934</v>
      </c>
      <c r="K27" s="49">
        <v>58</v>
      </c>
      <c r="L27" s="102">
        <v>251015152</v>
      </c>
      <c r="M27" s="72" t="s">
        <v>225</v>
      </c>
      <c r="O27" s="38"/>
      <c r="Q27" s="58"/>
      <c r="R27" s="56"/>
    </row>
    <row r="28" spans="1:18" ht="84" x14ac:dyDescent="0.25">
      <c r="A28" s="3">
        <v>22</v>
      </c>
      <c r="B28" s="32">
        <v>2023002130061</v>
      </c>
      <c r="C28" s="23">
        <v>45582</v>
      </c>
      <c r="D28" s="65" t="s">
        <v>241</v>
      </c>
      <c r="E28" s="65" t="s">
        <v>231</v>
      </c>
      <c r="F28" s="40" t="s">
        <v>383</v>
      </c>
      <c r="G28" s="82">
        <v>18762613625.34</v>
      </c>
      <c r="H28" s="33" t="s">
        <v>242</v>
      </c>
      <c r="I28" s="52">
        <v>45666</v>
      </c>
      <c r="J28" s="43">
        <v>46230</v>
      </c>
      <c r="K28" s="49">
        <v>25</v>
      </c>
      <c r="L28" s="102">
        <v>4315401134</v>
      </c>
      <c r="M28" s="72" t="s">
        <v>225</v>
      </c>
      <c r="O28" s="38"/>
      <c r="Q28" s="59"/>
      <c r="R28" s="60"/>
    </row>
    <row r="29" spans="1:18" ht="63" x14ac:dyDescent="0.25">
      <c r="A29" s="3">
        <v>23</v>
      </c>
      <c r="B29" s="32">
        <v>2024002130030</v>
      </c>
      <c r="C29" s="23">
        <v>45642</v>
      </c>
      <c r="D29" s="65" t="s">
        <v>243</v>
      </c>
      <c r="E29" s="65" t="s">
        <v>231</v>
      </c>
      <c r="F29" s="40" t="s">
        <v>383</v>
      </c>
      <c r="G29" s="82">
        <v>4083856704.8099999</v>
      </c>
      <c r="H29" s="33" t="s">
        <v>244</v>
      </c>
      <c r="I29" s="43">
        <v>45674</v>
      </c>
      <c r="J29" s="43">
        <v>46039</v>
      </c>
      <c r="K29" s="49">
        <v>64</v>
      </c>
      <c r="L29" s="102">
        <v>2409475456</v>
      </c>
      <c r="M29" s="72" t="s">
        <v>225</v>
      </c>
      <c r="O29" s="38"/>
      <c r="Q29" s="59"/>
      <c r="R29" s="60"/>
    </row>
    <row r="30" spans="1:18" ht="42" x14ac:dyDescent="0.25">
      <c r="A30" s="3">
        <v>24</v>
      </c>
      <c r="B30" s="32">
        <v>2024002130248</v>
      </c>
      <c r="C30" s="23">
        <v>45665</v>
      </c>
      <c r="D30" s="65" t="s">
        <v>245</v>
      </c>
      <c r="E30" s="65" t="s">
        <v>231</v>
      </c>
      <c r="F30" s="40" t="s">
        <v>383</v>
      </c>
      <c r="G30" s="82">
        <v>7585775111.75</v>
      </c>
      <c r="H30" s="33" t="s">
        <v>311</v>
      </c>
      <c r="I30" s="43">
        <v>45715</v>
      </c>
      <c r="J30" s="43">
        <v>45988</v>
      </c>
      <c r="K30" s="49">
        <v>21</v>
      </c>
      <c r="L30" s="102">
        <v>0</v>
      </c>
      <c r="M30" s="72" t="s">
        <v>225</v>
      </c>
      <c r="O30" s="38"/>
      <c r="Q30" s="59"/>
      <c r="R30" s="60"/>
    </row>
    <row r="31" spans="1:18" ht="31.5" x14ac:dyDescent="0.25">
      <c r="A31" s="3">
        <v>25</v>
      </c>
      <c r="B31" s="32">
        <v>2024002130241</v>
      </c>
      <c r="C31" s="23">
        <v>45685</v>
      </c>
      <c r="D31" s="65" t="s">
        <v>246</v>
      </c>
      <c r="E31" s="65" t="s">
        <v>231</v>
      </c>
      <c r="F31" s="40" t="s">
        <v>383</v>
      </c>
      <c r="G31" s="82">
        <v>4645773390.7700005</v>
      </c>
      <c r="H31" s="33" t="s">
        <v>311</v>
      </c>
      <c r="I31" s="43">
        <v>45715</v>
      </c>
      <c r="J31" s="43">
        <v>46018</v>
      </c>
      <c r="K31" s="49">
        <v>29</v>
      </c>
      <c r="L31" s="102">
        <v>789791476</v>
      </c>
      <c r="M31" s="72" t="s">
        <v>225</v>
      </c>
      <c r="O31" s="38"/>
      <c r="Q31" s="59"/>
      <c r="R31" s="60"/>
    </row>
    <row r="32" spans="1:18" ht="31.5" x14ac:dyDescent="0.25">
      <c r="A32" s="3">
        <v>26</v>
      </c>
      <c r="B32" s="32">
        <v>2023002130154</v>
      </c>
      <c r="C32" s="23">
        <v>45684</v>
      </c>
      <c r="D32" s="65" t="s">
        <v>247</v>
      </c>
      <c r="E32" s="65" t="s">
        <v>231</v>
      </c>
      <c r="F32" s="40" t="s">
        <v>383</v>
      </c>
      <c r="G32" s="82">
        <v>22230908097.599998</v>
      </c>
      <c r="H32" s="33" t="s">
        <v>311</v>
      </c>
      <c r="I32" s="43">
        <v>45728</v>
      </c>
      <c r="J32" s="43">
        <v>46214</v>
      </c>
      <c r="K32" s="49">
        <v>32</v>
      </c>
      <c r="L32" s="102">
        <v>6446963348</v>
      </c>
      <c r="M32" s="72" t="s">
        <v>225</v>
      </c>
      <c r="O32" s="38"/>
      <c r="Q32" s="59"/>
      <c r="R32" s="60"/>
    </row>
    <row r="33" spans="1:18" ht="42" x14ac:dyDescent="0.25">
      <c r="A33" s="3">
        <v>27</v>
      </c>
      <c r="B33" s="32">
        <v>2024002130099</v>
      </c>
      <c r="C33" s="23">
        <v>45691</v>
      </c>
      <c r="D33" s="65" t="s">
        <v>248</v>
      </c>
      <c r="E33" s="65" t="s">
        <v>231</v>
      </c>
      <c r="F33" s="40" t="s">
        <v>383</v>
      </c>
      <c r="G33" s="82">
        <v>15080812578.17</v>
      </c>
      <c r="H33" s="33" t="s">
        <v>311</v>
      </c>
      <c r="I33" s="43">
        <v>45728</v>
      </c>
      <c r="J33" s="43">
        <v>46092</v>
      </c>
      <c r="K33" s="49">
        <v>40</v>
      </c>
      <c r="L33" s="102">
        <v>4825860025</v>
      </c>
      <c r="M33" s="72" t="s">
        <v>249</v>
      </c>
      <c r="O33" s="38"/>
      <c r="Q33" s="59"/>
      <c r="R33" s="60"/>
    </row>
    <row r="34" spans="1:18" ht="63" x14ac:dyDescent="0.25">
      <c r="A34" s="3">
        <v>28</v>
      </c>
      <c r="B34" s="32">
        <v>202400000005411</v>
      </c>
      <c r="C34" s="23">
        <v>45686</v>
      </c>
      <c r="D34" s="65" t="s">
        <v>250</v>
      </c>
      <c r="E34" s="65" t="s">
        <v>231</v>
      </c>
      <c r="F34" s="40" t="s">
        <v>383</v>
      </c>
      <c r="G34" s="82">
        <v>1067999999.8</v>
      </c>
      <c r="H34" s="33" t="s">
        <v>251</v>
      </c>
      <c r="I34" s="44">
        <v>45676</v>
      </c>
      <c r="J34" s="44">
        <v>46113</v>
      </c>
      <c r="K34" s="41" t="s">
        <v>312</v>
      </c>
      <c r="L34" s="103" t="s">
        <v>313</v>
      </c>
      <c r="M34" s="72" t="s">
        <v>225</v>
      </c>
      <c r="O34" s="38"/>
      <c r="R34" s="60"/>
    </row>
    <row r="35" spans="1:18" ht="42" x14ac:dyDescent="0.25">
      <c r="A35" s="3">
        <v>29</v>
      </c>
      <c r="B35" s="45">
        <v>2021002130077</v>
      </c>
      <c r="C35" s="42">
        <v>45803</v>
      </c>
      <c r="D35" s="65" t="s">
        <v>252</v>
      </c>
      <c r="E35" s="65" t="s">
        <v>253</v>
      </c>
      <c r="F35" s="40" t="s">
        <v>383</v>
      </c>
      <c r="G35" s="82">
        <v>18885884063.700001</v>
      </c>
      <c r="H35" s="33" t="s">
        <v>237</v>
      </c>
      <c r="I35" s="43">
        <v>45825</v>
      </c>
      <c r="J35" s="43">
        <v>46342</v>
      </c>
      <c r="K35" s="53">
        <v>19</v>
      </c>
      <c r="L35" s="102">
        <v>3588317972</v>
      </c>
      <c r="M35" s="72" t="s">
        <v>225</v>
      </c>
      <c r="O35" s="38"/>
      <c r="R35" s="60"/>
    </row>
    <row r="36" spans="1:18" ht="52.5" x14ac:dyDescent="0.25">
      <c r="A36" s="3">
        <v>30</v>
      </c>
      <c r="B36" s="45" t="s">
        <v>255</v>
      </c>
      <c r="C36" s="42">
        <v>45687</v>
      </c>
      <c r="D36" s="65" t="s">
        <v>254</v>
      </c>
      <c r="E36" s="65" t="s">
        <v>238</v>
      </c>
      <c r="F36" s="40" t="s">
        <v>383</v>
      </c>
      <c r="G36" s="82">
        <v>256452140</v>
      </c>
      <c r="H36" s="33" t="s">
        <v>22</v>
      </c>
      <c r="I36" s="43">
        <v>45785</v>
      </c>
      <c r="J36" s="43">
        <v>45907</v>
      </c>
      <c r="K36" s="48">
        <v>100</v>
      </c>
      <c r="L36" s="102">
        <v>256452140</v>
      </c>
      <c r="M36" s="72" t="s">
        <v>225</v>
      </c>
      <c r="O36" s="38"/>
      <c r="R36" s="60"/>
    </row>
    <row r="37" spans="1:18" ht="42" x14ac:dyDescent="0.25">
      <c r="A37" s="3">
        <v>31</v>
      </c>
      <c r="B37" s="45" t="s">
        <v>255</v>
      </c>
      <c r="C37" s="42">
        <v>45719</v>
      </c>
      <c r="D37" s="65" t="s">
        <v>256</v>
      </c>
      <c r="E37" s="65" t="s">
        <v>238</v>
      </c>
      <c r="F37" s="40" t="s">
        <v>383</v>
      </c>
      <c r="G37" s="82">
        <v>209939215</v>
      </c>
      <c r="H37" s="33" t="s">
        <v>22</v>
      </c>
      <c r="I37" s="43">
        <v>45785</v>
      </c>
      <c r="J37" s="43">
        <v>45875</v>
      </c>
      <c r="K37" s="48">
        <v>100</v>
      </c>
      <c r="L37" s="102">
        <v>209939215</v>
      </c>
      <c r="M37" s="73" t="s">
        <v>225</v>
      </c>
      <c r="O37" s="38"/>
      <c r="R37" s="60"/>
    </row>
    <row r="38" spans="1:18" ht="52.5" x14ac:dyDescent="0.25">
      <c r="A38" s="3">
        <v>32</v>
      </c>
      <c r="B38" s="45">
        <v>2023002130038</v>
      </c>
      <c r="C38" s="42">
        <v>45366</v>
      </c>
      <c r="D38" s="65" t="s">
        <v>257</v>
      </c>
      <c r="E38" s="65" t="s">
        <v>231</v>
      </c>
      <c r="F38" s="40" t="s">
        <v>383</v>
      </c>
      <c r="G38" s="82">
        <v>1370012526</v>
      </c>
      <c r="H38" s="33" t="s">
        <v>242</v>
      </c>
      <c r="I38" s="43">
        <v>45351</v>
      </c>
      <c r="J38" s="43">
        <v>45958</v>
      </c>
      <c r="K38" s="48">
        <v>77</v>
      </c>
      <c r="L38" s="102">
        <v>1054909645</v>
      </c>
      <c r="M38" s="73" t="s">
        <v>225</v>
      </c>
      <c r="O38" s="38"/>
      <c r="R38" s="60"/>
    </row>
    <row r="39" spans="1:18" ht="42" x14ac:dyDescent="0.25">
      <c r="A39" s="3">
        <v>33</v>
      </c>
      <c r="B39" s="13">
        <v>2024002130295</v>
      </c>
      <c r="C39" s="19">
        <v>45588</v>
      </c>
      <c r="D39" s="65" t="s">
        <v>66</v>
      </c>
      <c r="E39" s="65" t="s">
        <v>67</v>
      </c>
      <c r="F39" s="20" t="s">
        <v>385</v>
      </c>
      <c r="G39" s="83">
        <v>1221170214808</v>
      </c>
      <c r="H39" s="1" t="s">
        <v>22</v>
      </c>
      <c r="I39" s="16">
        <v>45658</v>
      </c>
      <c r="J39" s="16">
        <v>46022</v>
      </c>
      <c r="K39" s="48">
        <v>58</v>
      </c>
      <c r="L39" s="101">
        <v>701697827916</v>
      </c>
      <c r="M39" s="74" t="s">
        <v>68</v>
      </c>
    </row>
    <row r="40" spans="1:18" ht="52.5" x14ac:dyDescent="0.25">
      <c r="A40" s="3">
        <v>34</v>
      </c>
      <c r="B40" s="13">
        <v>2024002130303</v>
      </c>
      <c r="C40" s="14">
        <v>45594</v>
      </c>
      <c r="D40" s="65" t="s">
        <v>69</v>
      </c>
      <c r="E40" s="65" t="s">
        <v>70</v>
      </c>
      <c r="F40" s="20" t="s">
        <v>385</v>
      </c>
      <c r="G40" s="83">
        <v>2117015710</v>
      </c>
      <c r="H40" s="1" t="s">
        <v>22</v>
      </c>
      <c r="I40" s="16">
        <v>45726</v>
      </c>
      <c r="J40" s="16">
        <v>46022</v>
      </c>
      <c r="K40" s="48">
        <v>33</v>
      </c>
      <c r="L40" s="101">
        <v>700000000</v>
      </c>
      <c r="M40" s="75" t="s">
        <v>71</v>
      </c>
    </row>
    <row r="41" spans="1:18" ht="94.5" x14ac:dyDescent="0.25">
      <c r="A41" s="3">
        <v>35</v>
      </c>
      <c r="B41" s="13">
        <v>2024002130304</v>
      </c>
      <c r="C41" s="14">
        <v>45594</v>
      </c>
      <c r="D41" s="65" t="s">
        <v>72</v>
      </c>
      <c r="E41" s="65" t="s">
        <v>73</v>
      </c>
      <c r="F41" s="20" t="s">
        <v>385</v>
      </c>
      <c r="G41" s="83">
        <v>2159705320</v>
      </c>
      <c r="H41" s="1" t="s">
        <v>74</v>
      </c>
      <c r="I41" s="16">
        <v>45726</v>
      </c>
      <c r="J41" s="16">
        <v>46022</v>
      </c>
      <c r="K41" s="48">
        <v>75</v>
      </c>
      <c r="L41" s="101">
        <v>1614368972</v>
      </c>
      <c r="M41" s="75" t="s">
        <v>75</v>
      </c>
    </row>
    <row r="42" spans="1:18" ht="52.5" x14ac:dyDescent="0.25">
      <c r="A42" s="3">
        <v>36</v>
      </c>
      <c r="B42" s="13">
        <v>2024002130290</v>
      </c>
      <c r="C42" s="19">
        <v>45589</v>
      </c>
      <c r="D42" s="65" t="s">
        <v>76</v>
      </c>
      <c r="E42" s="65" t="s">
        <v>77</v>
      </c>
      <c r="F42" s="20" t="s">
        <v>385</v>
      </c>
      <c r="G42" s="83">
        <v>12182198813</v>
      </c>
      <c r="H42" s="1" t="s">
        <v>22</v>
      </c>
      <c r="I42" s="16">
        <v>45658</v>
      </c>
      <c r="J42" s="16">
        <v>45838</v>
      </c>
      <c r="K42" s="48">
        <v>73</v>
      </c>
      <c r="L42" s="101">
        <v>8882352605</v>
      </c>
      <c r="M42" s="74" t="s">
        <v>314</v>
      </c>
    </row>
    <row r="43" spans="1:18" ht="63" x14ac:dyDescent="0.25">
      <c r="A43" s="3">
        <v>37</v>
      </c>
      <c r="B43" s="21">
        <v>2024002130091</v>
      </c>
      <c r="C43" s="19">
        <v>45594</v>
      </c>
      <c r="D43" s="65" t="s">
        <v>78</v>
      </c>
      <c r="E43" s="65" t="s">
        <v>79</v>
      </c>
      <c r="F43" s="20" t="s">
        <v>385</v>
      </c>
      <c r="G43" s="83">
        <v>7096201398</v>
      </c>
      <c r="H43" s="1" t="s">
        <v>80</v>
      </c>
      <c r="I43" s="16">
        <v>45609</v>
      </c>
      <c r="J43" s="16">
        <v>45930</v>
      </c>
      <c r="K43" s="48">
        <v>80</v>
      </c>
      <c r="L43" s="101">
        <v>2034968000</v>
      </c>
      <c r="M43" s="74" t="s">
        <v>81</v>
      </c>
    </row>
    <row r="44" spans="1:18" ht="52.5" x14ac:dyDescent="0.25">
      <c r="A44" s="3">
        <v>38</v>
      </c>
      <c r="B44" s="13">
        <v>202400000005423</v>
      </c>
      <c r="C44" s="19">
        <v>45702</v>
      </c>
      <c r="D44" s="65" t="s">
        <v>82</v>
      </c>
      <c r="E44" s="65" t="s">
        <v>83</v>
      </c>
      <c r="F44" s="20" t="s">
        <v>385</v>
      </c>
      <c r="G44" s="83">
        <v>1300000000</v>
      </c>
      <c r="H44" s="1" t="s">
        <v>22</v>
      </c>
      <c r="I44" s="17">
        <v>45717</v>
      </c>
      <c r="J44" s="17">
        <v>46022</v>
      </c>
      <c r="K44" s="48">
        <v>41</v>
      </c>
      <c r="L44" s="101">
        <v>535150000</v>
      </c>
      <c r="M44" s="74" t="s">
        <v>315</v>
      </c>
    </row>
    <row r="45" spans="1:18" ht="52.5" x14ac:dyDescent="0.25">
      <c r="A45" s="3">
        <v>39</v>
      </c>
      <c r="B45" s="13">
        <v>2024002130297</v>
      </c>
      <c r="C45" s="19">
        <v>45588</v>
      </c>
      <c r="D45" s="65" t="s">
        <v>316</v>
      </c>
      <c r="E45" s="65" t="s">
        <v>317</v>
      </c>
      <c r="F45" s="20" t="s">
        <v>385</v>
      </c>
      <c r="G45" s="83">
        <v>2673283942</v>
      </c>
      <c r="H45" s="46" t="s">
        <v>22</v>
      </c>
      <c r="I45" s="47">
        <v>45779</v>
      </c>
      <c r="J45" s="17">
        <v>46022</v>
      </c>
      <c r="K45" s="48">
        <v>45</v>
      </c>
      <c r="L45" s="101">
        <v>1201465650</v>
      </c>
      <c r="M45" s="74" t="s">
        <v>315</v>
      </c>
    </row>
    <row r="46" spans="1:18" ht="52.5" x14ac:dyDescent="0.25">
      <c r="A46" s="3">
        <v>40</v>
      </c>
      <c r="B46" s="13">
        <v>2024002130296</v>
      </c>
      <c r="C46" s="19">
        <v>45589</v>
      </c>
      <c r="D46" s="65" t="s">
        <v>84</v>
      </c>
      <c r="E46" s="65" t="s">
        <v>85</v>
      </c>
      <c r="F46" s="20" t="s">
        <v>385</v>
      </c>
      <c r="G46" s="83">
        <v>78220560505.5</v>
      </c>
      <c r="H46" s="1" t="s">
        <v>86</v>
      </c>
      <c r="I46" s="16">
        <v>45684</v>
      </c>
      <c r="J46" s="16">
        <v>45856</v>
      </c>
      <c r="K46" s="48">
        <v>98</v>
      </c>
      <c r="L46" s="101">
        <f>70452359690</f>
        <v>70452359690</v>
      </c>
      <c r="M46" s="74" t="s">
        <v>318</v>
      </c>
    </row>
    <row r="47" spans="1:18" ht="52.5" x14ac:dyDescent="0.25">
      <c r="A47" s="3">
        <v>41</v>
      </c>
      <c r="B47" s="13">
        <v>202400000003903</v>
      </c>
      <c r="C47" s="19">
        <v>45639</v>
      </c>
      <c r="D47" s="65" t="s">
        <v>87</v>
      </c>
      <c r="E47" s="65" t="s">
        <v>88</v>
      </c>
      <c r="F47" s="20" t="s">
        <v>385</v>
      </c>
      <c r="G47" s="83">
        <v>1872280301</v>
      </c>
      <c r="H47" s="1" t="s">
        <v>22</v>
      </c>
      <c r="I47" s="16">
        <v>45684</v>
      </c>
      <c r="J47" s="16">
        <v>45835</v>
      </c>
      <c r="K47" s="48">
        <v>54</v>
      </c>
      <c r="L47" s="101">
        <f>799100501</f>
        <v>799100501</v>
      </c>
      <c r="M47" s="74" t="s">
        <v>318</v>
      </c>
    </row>
    <row r="48" spans="1:18" ht="63" x14ac:dyDescent="0.25">
      <c r="A48" s="3">
        <v>42</v>
      </c>
      <c r="B48" s="3">
        <v>202400000006031</v>
      </c>
      <c r="C48" s="14">
        <v>45652</v>
      </c>
      <c r="D48" s="65" t="s">
        <v>319</v>
      </c>
      <c r="E48" s="65" t="s">
        <v>320</v>
      </c>
      <c r="F48" s="3" t="s">
        <v>386</v>
      </c>
      <c r="G48" s="84">
        <v>309600000</v>
      </c>
      <c r="H48" s="1" t="s">
        <v>80</v>
      </c>
      <c r="I48" s="16">
        <v>45658</v>
      </c>
      <c r="J48" s="16">
        <v>46022</v>
      </c>
      <c r="K48" s="48">
        <v>100</v>
      </c>
      <c r="L48" s="101">
        <v>309600000</v>
      </c>
      <c r="M48" s="65"/>
    </row>
    <row r="49" spans="1:13" ht="31.5" x14ac:dyDescent="0.25">
      <c r="A49" s="3">
        <v>43</v>
      </c>
      <c r="B49" s="13">
        <v>202400000006032</v>
      </c>
      <c r="C49" s="14">
        <v>45652</v>
      </c>
      <c r="D49" s="65" t="s">
        <v>321</v>
      </c>
      <c r="E49" s="65" t="s">
        <v>322</v>
      </c>
      <c r="F49" s="3" t="s">
        <v>386</v>
      </c>
      <c r="G49" s="84">
        <v>2460000000</v>
      </c>
      <c r="H49" s="1" t="s">
        <v>80</v>
      </c>
      <c r="I49" s="16">
        <v>45658</v>
      </c>
      <c r="J49" s="16">
        <v>46022</v>
      </c>
      <c r="K49" s="48">
        <v>61</v>
      </c>
      <c r="L49" s="101">
        <v>1492950000</v>
      </c>
      <c r="M49" s="65"/>
    </row>
    <row r="50" spans="1:13" ht="84" x14ac:dyDescent="0.25">
      <c r="A50" s="3">
        <v>44</v>
      </c>
      <c r="B50" s="3">
        <v>202400000006033</v>
      </c>
      <c r="C50" s="14">
        <v>45652</v>
      </c>
      <c r="D50" s="65" t="s">
        <v>323</v>
      </c>
      <c r="E50" s="65" t="s">
        <v>324</v>
      </c>
      <c r="F50" s="3" t="s">
        <v>386</v>
      </c>
      <c r="G50" s="84">
        <v>3637400000</v>
      </c>
      <c r="H50" s="1" t="s">
        <v>80</v>
      </c>
      <c r="I50" s="16">
        <v>45658</v>
      </c>
      <c r="J50" s="16">
        <v>46022</v>
      </c>
      <c r="K50" s="48">
        <v>69</v>
      </c>
      <c r="L50" s="101">
        <v>2503923653</v>
      </c>
      <c r="M50" s="65"/>
    </row>
    <row r="51" spans="1:13" ht="52.5" x14ac:dyDescent="0.25">
      <c r="A51" s="3">
        <v>45</v>
      </c>
      <c r="B51" s="37">
        <v>202500000030589</v>
      </c>
      <c r="C51" s="17">
        <v>45875</v>
      </c>
      <c r="D51" s="65" t="s">
        <v>325</v>
      </c>
      <c r="E51" s="65" t="s">
        <v>326</v>
      </c>
      <c r="F51" s="3" t="s">
        <v>386</v>
      </c>
      <c r="G51" s="84">
        <v>2400000000</v>
      </c>
      <c r="H51" s="1" t="s">
        <v>80</v>
      </c>
      <c r="I51" s="16">
        <v>45510</v>
      </c>
      <c r="J51" s="16">
        <v>46022</v>
      </c>
      <c r="K51" s="48">
        <v>47</v>
      </c>
      <c r="L51" s="101">
        <v>1124100000</v>
      </c>
      <c r="M51" s="65"/>
    </row>
    <row r="52" spans="1:13" ht="42" x14ac:dyDescent="0.25">
      <c r="A52" s="3">
        <v>46</v>
      </c>
      <c r="B52" s="3">
        <v>202500000019509</v>
      </c>
      <c r="C52" s="8">
        <v>45689</v>
      </c>
      <c r="D52" s="65" t="s">
        <v>327</v>
      </c>
      <c r="E52" s="65" t="s">
        <v>328</v>
      </c>
      <c r="F52" s="3" t="s">
        <v>386</v>
      </c>
      <c r="G52" s="84">
        <v>1301845800</v>
      </c>
      <c r="H52" s="1" t="s">
        <v>80</v>
      </c>
      <c r="I52" s="16">
        <v>45689</v>
      </c>
      <c r="J52" s="16">
        <v>46022</v>
      </c>
      <c r="K52" s="48">
        <v>100</v>
      </c>
      <c r="L52" s="101">
        <v>1301845800</v>
      </c>
      <c r="M52" s="66"/>
    </row>
    <row r="53" spans="1:13" ht="42" x14ac:dyDescent="0.25">
      <c r="A53" s="3">
        <v>47</v>
      </c>
      <c r="B53" s="13">
        <v>202400000003728</v>
      </c>
      <c r="C53" s="14">
        <v>45636</v>
      </c>
      <c r="D53" s="65" t="s">
        <v>16</v>
      </c>
      <c r="E53" s="65" t="s">
        <v>17</v>
      </c>
      <c r="F53" s="3" t="s">
        <v>387</v>
      </c>
      <c r="G53" s="85">
        <v>2928791849.5776005</v>
      </c>
      <c r="H53" s="2" t="s">
        <v>18</v>
      </c>
      <c r="I53" s="17">
        <v>45659</v>
      </c>
      <c r="J53" s="17">
        <v>46022</v>
      </c>
      <c r="K53" s="18">
        <v>58</v>
      </c>
      <c r="L53" s="101">
        <v>1695456927</v>
      </c>
      <c r="M53" s="67" t="s">
        <v>19</v>
      </c>
    </row>
    <row r="54" spans="1:13" ht="84" x14ac:dyDescent="0.25">
      <c r="A54" s="3">
        <v>48</v>
      </c>
      <c r="B54" s="13">
        <v>202400000003562</v>
      </c>
      <c r="C54" s="14">
        <v>45635</v>
      </c>
      <c r="D54" s="65" t="s">
        <v>20</v>
      </c>
      <c r="E54" s="65" t="s">
        <v>21</v>
      </c>
      <c r="F54" s="3" t="s">
        <v>387</v>
      </c>
      <c r="G54" s="85">
        <v>2037895247</v>
      </c>
      <c r="H54" s="2" t="s">
        <v>22</v>
      </c>
      <c r="I54" s="17">
        <v>45659</v>
      </c>
      <c r="J54" s="17">
        <v>46022</v>
      </c>
      <c r="K54" s="18">
        <v>79</v>
      </c>
      <c r="L54" s="101">
        <v>1607195247</v>
      </c>
      <c r="M54" s="65" t="s">
        <v>23</v>
      </c>
    </row>
    <row r="55" spans="1:13" ht="52.5" x14ac:dyDescent="0.25">
      <c r="A55" s="3">
        <v>49</v>
      </c>
      <c r="B55" s="13">
        <v>202400000003674</v>
      </c>
      <c r="C55" s="14">
        <v>45636</v>
      </c>
      <c r="D55" s="65" t="s">
        <v>24</v>
      </c>
      <c r="E55" s="65" t="s">
        <v>25</v>
      </c>
      <c r="F55" s="3" t="s">
        <v>387</v>
      </c>
      <c r="G55" s="85">
        <v>2920000000</v>
      </c>
      <c r="H55" s="2" t="s">
        <v>26</v>
      </c>
      <c r="I55" s="17">
        <v>45659</v>
      </c>
      <c r="J55" s="17">
        <v>46022</v>
      </c>
      <c r="K55" s="18">
        <v>75</v>
      </c>
      <c r="L55" s="101">
        <v>2177500000</v>
      </c>
      <c r="M55" s="65" t="s">
        <v>27</v>
      </c>
    </row>
    <row r="56" spans="1:13" ht="52.5" x14ac:dyDescent="0.25">
      <c r="A56" s="3">
        <v>50</v>
      </c>
      <c r="B56" s="13">
        <v>202400000003734</v>
      </c>
      <c r="C56" s="14">
        <v>45631</v>
      </c>
      <c r="D56" s="65" t="s">
        <v>28</v>
      </c>
      <c r="E56" s="65" t="s">
        <v>29</v>
      </c>
      <c r="F56" s="3" t="s">
        <v>387</v>
      </c>
      <c r="G56" s="85">
        <v>4331650945</v>
      </c>
      <c r="H56" s="2" t="s">
        <v>18</v>
      </c>
      <c r="I56" s="17">
        <v>45659</v>
      </c>
      <c r="J56" s="17">
        <v>46022</v>
      </c>
      <c r="K56" s="18">
        <v>72</v>
      </c>
      <c r="L56" s="101">
        <v>3112852525</v>
      </c>
      <c r="M56" s="65" t="s">
        <v>30</v>
      </c>
    </row>
    <row r="57" spans="1:13" ht="31.5" x14ac:dyDescent="0.25">
      <c r="A57" s="3">
        <v>51</v>
      </c>
      <c r="B57" s="13">
        <v>202400000003671</v>
      </c>
      <c r="C57" s="14">
        <v>45636</v>
      </c>
      <c r="D57" s="65" t="s">
        <v>31</v>
      </c>
      <c r="E57" s="65" t="s">
        <v>32</v>
      </c>
      <c r="F57" s="3" t="s">
        <v>387</v>
      </c>
      <c r="G57" s="85">
        <v>4735791939</v>
      </c>
      <c r="H57" s="2" t="s">
        <v>18</v>
      </c>
      <c r="I57" s="17">
        <v>45659</v>
      </c>
      <c r="J57" s="17">
        <v>46022</v>
      </c>
      <c r="K57" s="18">
        <v>97</v>
      </c>
      <c r="L57" s="101">
        <v>4608650810</v>
      </c>
      <c r="M57" s="67" t="s">
        <v>33</v>
      </c>
    </row>
    <row r="58" spans="1:13" ht="109.5" customHeight="1" x14ac:dyDescent="0.25">
      <c r="A58" s="3">
        <v>52</v>
      </c>
      <c r="B58" s="13">
        <v>202400000003669</v>
      </c>
      <c r="C58" s="14">
        <v>45636</v>
      </c>
      <c r="D58" s="65" t="s">
        <v>34</v>
      </c>
      <c r="E58" s="65" t="s">
        <v>21</v>
      </c>
      <c r="F58" s="3" t="s">
        <v>387</v>
      </c>
      <c r="G58" s="85">
        <v>11096394175</v>
      </c>
      <c r="H58" s="2" t="s">
        <v>35</v>
      </c>
      <c r="I58" s="17">
        <v>45659</v>
      </c>
      <c r="J58" s="17">
        <v>46022</v>
      </c>
      <c r="K58" s="18">
        <v>78</v>
      </c>
      <c r="L58" s="101">
        <v>8618246938</v>
      </c>
      <c r="M58" s="67" t="s">
        <v>36</v>
      </c>
    </row>
    <row r="59" spans="1:13" ht="52.5" x14ac:dyDescent="0.25">
      <c r="A59" s="3">
        <v>53</v>
      </c>
      <c r="B59" s="13">
        <v>202400000004082</v>
      </c>
      <c r="C59" s="14">
        <v>45636</v>
      </c>
      <c r="D59" s="65" t="s">
        <v>37</v>
      </c>
      <c r="E59" s="65" t="s">
        <v>38</v>
      </c>
      <c r="F59" s="3" t="s">
        <v>387</v>
      </c>
      <c r="G59" s="85">
        <v>3449000000</v>
      </c>
      <c r="H59" s="2" t="s">
        <v>18</v>
      </c>
      <c r="I59" s="17">
        <v>45659</v>
      </c>
      <c r="J59" s="17">
        <v>46022</v>
      </c>
      <c r="K59" s="18">
        <v>80</v>
      </c>
      <c r="L59" s="101">
        <v>2753280528.3800001</v>
      </c>
      <c r="M59" s="65" t="s">
        <v>39</v>
      </c>
    </row>
    <row r="60" spans="1:13" ht="63" x14ac:dyDescent="0.25">
      <c r="A60" s="3">
        <v>54</v>
      </c>
      <c r="B60" s="13">
        <v>202400000003732</v>
      </c>
      <c r="C60" s="14">
        <v>45637</v>
      </c>
      <c r="D60" s="65" t="s">
        <v>40</v>
      </c>
      <c r="E60" s="65" t="s">
        <v>41</v>
      </c>
      <c r="F60" s="3" t="s">
        <v>387</v>
      </c>
      <c r="G60" s="85">
        <v>799821343</v>
      </c>
      <c r="H60" s="2" t="s">
        <v>18</v>
      </c>
      <c r="I60" s="17">
        <v>45659</v>
      </c>
      <c r="J60" s="17">
        <v>46022</v>
      </c>
      <c r="K60" s="18">
        <v>93</v>
      </c>
      <c r="L60" s="101">
        <v>740100000</v>
      </c>
      <c r="M60" s="65" t="s">
        <v>42</v>
      </c>
    </row>
    <row r="61" spans="1:13" ht="62.25" customHeight="1" x14ac:dyDescent="0.25">
      <c r="A61" s="3">
        <v>55</v>
      </c>
      <c r="B61" s="13">
        <v>202400000003668</v>
      </c>
      <c r="C61" s="14">
        <v>45636</v>
      </c>
      <c r="D61" s="65" t="s">
        <v>43</v>
      </c>
      <c r="E61" s="65" t="s">
        <v>44</v>
      </c>
      <c r="F61" s="3" t="s">
        <v>387</v>
      </c>
      <c r="G61" s="85">
        <v>6758200000</v>
      </c>
      <c r="H61" s="2" t="s">
        <v>18</v>
      </c>
      <c r="I61" s="17">
        <v>45659</v>
      </c>
      <c r="J61" s="17">
        <v>46022</v>
      </c>
      <c r="K61" s="18">
        <v>49</v>
      </c>
      <c r="L61" s="101">
        <v>3287417943</v>
      </c>
      <c r="M61" s="65" t="s">
        <v>45</v>
      </c>
    </row>
    <row r="62" spans="1:13" ht="31.5" x14ac:dyDescent="0.25">
      <c r="A62" s="3">
        <v>56</v>
      </c>
      <c r="B62" s="13">
        <v>202400000003673</v>
      </c>
      <c r="C62" s="14">
        <v>45636</v>
      </c>
      <c r="D62" s="65" t="s">
        <v>46</v>
      </c>
      <c r="E62" s="65" t="s">
        <v>47</v>
      </c>
      <c r="F62" s="3" t="s">
        <v>387</v>
      </c>
      <c r="G62" s="85">
        <v>10170263653</v>
      </c>
      <c r="H62" s="2" t="s">
        <v>18</v>
      </c>
      <c r="I62" s="17">
        <v>45659</v>
      </c>
      <c r="J62" s="17">
        <v>46022</v>
      </c>
      <c r="K62" s="18">
        <v>67</v>
      </c>
      <c r="L62" s="101">
        <v>6839546696.8400002</v>
      </c>
      <c r="M62" s="65" t="s">
        <v>48</v>
      </c>
    </row>
    <row r="63" spans="1:13" ht="45.75" customHeight="1" x14ac:dyDescent="0.25">
      <c r="A63" s="3">
        <v>57</v>
      </c>
      <c r="B63" s="13">
        <v>202400000003301</v>
      </c>
      <c r="C63" s="14">
        <v>45632</v>
      </c>
      <c r="D63" s="65" t="s">
        <v>49</v>
      </c>
      <c r="E63" s="65" t="s">
        <v>50</v>
      </c>
      <c r="F63" s="3" t="s">
        <v>387</v>
      </c>
      <c r="G63" s="85">
        <v>14099037693.836</v>
      </c>
      <c r="H63" s="2" t="s">
        <v>51</v>
      </c>
      <c r="I63" s="17">
        <v>45659</v>
      </c>
      <c r="J63" s="17">
        <v>46022</v>
      </c>
      <c r="K63" s="18">
        <v>49</v>
      </c>
      <c r="L63" s="101">
        <v>6840473687</v>
      </c>
      <c r="M63" s="65" t="s">
        <v>52</v>
      </c>
    </row>
    <row r="64" spans="1:13" ht="31.5" x14ac:dyDescent="0.25">
      <c r="A64" s="3">
        <v>58</v>
      </c>
      <c r="B64" s="13">
        <v>202400000003307</v>
      </c>
      <c r="C64" s="14">
        <v>45632</v>
      </c>
      <c r="D64" s="65" t="s">
        <v>53</v>
      </c>
      <c r="E64" s="65" t="s">
        <v>54</v>
      </c>
      <c r="F64" s="3" t="s">
        <v>387</v>
      </c>
      <c r="G64" s="85">
        <v>85264304105</v>
      </c>
      <c r="H64" s="2" t="s">
        <v>51</v>
      </c>
      <c r="I64" s="17">
        <v>45659</v>
      </c>
      <c r="J64" s="17">
        <v>46022</v>
      </c>
      <c r="K64" s="18">
        <v>62</v>
      </c>
      <c r="L64" s="101">
        <v>52528032184.659988</v>
      </c>
      <c r="M64" s="76" t="s">
        <v>55</v>
      </c>
    </row>
    <row r="65" spans="1:13" ht="63" x14ac:dyDescent="0.25">
      <c r="A65" s="3">
        <v>59</v>
      </c>
      <c r="B65" s="13">
        <v>202400000003615</v>
      </c>
      <c r="C65" s="14">
        <v>45636</v>
      </c>
      <c r="D65" s="65" t="s">
        <v>56</v>
      </c>
      <c r="E65" s="65" t="s">
        <v>57</v>
      </c>
      <c r="F65" s="3" t="s">
        <v>387</v>
      </c>
      <c r="G65" s="85">
        <v>63269935977</v>
      </c>
      <c r="H65" s="2" t="s">
        <v>18</v>
      </c>
      <c r="I65" s="17">
        <v>45659</v>
      </c>
      <c r="J65" s="17">
        <v>46022</v>
      </c>
      <c r="K65" s="18">
        <v>51</v>
      </c>
      <c r="L65" s="101">
        <v>32276193365.810001</v>
      </c>
      <c r="M65" s="65" t="s">
        <v>58</v>
      </c>
    </row>
    <row r="66" spans="1:13" ht="52.5" x14ac:dyDescent="0.25">
      <c r="A66" s="3">
        <v>60</v>
      </c>
      <c r="B66" s="13">
        <v>202400000003022</v>
      </c>
      <c r="C66" s="14">
        <v>45631</v>
      </c>
      <c r="D66" s="65" t="s">
        <v>59</v>
      </c>
      <c r="E66" s="65" t="s">
        <v>60</v>
      </c>
      <c r="F66" s="3" t="s">
        <v>387</v>
      </c>
      <c r="G66" s="85">
        <v>4332003280</v>
      </c>
      <c r="H66" s="2" t="s">
        <v>51</v>
      </c>
      <c r="I66" s="17">
        <v>45659</v>
      </c>
      <c r="J66" s="17">
        <v>46022</v>
      </c>
      <c r="K66" s="18">
        <v>90</v>
      </c>
      <c r="L66" s="101">
        <v>3889988586</v>
      </c>
      <c r="M66" s="65" t="s">
        <v>61</v>
      </c>
    </row>
    <row r="67" spans="1:13" ht="87.75" customHeight="1" x14ac:dyDescent="0.25">
      <c r="A67" s="3">
        <v>61</v>
      </c>
      <c r="B67" s="13">
        <v>202400000003614</v>
      </c>
      <c r="C67" s="14">
        <v>45636</v>
      </c>
      <c r="D67" s="65" t="s">
        <v>62</v>
      </c>
      <c r="E67" s="65" t="s">
        <v>63</v>
      </c>
      <c r="F67" s="3" t="s">
        <v>387</v>
      </c>
      <c r="G67" s="85">
        <v>9175002261</v>
      </c>
      <c r="H67" s="2" t="s">
        <v>64</v>
      </c>
      <c r="I67" s="17">
        <v>45659</v>
      </c>
      <c r="J67" s="17">
        <v>46022</v>
      </c>
      <c r="K67" s="18">
        <v>83</v>
      </c>
      <c r="L67" s="101">
        <v>7597893798</v>
      </c>
      <c r="M67" s="65" t="s">
        <v>65</v>
      </c>
    </row>
    <row r="68" spans="1:13" ht="84" x14ac:dyDescent="0.25">
      <c r="A68" s="3">
        <v>62</v>
      </c>
      <c r="B68" s="13">
        <v>202500000028129</v>
      </c>
      <c r="C68" s="17">
        <v>45848</v>
      </c>
      <c r="D68" s="65" t="s">
        <v>329</v>
      </c>
      <c r="E68" s="65" t="s">
        <v>330</v>
      </c>
      <c r="F68" s="3" t="s">
        <v>387</v>
      </c>
      <c r="G68" s="85">
        <v>1837330000</v>
      </c>
      <c r="H68" s="2" t="s">
        <v>331</v>
      </c>
      <c r="I68" s="17">
        <v>45901</v>
      </c>
      <c r="J68" s="17">
        <v>46022</v>
      </c>
      <c r="K68" s="18">
        <v>100</v>
      </c>
      <c r="L68" s="101">
        <v>1837330000</v>
      </c>
      <c r="M68" s="67" t="s">
        <v>332</v>
      </c>
    </row>
    <row r="69" spans="1:13" ht="42" x14ac:dyDescent="0.25">
      <c r="A69" s="3">
        <v>63</v>
      </c>
      <c r="B69" s="13">
        <v>2024002130016</v>
      </c>
      <c r="C69" s="8">
        <v>45310</v>
      </c>
      <c r="D69" s="65" t="s">
        <v>100</v>
      </c>
      <c r="E69" s="65" t="s">
        <v>101</v>
      </c>
      <c r="F69" s="3" t="s">
        <v>388</v>
      </c>
      <c r="G69" s="86">
        <v>38030000</v>
      </c>
      <c r="H69" s="1" t="s">
        <v>102</v>
      </c>
      <c r="I69" s="17">
        <v>45573</v>
      </c>
      <c r="J69" s="17">
        <v>45657</v>
      </c>
      <c r="K69" s="15">
        <v>100</v>
      </c>
      <c r="L69" s="104">
        <v>19015000</v>
      </c>
      <c r="M69" s="65" t="s">
        <v>103</v>
      </c>
    </row>
    <row r="70" spans="1:13" ht="42" x14ac:dyDescent="0.25">
      <c r="A70" s="3">
        <v>64</v>
      </c>
      <c r="B70" s="13">
        <v>2024002130016</v>
      </c>
      <c r="C70" s="8">
        <v>45310</v>
      </c>
      <c r="D70" s="65" t="s">
        <v>100</v>
      </c>
      <c r="E70" s="65" t="s">
        <v>101</v>
      </c>
      <c r="F70" s="3" t="s">
        <v>388</v>
      </c>
      <c r="G70" s="87">
        <v>54079103</v>
      </c>
      <c r="H70" s="1" t="s">
        <v>102</v>
      </c>
      <c r="I70" s="17">
        <v>45569</v>
      </c>
      <c r="J70" s="17">
        <v>45657</v>
      </c>
      <c r="K70" s="15">
        <v>100</v>
      </c>
      <c r="L70" s="104">
        <v>27039551.5</v>
      </c>
      <c r="M70" s="65" t="s">
        <v>104</v>
      </c>
    </row>
    <row r="71" spans="1:13" ht="42" x14ac:dyDescent="0.25">
      <c r="A71" s="3">
        <v>65</v>
      </c>
      <c r="B71" s="13">
        <v>2024002130016</v>
      </c>
      <c r="C71" s="8">
        <v>45310</v>
      </c>
      <c r="D71" s="65" t="s">
        <v>100</v>
      </c>
      <c r="E71" s="65" t="s">
        <v>101</v>
      </c>
      <c r="F71" s="3" t="s">
        <v>388</v>
      </c>
      <c r="G71" s="87">
        <v>50100000</v>
      </c>
      <c r="H71" s="1" t="s">
        <v>102</v>
      </c>
      <c r="I71" s="16">
        <v>45439</v>
      </c>
      <c r="J71" s="16">
        <v>45657</v>
      </c>
      <c r="K71" s="15">
        <v>100</v>
      </c>
      <c r="L71" s="104">
        <v>50100000</v>
      </c>
      <c r="M71" s="65"/>
    </row>
    <row r="72" spans="1:13" ht="42" x14ac:dyDescent="0.25">
      <c r="A72" s="3">
        <v>66</v>
      </c>
      <c r="B72" s="13">
        <v>2024002130016</v>
      </c>
      <c r="C72" s="8">
        <v>45310</v>
      </c>
      <c r="D72" s="65" t="s">
        <v>100</v>
      </c>
      <c r="E72" s="65" t="s">
        <v>101</v>
      </c>
      <c r="F72" s="3" t="s">
        <v>388</v>
      </c>
      <c r="G72" s="87">
        <v>49000000</v>
      </c>
      <c r="H72" s="1" t="s">
        <v>102</v>
      </c>
      <c r="I72" s="17" t="s">
        <v>105</v>
      </c>
      <c r="J72" s="17">
        <v>45657</v>
      </c>
      <c r="K72" s="15">
        <v>100</v>
      </c>
      <c r="L72" s="104">
        <v>49000000</v>
      </c>
      <c r="M72" s="65"/>
    </row>
    <row r="73" spans="1:13" ht="42" x14ac:dyDescent="0.25">
      <c r="A73" s="3">
        <v>67</v>
      </c>
      <c r="B73" s="13">
        <v>2024002130016</v>
      </c>
      <c r="C73" s="8">
        <v>45310</v>
      </c>
      <c r="D73" s="65" t="s">
        <v>100</v>
      </c>
      <c r="E73" s="65" t="s">
        <v>101</v>
      </c>
      <c r="F73" s="3" t="s">
        <v>388</v>
      </c>
      <c r="G73" s="87">
        <v>39000000</v>
      </c>
      <c r="H73" s="1" t="s">
        <v>102</v>
      </c>
      <c r="I73" s="17">
        <v>45562</v>
      </c>
      <c r="J73" s="17">
        <v>45657</v>
      </c>
      <c r="K73" s="15">
        <v>100</v>
      </c>
      <c r="L73" s="104">
        <v>19500000</v>
      </c>
      <c r="M73" s="77" t="s">
        <v>113</v>
      </c>
    </row>
    <row r="74" spans="1:13" ht="42" x14ac:dyDescent="0.25">
      <c r="A74" s="3">
        <v>68</v>
      </c>
      <c r="B74" s="13">
        <v>2024002130016</v>
      </c>
      <c r="C74" s="8">
        <v>45310</v>
      </c>
      <c r="D74" s="65" t="s">
        <v>100</v>
      </c>
      <c r="E74" s="65" t="s">
        <v>101</v>
      </c>
      <c r="F74" s="3" t="s">
        <v>388</v>
      </c>
      <c r="G74" s="87">
        <v>51237344</v>
      </c>
      <c r="H74" s="1" t="s">
        <v>102</v>
      </c>
      <c r="I74" s="17">
        <v>45572</v>
      </c>
      <c r="J74" s="17">
        <v>45657</v>
      </c>
      <c r="K74" s="15">
        <v>100</v>
      </c>
      <c r="L74" s="104">
        <v>51237344</v>
      </c>
      <c r="M74" s="65"/>
    </row>
    <row r="75" spans="1:13" ht="42" x14ac:dyDescent="0.25">
      <c r="A75" s="3">
        <v>69</v>
      </c>
      <c r="B75" s="13">
        <v>2024002130016</v>
      </c>
      <c r="C75" s="8">
        <v>45310</v>
      </c>
      <c r="D75" s="65" t="s">
        <v>100</v>
      </c>
      <c r="E75" s="65" t="s">
        <v>101</v>
      </c>
      <c r="F75" s="3" t="s">
        <v>388</v>
      </c>
      <c r="G75" s="87">
        <v>14340000</v>
      </c>
      <c r="H75" s="1" t="s">
        <v>102</v>
      </c>
      <c r="I75" s="17">
        <v>45568</v>
      </c>
      <c r="J75" s="17">
        <v>45657</v>
      </c>
      <c r="K75" s="15">
        <v>100</v>
      </c>
      <c r="L75" s="104">
        <v>7170000</v>
      </c>
      <c r="M75" s="77" t="s">
        <v>113</v>
      </c>
    </row>
    <row r="76" spans="1:13" ht="42" x14ac:dyDescent="0.25">
      <c r="A76" s="3">
        <v>70</v>
      </c>
      <c r="B76" s="13">
        <v>2024002130016</v>
      </c>
      <c r="C76" s="8">
        <v>45310</v>
      </c>
      <c r="D76" s="65" t="s">
        <v>100</v>
      </c>
      <c r="E76" s="65" t="s">
        <v>101</v>
      </c>
      <c r="F76" s="3" t="s">
        <v>388</v>
      </c>
      <c r="G76" s="87">
        <v>49700000</v>
      </c>
      <c r="H76" s="1" t="s">
        <v>102</v>
      </c>
      <c r="I76" s="17">
        <v>45562</v>
      </c>
      <c r="J76" s="17">
        <v>45657</v>
      </c>
      <c r="K76" s="15">
        <v>100</v>
      </c>
      <c r="L76" s="104">
        <v>49700000</v>
      </c>
      <c r="M76" s="65"/>
    </row>
    <row r="77" spans="1:13" ht="48" customHeight="1" x14ac:dyDescent="0.25">
      <c r="A77" s="3">
        <v>71</v>
      </c>
      <c r="B77" s="13">
        <v>2023002130111</v>
      </c>
      <c r="C77" s="17">
        <v>45124</v>
      </c>
      <c r="D77" s="65" t="s">
        <v>106</v>
      </c>
      <c r="E77" s="65" t="s">
        <v>107</v>
      </c>
      <c r="F77" s="3" t="s">
        <v>388</v>
      </c>
      <c r="G77" s="88">
        <v>2814532767.6100001</v>
      </c>
      <c r="H77" s="2" t="s">
        <v>80</v>
      </c>
      <c r="I77" s="17">
        <v>45405</v>
      </c>
      <c r="J77" s="17">
        <v>45619</v>
      </c>
      <c r="K77" s="15">
        <v>73.84</v>
      </c>
      <c r="L77" s="104">
        <v>2078188609.4000001</v>
      </c>
      <c r="M77" s="65"/>
    </row>
    <row r="78" spans="1:13" ht="10.5" customHeight="1" x14ac:dyDescent="0.25">
      <c r="A78" s="142">
        <v>72</v>
      </c>
      <c r="B78" s="130">
        <v>2024002130057</v>
      </c>
      <c r="C78" s="118">
        <v>45349</v>
      </c>
      <c r="D78" s="120" t="s">
        <v>110</v>
      </c>
      <c r="E78" s="120" t="s">
        <v>111</v>
      </c>
      <c r="F78" s="3" t="s">
        <v>388</v>
      </c>
      <c r="G78" s="138">
        <v>3909150000</v>
      </c>
      <c r="H78" s="113" t="s">
        <v>80</v>
      </c>
      <c r="I78" s="23">
        <v>45462</v>
      </c>
      <c r="J78" s="16">
        <v>45688</v>
      </c>
      <c r="K78" s="37">
        <v>100</v>
      </c>
      <c r="L78" s="104">
        <v>2714610000</v>
      </c>
      <c r="M78" s="77" t="s">
        <v>112</v>
      </c>
    </row>
    <row r="79" spans="1:13" ht="45.75" customHeight="1" x14ac:dyDescent="0.25">
      <c r="A79" s="142"/>
      <c r="B79" s="132"/>
      <c r="C79" s="134"/>
      <c r="D79" s="122"/>
      <c r="E79" s="122"/>
      <c r="F79" s="3" t="s">
        <v>388</v>
      </c>
      <c r="G79" s="140"/>
      <c r="H79" s="114"/>
      <c r="I79" s="23">
        <v>45489</v>
      </c>
      <c r="J79" s="16">
        <v>45569</v>
      </c>
      <c r="K79" s="37">
        <v>100</v>
      </c>
      <c r="L79" s="104">
        <v>627929576</v>
      </c>
      <c r="M79" s="77" t="s">
        <v>113</v>
      </c>
    </row>
    <row r="80" spans="1:13" ht="56.25" customHeight="1" x14ac:dyDescent="0.25">
      <c r="A80" s="3">
        <v>73</v>
      </c>
      <c r="B80" s="13">
        <v>2024002130069</v>
      </c>
      <c r="C80" s="23">
        <v>45349</v>
      </c>
      <c r="D80" s="65" t="s">
        <v>114</v>
      </c>
      <c r="E80" s="65" t="s">
        <v>115</v>
      </c>
      <c r="F80" s="3" t="s">
        <v>388</v>
      </c>
      <c r="G80" s="89">
        <v>2182861468</v>
      </c>
      <c r="H80" s="12" t="s">
        <v>80</v>
      </c>
      <c r="I80" s="23">
        <v>45464</v>
      </c>
      <c r="J80" s="16">
        <v>45657</v>
      </c>
      <c r="K80" s="37">
        <v>100</v>
      </c>
      <c r="L80" s="104">
        <v>2182861468</v>
      </c>
      <c r="M80" s="77" t="s">
        <v>116</v>
      </c>
    </row>
    <row r="81" spans="1:13" ht="57.75" customHeight="1" x14ac:dyDescent="0.25">
      <c r="A81" s="3">
        <v>74</v>
      </c>
      <c r="B81" s="13">
        <v>2024002130086</v>
      </c>
      <c r="C81" s="23">
        <v>45446</v>
      </c>
      <c r="D81" s="65" t="s">
        <v>117</v>
      </c>
      <c r="E81" s="65" t="s">
        <v>118</v>
      </c>
      <c r="F81" s="3" t="s">
        <v>388</v>
      </c>
      <c r="G81" s="90">
        <v>5050948109</v>
      </c>
      <c r="H81" s="1" t="s">
        <v>119</v>
      </c>
      <c r="I81" s="23">
        <v>45481</v>
      </c>
      <c r="J81" s="16">
        <v>45657</v>
      </c>
      <c r="K81" s="37">
        <v>75</v>
      </c>
      <c r="L81" s="104">
        <v>3788211082</v>
      </c>
      <c r="M81" s="77" t="s">
        <v>120</v>
      </c>
    </row>
    <row r="82" spans="1:13" ht="54.75" customHeight="1" x14ac:dyDescent="0.25">
      <c r="A82" s="3">
        <v>75</v>
      </c>
      <c r="B82" s="13">
        <v>2024002130087</v>
      </c>
      <c r="C82" s="23">
        <v>45446</v>
      </c>
      <c r="D82" s="65" t="s">
        <v>121</v>
      </c>
      <c r="E82" s="65" t="s">
        <v>122</v>
      </c>
      <c r="F82" s="3" t="s">
        <v>388</v>
      </c>
      <c r="G82" s="89">
        <v>820000000</v>
      </c>
      <c r="H82" s="12" t="s">
        <v>80</v>
      </c>
      <c r="I82" s="23">
        <v>45516</v>
      </c>
      <c r="J82" s="16">
        <v>45657</v>
      </c>
      <c r="K82" s="37">
        <v>100</v>
      </c>
      <c r="L82" s="104">
        <v>410000000</v>
      </c>
      <c r="M82" s="77"/>
    </row>
    <row r="83" spans="1:13" ht="31.5" x14ac:dyDescent="0.25">
      <c r="A83" s="3">
        <v>76</v>
      </c>
      <c r="B83" s="13">
        <v>2024002130236</v>
      </c>
      <c r="C83" s="17">
        <v>45494</v>
      </c>
      <c r="D83" s="65" t="s">
        <v>123</v>
      </c>
      <c r="E83" s="65" t="s">
        <v>124</v>
      </c>
      <c r="F83" s="3" t="s">
        <v>388</v>
      </c>
      <c r="G83" s="89">
        <v>299980800</v>
      </c>
      <c r="H83" s="12" t="s">
        <v>80</v>
      </c>
      <c r="I83" s="23">
        <v>45586</v>
      </c>
      <c r="J83" s="16">
        <v>45688</v>
      </c>
      <c r="K83" s="37">
        <v>100</v>
      </c>
      <c r="L83" s="104">
        <v>299980800</v>
      </c>
      <c r="M83" s="77" t="s">
        <v>108</v>
      </c>
    </row>
    <row r="84" spans="1:13" ht="82.5" customHeight="1" x14ac:dyDescent="0.25">
      <c r="A84" s="3">
        <v>77</v>
      </c>
      <c r="B84" s="13">
        <v>202400000007341</v>
      </c>
      <c r="C84" s="17">
        <v>45649</v>
      </c>
      <c r="D84" s="65" t="s">
        <v>125</v>
      </c>
      <c r="E84" s="65" t="s">
        <v>126</v>
      </c>
      <c r="F84" s="3" t="s">
        <v>388</v>
      </c>
      <c r="G84" s="89">
        <v>126100000</v>
      </c>
      <c r="H84" s="12" t="s">
        <v>80</v>
      </c>
      <c r="I84" s="23">
        <v>45658</v>
      </c>
      <c r="J84" s="16">
        <v>46022</v>
      </c>
      <c r="K84" s="37">
        <v>40</v>
      </c>
      <c r="L84" s="104">
        <v>0</v>
      </c>
      <c r="M84" s="77"/>
    </row>
    <row r="85" spans="1:13" ht="10.5" customHeight="1" x14ac:dyDescent="0.25">
      <c r="A85" s="142">
        <v>78</v>
      </c>
      <c r="B85" s="130">
        <v>2024002130220</v>
      </c>
      <c r="C85" s="118">
        <v>45490</v>
      </c>
      <c r="D85" s="120" t="s">
        <v>127</v>
      </c>
      <c r="E85" s="120" t="s">
        <v>128</v>
      </c>
      <c r="F85" s="135" t="s">
        <v>388</v>
      </c>
      <c r="G85" s="138">
        <v>2490620577</v>
      </c>
      <c r="H85" s="113" t="s">
        <v>80</v>
      </c>
      <c r="I85" s="23" t="s">
        <v>129</v>
      </c>
      <c r="J85" s="16">
        <v>45624</v>
      </c>
      <c r="K85" s="37">
        <v>100</v>
      </c>
      <c r="L85" s="104">
        <v>192296822</v>
      </c>
      <c r="M85" s="77" t="s">
        <v>130</v>
      </c>
    </row>
    <row r="86" spans="1:13" x14ac:dyDescent="0.25">
      <c r="A86" s="142"/>
      <c r="B86" s="131"/>
      <c r="C86" s="133"/>
      <c r="D86" s="121"/>
      <c r="E86" s="121"/>
      <c r="F86" s="136"/>
      <c r="G86" s="139"/>
      <c r="H86" s="119"/>
      <c r="I86" s="23">
        <v>45527</v>
      </c>
      <c r="J86" s="16">
        <v>45618</v>
      </c>
      <c r="K86" s="37">
        <v>100</v>
      </c>
      <c r="L86" s="104">
        <v>120590342</v>
      </c>
      <c r="M86" s="77" t="s">
        <v>131</v>
      </c>
    </row>
    <row r="87" spans="1:13" x14ac:dyDescent="0.25">
      <c r="A87" s="142"/>
      <c r="B87" s="131"/>
      <c r="C87" s="133"/>
      <c r="D87" s="121"/>
      <c r="E87" s="121"/>
      <c r="F87" s="136"/>
      <c r="G87" s="139"/>
      <c r="H87" s="119"/>
      <c r="I87" s="23" t="s">
        <v>132</v>
      </c>
      <c r="J87" s="16">
        <v>45623</v>
      </c>
      <c r="K87" s="37">
        <v>100</v>
      </c>
      <c r="L87" s="104">
        <v>120291036</v>
      </c>
      <c r="M87" s="77" t="s">
        <v>133</v>
      </c>
    </row>
    <row r="88" spans="1:13" x14ac:dyDescent="0.25">
      <c r="A88" s="142"/>
      <c r="B88" s="131"/>
      <c r="C88" s="133"/>
      <c r="D88" s="121"/>
      <c r="E88" s="121"/>
      <c r="F88" s="136"/>
      <c r="G88" s="139"/>
      <c r="H88" s="119"/>
      <c r="I88" s="23" t="s">
        <v>129</v>
      </c>
      <c r="J88" s="16">
        <v>45624</v>
      </c>
      <c r="K88" s="37">
        <v>100</v>
      </c>
      <c r="L88" s="104">
        <v>188655691</v>
      </c>
      <c r="M88" s="77" t="s">
        <v>134</v>
      </c>
    </row>
    <row r="89" spans="1:13" ht="7.5" customHeight="1" x14ac:dyDescent="0.25">
      <c r="A89" s="142"/>
      <c r="B89" s="131"/>
      <c r="C89" s="133"/>
      <c r="D89" s="121"/>
      <c r="E89" s="121"/>
      <c r="F89" s="136"/>
      <c r="G89" s="139"/>
      <c r="H89" s="119"/>
      <c r="I89" s="16">
        <v>45589</v>
      </c>
      <c r="J89" s="16">
        <v>45657</v>
      </c>
      <c r="K89" s="37">
        <v>0</v>
      </c>
      <c r="L89" s="104">
        <v>122082292</v>
      </c>
      <c r="M89" s="77" t="s">
        <v>135</v>
      </c>
    </row>
    <row r="90" spans="1:13" hidden="1" x14ac:dyDescent="0.25">
      <c r="A90" s="142"/>
      <c r="B90" s="131"/>
      <c r="C90" s="133"/>
      <c r="D90" s="121"/>
      <c r="E90" s="121"/>
      <c r="F90" s="136"/>
      <c r="G90" s="139"/>
      <c r="H90" s="119"/>
      <c r="I90" s="16">
        <v>45624</v>
      </c>
      <c r="J90" s="16">
        <v>45657</v>
      </c>
      <c r="K90" s="37">
        <v>100</v>
      </c>
      <c r="L90" s="104">
        <v>160503959</v>
      </c>
      <c r="M90" s="77"/>
    </row>
    <row r="91" spans="1:13" hidden="1" x14ac:dyDescent="0.25">
      <c r="A91" s="142"/>
      <c r="B91" s="131"/>
      <c r="C91" s="133"/>
      <c r="D91" s="121"/>
      <c r="E91" s="121"/>
      <c r="F91" s="136"/>
      <c r="G91" s="139"/>
      <c r="H91" s="119"/>
      <c r="I91" s="16">
        <v>45624</v>
      </c>
      <c r="J91" s="16">
        <v>45657</v>
      </c>
      <c r="K91" s="37">
        <v>100</v>
      </c>
      <c r="L91" s="104">
        <v>158852029</v>
      </c>
      <c r="M91" s="77"/>
    </row>
    <row r="92" spans="1:13" hidden="1" x14ac:dyDescent="0.25">
      <c r="A92" s="142"/>
      <c r="B92" s="131"/>
      <c r="C92" s="133"/>
      <c r="D92" s="121"/>
      <c r="E92" s="121"/>
      <c r="F92" s="136"/>
      <c r="G92" s="139"/>
      <c r="H92" s="119"/>
      <c r="I92" s="16">
        <v>45589</v>
      </c>
      <c r="J92" s="16">
        <v>45657</v>
      </c>
      <c r="K92" s="37">
        <v>100</v>
      </c>
      <c r="L92" s="104">
        <v>120927517</v>
      </c>
      <c r="M92" s="77"/>
    </row>
    <row r="93" spans="1:13" hidden="1" x14ac:dyDescent="0.25">
      <c r="A93" s="142"/>
      <c r="B93" s="131"/>
      <c r="C93" s="133"/>
      <c r="D93" s="121"/>
      <c r="E93" s="121"/>
      <c r="F93" s="136"/>
      <c r="G93" s="139"/>
      <c r="H93" s="119"/>
      <c r="I93" s="16">
        <v>45621</v>
      </c>
      <c r="J93" s="16">
        <v>45657</v>
      </c>
      <c r="K93" s="37">
        <v>100</v>
      </c>
      <c r="L93" s="104">
        <v>181355667</v>
      </c>
      <c r="M93" s="77" t="s">
        <v>136</v>
      </c>
    </row>
    <row r="94" spans="1:13" hidden="1" x14ac:dyDescent="0.25">
      <c r="A94" s="142"/>
      <c r="B94" s="131"/>
      <c r="C94" s="133"/>
      <c r="D94" s="121"/>
      <c r="E94" s="121"/>
      <c r="F94" s="136"/>
      <c r="G94" s="139"/>
      <c r="H94" s="119"/>
      <c r="I94" s="16">
        <v>45611</v>
      </c>
      <c r="J94" s="16">
        <v>45657</v>
      </c>
      <c r="K94" s="37">
        <v>100</v>
      </c>
      <c r="L94" s="104">
        <v>176433529</v>
      </c>
      <c r="M94" s="77"/>
    </row>
    <row r="95" spans="1:13" hidden="1" x14ac:dyDescent="0.25">
      <c r="A95" s="142"/>
      <c r="B95" s="131"/>
      <c r="C95" s="133"/>
      <c r="D95" s="121"/>
      <c r="E95" s="121"/>
      <c r="F95" s="136"/>
      <c r="G95" s="139"/>
      <c r="H95" s="119"/>
      <c r="I95" s="16">
        <v>45636</v>
      </c>
      <c r="J95" s="16">
        <v>45657</v>
      </c>
      <c r="K95" s="37">
        <v>0</v>
      </c>
      <c r="L95" s="104">
        <v>157918797</v>
      </c>
      <c r="M95" s="77" t="s">
        <v>137</v>
      </c>
    </row>
    <row r="96" spans="1:13" hidden="1" x14ac:dyDescent="0.25">
      <c r="A96" s="142"/>
      <c r="B96" s="132"/>
      <c r="C96" s="134"/>
      <c r="D96" s="122"/>
      <c r="E96" s="122"/>
      <c r="F96" s="137"/>
      <c r="G96" s="140"/>
      <c r="H96" s="114"/>
      <c r="I96" s="16" t="s">
        <v>138</v>
      </c>
      <c r="J96" s="16">
        <v>45657</v>
      </c>
      <c r="K96" s="37">
        <v>0</v>
      </c>
      <c r="L96" s="104">
        <v>217390352</v>
      </c>
      <c r="M96" s="77" t="s">
        <v>133</v>
      </c>
    </row>
    <row r="97" spans="1:13" ht="31.5" x14ac:dyDescent="0.25">
      <c r="A97" s="5">
        <v>79</v>
      </c>
      <c r="B97" s="37" t="s">
        <v>333</v>
      </c>
      <c r="C97" s="23">
        <v>45575</v>
      </c>
      <c r="D97" s="65" t="s">
        <v>139</v>
      </c>
      <c r="E97" s="65" t="s">
        <v>140</v>
      </c>
      <c r="F97" s="1" t="s">
        <v>388</v>
      </c>
      <c r="G97" s="89">
        <v>1100000000</v>
      </c>
      <c r="H97" s="12" t="s">
        <v>80</v>
      </c>
      <c r="I97" s="23">
        <v>45611</v>
      </c>
      <c r="J97" s="16">
        <v>45657</v>
      </c>
      <c r="K97" s="37">
        <v>100</v>
      </c>
      <c r="L97" s="104">
        <v>1045000000</v>
      </c>
      <c r="M97" s="77"/>
    </row>
    <row r="98" spans="1:13" ht="45.75" customHeight="1" x14ac:dyDescent="0.25">
      <c r="A98" s="2">
        <v>80</v>
      </c>
      <c r="B98" s="37" t="s">
        <v>334</v>
      </c>
      <c r="C98" s="23">
        <v>45623</v>
      </c>
      <c r="D98" s="65" t="s">
        <v>141</v>
      </c>
      <c r="E98" s="65" t="s">
        <v>142</v>
      </c>
      <c r="F98" s="1" t="s">
        <v>388</v>
      </c>
      <c r="G98" s="89">
        <v>200000000</v>
      </c>
      <c r="H98" s="12" t="s">
        <v>80</v>
      </c>
      <c r="I98" s="23">
        <v>45645</v>
      </c>
      <c r="J98" s="16">
        <v>45657</v>
      </c>
      <c r="K98" s="37">
        <v>100</v>
      </c>
      <c r="L98" s="104">
        <v>200000000</v>
      </c>
      <c r="M98" s="77" t="s">
        <v>109</v>
      </c>
    </row>
    <row r="99" spans="1:13" ht="52.5" x14ac:dyDescent="0.25">
      <c r="A99" s="5">
        <v>81</v>
      </c>
      <c r="B99" s="37" t="s">
        <v>143</v>
      </c>
      <c r="C99" s="23">
        <v>45643</v>
      </c>
      <c r="D99" s="65" t="s">
        <v>144</v>
      </c>
      <c r="E99" s="65" t="s">
        <v>145</v>
      </c>
      <c r="F99" s="1" t="s">
        <v>388</v>
      </c>
      <c r="G99" s="89">
        <v>569608000</v>
      </c>
      <c r="H99" s="12" t="s">
        <v>80</v>
      </c>
      <c r="I99" s="23">
        <v>45681</v>
      </c>
      <c r="J99" s="16">
        <v>45715</v>
      </c>
      <c r="K99" s="37">
        <v>90</v>
      </c>
      <c r="L99" s="104">
        <v>113921600</v>
      </c>
      <c r="M99" s="66" t="s">
        <v>146</v>
      </c>
    </row>
    <row r="100" spans="1:13" ht="13.5" customHeight="1" x14ac:dyDescent="0.25">
      <c r="A100" s="141">
        <v>82</v>
      </c>
      <c r="B100" s="115" t="s">
        <v>143</v>
      </c>
      <c r="C100" s="126">
        <v>45644</v>
      </c>
      <c r="D100" s="120" t="s">
        <v>428</v>
      </c>
      <c r="E100" s="120" t="s">
        <v>147</v>
      </c>
      <c r="F100" s="123" t="s">
        <v>388</v>
      </c>
      <c r="G100" s="138">
        <v>895792000</v>
      </c>
      <c r="H100" s="113" t="s">
        <v>80</v>
      </c>
      <c r="I100" s="23">
        <v>45681</v>
      </c>
      <c r="J100" s="16">
        <v>45715</v>
      </c>
      <c r="K100" s="37">
        <v>100</v>
      </c>
      <c r="L100" s="104">
        <v>675792000</v>
      </c>
      <c r="M100" s="66" t="s">
        <v>148</v>
      </c>
    </row>
    <row r="101" spans="1:13" ht="56.25" customHeight="1" x14ac:dyDescent="0.25">
      <c r="A101" s="141"/>
      <c r="B101" s="117"/>
      <c r="C101" s="126"/>
      <c r="D101" s="122"/>
      <c r="E101" s="122"/>
      <c r="F101" s="125"/>
      <c r="G101" s="140"/>
      <c r="H101" s="114"/>
      <c r="I101" s="23">
        <v>45693</v>
      </c>
      <c r="J101" s="16">
        <v>45736</v>
      </c>
      <c r="K101" s="37">
        <v>50</v>
      </c>
      <c r="L101" s="104">
        <v>110000000</v>
      </c>
      <c r="M101" s="77" t="s">
        <v>149</v>
      </c>
    </row>
    <row r="102" spans="1:13" ht="63" x14ac:dyDescent="0.25">
      <c r="A102" s="12">
        <v>83</v>
      </c>
      <c r="B102" s="37" t="s">
        <v>150</v>
      </c>
      <c r="C102" s="23">
        <v>45651</v>
      </c>
      <c r="D102" s="65" t="s">
        <v>151</v>
      </c>
      <c r="E102" s="65" t="s">
        <v>152</v>
      </c>
      <c r="F102" s="1" t="s">
        <v>388</v>
      </c>
      <c r="G102" s="91">
        <v>374000000</v>
      </c>
      <c r="H102" s="12" t="s">
        <v>80</v>
      </c>
      <c r="I102" s="23">
        <v>45714</v>
      </c>
      <c r="J102" s="16">
        <v>45729</v>
      </c>
      <c r="K102" s="37">
        <v>100</v>
      </c>
      <c r="L102" s="104">
        <v>374000000</v>
      </c>
      <c r="M102" s="77" t="s">
        <v>153</v>
      </c>
    </row>
    <row r="103" spans="1:13" ht="52.5" x14ac:dyDescent="0.25">
      <c r="A103" s="12">
        <v>84</v>
      </c>
      <c r="B103" s="37" t="s">
        <v>154</v>
      </c>
      <c r="C103" s="23">
        <v>45653</v>
      </c>
      <c r="D103" s="65" t="s">
        <v>155</v>
      </c>
      <c r="E103" s="65" t="s">
        <v>156</v>
      </c>
      <c r="F103" s="1" t="s">
        <v>388</v>
      </c>
      <c r="G103" s="91">
        <v>2000000000</v>
      </c>
      <c r="H103" s="12" t="s">
        <v>80</v>
      </c>
      <c r="I103" s="23">
        <v>45727</v>
      </c>
      <c r="J103" s="16">
        <v>46022</v>
      </c>
      <c r="K103" s="37">
        <v>96</v>
      </c>
      <c r="L103" s="104">
        <v>1919545956.0299997</v>
      </c>
      <c r="M103" s="77" t="s">
        <v>157</v>
      </c>
    </row>
    <row r="104" spans="1:13" ht="52.5" x14ac:dyDescent="0.25">
      <c r="A104" s="12">
        <v>85</v>
      </c>
      <c r="B104" s="37" t="s">
        <v>158</v>
      </c>
      <c r="C104" s="23">
        <v>45653</v>
      </c>
      <c r="D104" s="65" t="s">
        <v>159</v>
      </c>
      <c r="E104" s="65" t="s">
        <v>160</v>
      </c>
      <c r="F104" s="1" t="s">
        <v>388</v>
      </c>
      <c r="G104" s="92">
        <v>2000000000</v>
      </c>
      <c r="H104" s="12" t="s">
        <v>80</v>
      </c>
      <c r="I104" s="23">
        <v>45735</v>
      </c>
      <c r="J104" s="16">
        <v>46007</v>
      </c>
      <c r="K104" s="37">
        <v>40</v>
      </c>
      <c r="L104" s="104">
        <v>800000000</v>
      </c>
      <c r="M104" s="77"/>
    </row>
    <row r="105" spans="1:13" ht="58.5" customHeight="1" x14ac:dyDescent="0.25">
      <c r="A105" s="12">
        <v>86</v>
      </c>
      <c r="B105" s="37" t="s">
        <v>161</v>
      </c>
      <c r="C105" s="23">
        <v>45720</v>
      </c>
      <c r="D105" s="65" t="s">
        <v>162</v>
      </c>
      <c r="E105" s="65" t="s">
        <v>163</v>
      </c>
      <c r="F105" s="1" t="s">
        <v>388</v>
      </c>
      <c r="G105" s="92">
        <v>250000000</v>
      </c>
      <c r="H105" s="1" t="s">
        <v>164</v>
      </c>
      <c r="I105" s="23">
        <v>45734</v>
      </c>
      <c r="J105" s="16">
        <v>46022</v>
      </c>
      <c r="K105" s="37">
        <v>0</v>
      </c>
      <c r="L105" s="104">
        <v>1100000000</v>
      </c>
      <c r="M105" s="77" t="s">
        <v>157</v>
      </c>
    </row>
    <row r="106" spans="1:13" ht="42" x14ac:dyDescent="0.25">
      <c r="A106" s="12">
        <v>87</v>
      </c>
      <c r="B106" s="37" t="s">
        <v>165</v>
      </c>
      <c r="C106" s="23">
        <v>45720</v>
      </c>
      <c r="D106" s="65" t="s">
        <v>166</v>
      </c>
      <c r="E106" s="65" t="s">
        <v>167</v>
      </c>
      <c r="F106" s="1" t="s">
        <v>388</v>
      </c>
      <c r="G106" s="92">
        <v>650000000</v>
      </c>
      <c r="H106" s="12" t="s">
        <v>80</v>
      </c>
      <c r="I106" s="23">
        <v>45736</v>
      </c>
      <c r="J106" s="16">
        <v>46010</v>
      </c>
      <c r="K106" s="37">
        <v>100</v>
      </c>
      <c r="L106" s="104">
        <v>650000000</v>
      </c>
      <c r="M106" s="77" t="s">
        <v>168</v>
      </c>
    </row>
    <row r="107" spans="1:13" ht="52.5" x14ac:dyDescent="0.25">
      <c r="A107" s="12">
        <v>88</v>
      </c>
      <c r="B107" s="37" t="s">
        <v>169</v>
      </c>
      <c r="C107" s="23">
        <v>45751</v>
      </c>
      <c r="D107" s="65" t="s">
        <v>170</v>
      </c>
      <c r="E107" s="65" t="s">
        <v>171</v>
      </c>
      <c r="F107" s="1" t="s">
        <v>388</v>
      </c>
      <c r="G107" s="92">
        <v>392000000</v>
      </c>
      <c r="H107" s="1" t="s">
        <v>80</v>
      </c>
      <c r="I107" s="23">
        <v>45751</v>
      </c>
      <c r="J107" s="1"/>
      <c r="K107" s="37">
        <v>96.94</v>
      </c>
      <c r="L107" s="104">
        <v>379667120</v>
      </c>
      <c r="M107" s="77" t="s">
        <v>172</v>
      </c>
    </row>
    <row r="108" spans="1:13" ht="10.5" customHeight="1" x14ac:dyDescent="0.25">
      <c r="A108" s="141">
        <v>89</v>
      </c>
      <c r="B108" s="115" t="s">
        <v>173</v>
      </c>
      <c r="C108" s="118">
        <v>45656</v>
      </c>
      <c r="D108" s="120" t="s">
        <v>174</v>
      </c>
      <c r="E108" s="120" t="s">
        <v>175</v>
      </c>
      <c r="F108" s="123" t="s">
        <v>388</v>
      </c>
      <c r="G108" s="127">
        <v>7706372880</v>
      </c>
      <c r="H108" s="123" t="s">
        <v>176</v>
      </c>
      <c r="I108" s="23">
        <v>45749</v>
      </c>
      <c r="J108" s="1"/>
      <c r="K108" s="37">
        <v>100</v>
      </c>
      <c r="L108" s="104">
        <v>256230000</v>
      </c>
      <c r="M108" s="77" t="s">
        <v>177</v>
      </c>
    </row>
    <row r="109" spans="1:13" ht="15.75" customHeight="1" x14ac:dyDescent="0.25">
      <c r="A109" s="141"/>
      <c r="B109" s="116"/>
      <c r="C109" s="119"/>
      <c r="D109" s="121"/>
      <c r="E109" s="121"/>
      <c r="F109" s="124"/>
      <c r="G109" s="128"/>
      <c r="H109" s="125"/>
      <c r="I109" s="23">
        <v>45758</v>
      </c>
      <c r="J109" s="1"/>
      <c r="K109" s="37">
        <v>100</v>
      </c>
      <c r="L109" s="104">
        <v>2116740000</v>
      </c>
      <c r="M109" s="78" t="s">
        <v>178</v>
      </c>
    </row>
    <row r="110" spans="1:13" ht="29.25" customHeight="1" x14ac:dyDescent="0.25">
      <c r="A110" s="141"/>
      <c r="B110" s="117"/>
      <c r="C110" s="114"/>
      <c r="D110" s="122"/>
      <c r="E110" s="122"/>
      <c r="F110" s="125"/>
      <c r="G110" s="129"/>
      <c r="H110" s="12" t="s">
        <v>80</v>
      </c>
      <c r="I110" s="23">
        <v>45758</v>
      </c>
      <c r="J110" s="1"/>
      <c r="K110" s="37">
        <v>50</v>
      </c>
      <c r="L110" s="104">
        <v>592500000</v>
      </c>
      <c r="M110" s="78" t="s">
        <v>178</v>
      </c>
    </row>
    <row r="111" spans="1:13" ht="31.5" x14ac:dyDescent="0.25">
      <c r="A111" s="12">
        <v>90</v>
      </c>
      <c r="B111" s="37" t="s">
        <v>179</v>
      </c>
      <c r="C111" s="23">
        <v>45645</v>
      </c>
      <c r="D111" s="65" t="s">
        <v>180</v>
      </c>
      <c r="E111" s="65" t="s">
        <v>181</v>
      </c>
      <c r="F111" s="1" t="s">
        <v>388</v>
      </c>
      <c r="G111" s="92">
        <v>140000000</v>
      </c>
      <c r="H111" s="12" t="s">
        <v>80</v>
      </c>
      <c r="I111" s="23">
        <v>45757</v>
      </c>
      <c r="J111" s="1"/>
      <c r="K111" s="37">
        <v>66.34</v>
      </c>
      <c r="L111" s="104">
        <v>77095895</v>
      </c>
      <c r="M111" s="77" t="s">
        <v>182</v>
      </c>
    </row>
    <row r="112" spans="1:13" ht="31.5" x14ac:dyDescent="0.25">
      <c r="A112" s="12">
        <v>91</v>
      </c>
      <c r="B112" s="37" t="s">
        <v>183</v>
      </c>
      <c r="C112" s="23">
        <v>45777</v>
      </c>
      <c r="D112" s="65" t="s">
        <v>184</v>
      </c>
      <c r="E112" s="65" t="s">
        <v>185</v>
      </c>
      <c r="F112" s="1" t="s">
        <v>388</v>
      </c>
      <c r="G112" s="89">
        <v>652507064.84000003</v>
      </c>
      <c r="H112" s="12" t="s">
        <v>80</v>
      </c>
      <c r="I112" s="23">
        <v>45777</v>
      </c>
      <c r="J112" s="1"/>
      <c r="K112" s="37">
        <v>100</v>
      </c>
      <c r="L112" s="104">
        <v>652507064</v>
      </c>
      <c r="M112" s="77" t="s">
        <v>186</v>
      </c>
    </row>
    <row r="113" spans="1:13" ht="31.5" x14ac:dyDescent="0.25">
      <c r="A113" s="12">
        <v>92</v>
      </c>
      <c r="B113" s="37" t="s">
        <v>187</v>
      </c>
      <c r="C113" s="23">
        <v>45649</v>
      </c>
      <c r="D113" s="65" t="s">
        <v>188</v>
      </c>
      <c r="E113" s="65" t="s">
        <v>189</v>
      </c>
      <c r="F113" s="1" t="s">
        <v>388</v>
      </c>
      <c r="G113" s="89">
        <v>510000000</v>
      </c>
      <c r="H113" s="12" t="s">
        <v>80</v>
      </c>
      <c r="I113" s="23">
        <v>45777</v>
      </c>
      <c r="J113" s="1"/>
      <c r="K113" s="37">
        <v>31.62</v>
      </c>
      <c r="L113" s="104">
        <v>161247881</v>
      </c>
      <c r="M113" s="77" t="s">
        <v>186</v>
      </c>
    </row>
    <row r="114" spans="1:13" ht="52.5" x14ac:dyDescent="0.25">
      <c r="A114" s="12">
        <v>93</v>
      </c>
      <c r="B114" s="37" t="s">
        <v>335</v>
      </c>
      <c r="C114" s="23">
        <v>45736</v>
      </c>
      <c r="D114" s="65" t="s">
        <v>336</v>
      </c>
      <c r="E114" s="65" t="s">
        <v>337</v>
      </c>
      <c r="F114" s="1" t="s">
        <v>388</v>
      </c>
      <c r="G114" s="89">
        <v>110000000</v>
      </c>
      <c r="H114" s="12" t="s">
        <v>80</v>
      </c>
      <c r="I114" s="23">
        <v>45736</v>
      </c>
      <c r="J114" s="16">
        <v>45752</v>
      </c>
      <c r="K114" s="37">
        <v>100</v>
      </c>
      <c r="L114" s="104">
        <v>110000000</v>
      </c>
      <c r="M114" s="77"/>
    </row>
    <row r="115" spans="1:13" ht="42" x14ac:dyDescent="0.25">
      <c r="A115" s="12">
        <v>94</v>
      </c>
      <c r="B115" s="37" t="s">
        <v>338</v>
      </c>
      <c r="C115" s="23">
        <v>45909</v>
      </c>
      <c r="D115" s="65" t="s">
        <v>339</v>
      </c>
      <c r="E115" s="65" t="s">
        <v>340</v>
      </c>
      <c r="F115" s="1" t="s">
        <v>388</v>
      </c>
      <c r="G115" s="89">
        <v>1298599400</v>
      </c>
      <c r="H115" s="12" t="s">
        <v>80</v>
      </c>
      <c r="I115" s="23">
        <v>45909</v>
      </c>
      <c r="J115" s="16">
        <v>46022</v>
      </c>
      <c r="K115" s="37">
        <v>50</v>
      </c>
      <c r="L115" s="104">
        <v>1239042960</v>
      </c>
      <c r="M115" s="77"/>
    </row>
    <row r="116" spans="1:13" ht="31.5" x14ac:dyDescent="0.25">
      <c r="A116" s="12">
        <v>95</v>
      </c>
      <c r="B116" s="37" t="s">
        <v>341</v>
      </c>
      <c r="C116" s="23">
        <v>45371</v>
      </c>
      <c r="D116" s="65" t="s">
        <v>342</v>
      </c>
      <c r="E116" s="65" t="s">
        <v>343</v>
      </c>
      <c r="F116" s="1" t="s">
        <v>388</v>
      </c>
      <c r="G116" s="89">
        <v>2814532768</v>
      </c>
      <c r="H116" s="12" t="s">
        <v>80</v>
      </c>
      <c r="I116" s="23">
        <v>45371</v>
      </c>
      <c r="J116" s="16">
        <v>46022</v>
      </c>
      <c r="K116" s="37">
        <v>76.53</v>
      </c>
      <c r="L116" s="104">
        <v>2078188609.4000001</v>
      </c>
      <c r="M116" s="77"/>
    </row>
    <row r="117" spans="1:13" ht="21" x14ac:dyDescent="0.25">
      <c r="A117" s="12">
        <v>96</v>
      </c>
      <c r="B117" s="37" t="s">
        <v>344</v>
      </c>
      <c r="C117" s="23">
        <v>45866</v>
      </c>
      <c r="D117" s="65" t="s">
        <v>345</v>
      </c>
      <c r="E117" s="65" t="s">
        <v>346</v>
      </c>
      <c r="F117" s="1" t="s">
        <v>388</v>
      </c>
      <c r="G117" s="89">
        <v>20785000</v>
      </c>
      <c r="H117" s="1" t="s">
        <v>347</v>
      </c>
      <c r="I117" s="23">
        <v>45866</v>
      </c>
      <c r="J117" s="16">
        <v>45960</v>
      </c>
      <c r="K117" s="37">
        <v>50</v>
      </c>
      <c r="L117" s="104">
        <v>12569999</v>
      </c>
      <c r="M117" s="77"/>
    </row>
    <row r="118" spans="1:13" ht="31.5" x14ac:dyDescent="0.25">
      <c r="A118" s="12">
        <v>97</v>
      </c>
      <c r="B118" s="37" t="s">
        <v>348</v>
      </c>
      <c r="C118" s="23">
        <v>45866</v>
      </c>
      <c r="D118" s="65" t="s">
        <v>349</v>
      </c>
      <c r="E118" s="65" t="s">
        <v>350</v>
      </c>
      <c r="F118" s="1" t="s">
        <v>388</v>
      </c>
      <c r="G118" s="89">
        <v>18531000</v>
      </c>
      <c r="H118" s="1" t="s">
        <v>351</v>
      </c>
      <c r="I118" s="23">
        <v>45866</v>
      </c>
      <c r="J118" s="16">
        <v>45960</v>
      </c>
      <c r="K118" s="37">
        <v>50</v>
      </c>
      <c r="L118" s="105">
        <v>0</v>
      </c>
      <c r="M118" s="77"/>
    </row>
    <row r="119" spans="1:13" ht="52.5" x14ac:dyDescent="0.25">
      <c r="A119" s="12">
        <v>98</v>
      </c>
      <c r="B119" s="37" t="s">
        <v>352</v>
      </c>
      <c r="C119" s="23">
        <v>45926</v>
      </c>
      <c r="D119" s="65" t="s">
        <v>353</v>
      </c>
      <c r="E119" s="65" t="s">
        <v>354</v>
      </c>
      <c r="F119" s="1" t="s">
        <v>388</v>
      </c>
      <c r="G119" s="89">
        <v>499974000</v>
      </c>
      <c r="H119" s="12" t="s">
        <v>355</v>
      </c>
      <c r="I119" s="23">
        <v>45926</v>
      </c>
      <c r="J119" s="16">
        <v>45651</v>
      </c>
      <c r="K119" s="37">
        <v>0</v>
      </c>
      <c r="L119" s="104">
        <v>249987000</v>
      </c>
      <c r="M119" s="77"/>
    </row>
    <row r="120" spans="1:13" ht="73.5" x14ac:dyDescent="0.25">
      <c r="A120" s="12">
        <v>99</v>
      </c>
      <c r="B120" s="13">
        <v>202500000001551</v>
      </c>
      <c r="C120" s="14">
        <v>45665</v>
      </c>
      <c r="D120" s="65" t="s">
        <v>356</v>
      </c>
      <c r="E120" s="65" t="s">
        <v>357</v>
      </c>
      <c r="F120" s="3" t="s">
        <v>389</v>
      </c>
      <c r="G120" s="93">
        <v>2040000000</v>
      </c>
      <c r="H120" s="1" t="s">
        <v>80</v>
      </c>
      <c r="I120" s="16">
        <v>45665</v>
      </c>
      <c r="J120" s="16">
        <v>46022</v>
      </c>
      <c r="K120" s="18">
        <v>51.47</v>
      </c>
      <c r="L120" s="106">
        <v>1049983335</v>
      </c>
      <c r="M120" s="65" t="s">
        <v>358</v>
      </c>
    </row>
    <row r="121" spans="1:13" ht="63" x14ac:dyDescent="0.25">
      <c r="A121" s="12">
        <v>100</v>
      </c>
      <c r="B121" s="21">
        <v>202500000016816</v>
      </c>
      <c r="C121" s="34">
        <v>45714</v>
      </c>
      <c r="D121" s="65" t="s">
        <v>279</v>
      </c>
      <c r="E121" s="65" t="s">
        <v>280</v>
      </c>
      <c r="F121" s="20" t="s">
        <v>390</v>
      </c>
      <c r="G121" s="94">
        <v>300000000</v>
      </c>
      <c r="H121" s="5" t="s">
        <v>80</v>
      </c>
      <c r="I121" s="35">
        <v>45726</v>
      </c>
      <c r="J121" s="35">
        <v>46022</v>
      </c>
      <c r="K121" s="54">
        <v>59.2</v>
      </c>
      <c r="L121" s="104">
        <v>177600000</v>
      </c>
      <c r="M121" s="65"/>
    </row>
    <row r="122" spans="1:13" ht="77.25" customHeight="1" x14ac:dyDescent="0.25">
      <c r="A122" s="12">
        <v>101</v>
      </c>
      <c r="B122" s="20">
        <v>202400000005928</v>
      </c>
      <c r="C122" s="36">
        <v>45650</v>
      </c>
      <c r="D122" s="65" t="s">
        <v>281</v>
      </c>
      <c r="E122" s="65" t="s">
        <v>282</v>
      </c>
      <c r="F122" s="20" t="s">
        <v>390</v>
      </c>
      <c r="G122" s="95">
        <v>150000000</v>
      </c>
      <c r="H122" s="5" t="s">
        <v>80</v>
      </c>
      <c r="I122" s="35">
        <v>45797</v>
      </c>
      <c r="J122" s="35">
        <v>46022</v>
      </c>
      <c r="K122" s="54">
        <v>6.17</v>
      </c>
      <c r="L122" s="107">
        <v>9261000</v>
      </c>
      <c r="M122" s="65"/>
    </row>
    <row r="123" spans="1:13" ht="42" x14ac:dyDescent="0.25">
      <c r="A123" s="12">
        <v>102</v>
      </c>
      <c r="B123" s="20">
        <v>202400000005919</v>
      </c>
      <c r="C123" s="36">
        <v>45646</v>
      </c>
      <c r="D123" s="65" t="s">
        <v>283</v>
      </c>
      <c r="E123" s="65" t="s">
        <v>284</v>
      </c>
      <c r="F123" s="20" t="s">
        <v>390</v>
      </c>
      <c r="G123" s="96">
        <v>100000000</v>
      </c>
      <c r="H123" s="5" t="s">
        <v>80</v>
      </c>
      <c r="I123" s="35">
        <v>45833</v>
      </c>
      <c r="J123" s="35">
        <v>46022</v>
      </c>
      <c r="K123" s="21">
        <v>24.52</v>
      </c>
      <c r="L123" s="107">
        <v>24525000</v>
      </c>
      <c r="M123" s="65"/>
    </row>
    <row r="124" spans="1:13" ht="63" x14ac:dyDescent="0.25">
      <c r="A124" s="12">
        <v>103</v>
      </c>
      <c r="B124" s="20">
        <v>202400000005930</v>
      </c>
      <c r="C124" s="36">
        <v>45645</v>
      </c>
      <c r="D124" s="65" t="s">
        <v>285</v>
      </c>
      <c r="E124" s="65" t="s">
        <v>286</v>
      </c>
      <c r="F124" s="20" t="s">
        <v>390</v>
      </c>
      <c r="G124" s="94">
        <v>150000000</v>
      </c>
      <c r="H124" s="5" t="s">
        <v>80</v>
      </c>
      <c r="I124" s="35">
        <v>45776</v>
      </c>
      <c r="J124" s="35">
        <v>46022</v>
      </c>
      <c r="K124" s="21">
        <v>20.399999999999999</v>
      </c>
      <c r="L124" s="108">
        <v>30600000</v>
      </c>
      <c r="M124" s="74"/>
    </row>
    <row r="125" spans="1:13" ht="63" x14ac:dyDescent="0.25">
      <c r="A125" s="12">
        <v>104</v>
      </c>
      <c r="B125" s="3">
        <v>202400000005929</v>
      </c>
      <c r="C125" s="8">
        <v>45645</v>
      </c>
      <c r="D125" s="65" t="s">
        <v>287</v>
      </c>
      <c r="E125" s="65" t="s">
        <v>288</v>
      </c>
      <c r="F125" s="20" t="s">
        <v>390</v>
      </c>
      <c r="G125" s="81">
        <v>150000000</v>
      </c>
      <c r="H125" s="1" t="s">
        <v>80</v>
      </c>
      <c r="I125" s="16">
        <v>45818</v>
      </c>
      <c r="J125" s="16">
        <v>46022</v>
      </c>
      <c r="K125" s="15">
        <v>12.6</v>
      </c>
      <c r="L125" s="109">
        <v>18900000</v>
      </c>
      <c r="M125" s="65"/>
    </row>
    <row r="126" spans="1:13" ht="84" x14ac:dyDescent="0.25">
      <c r="A126" s="12">
        <v>105</v>
      </c>
      <c r="B126" s="3" t="s">
        <v>359</v>
      </c>
      <c r="C126" s="3" t="s">
        <v>258</v>
      </c>
      <c r="D126" s="65" t="s">
        <v>259</v>
      </c>
      <c r="E126" s="65" t="s">
        <v>260</v>
      </c>
      <c r="F126" s="3" t="s">
        <v>391</v>
      </c>
      <c r="G126" s="93">
        <v>383664068</v>
      </c>
      <c r="H126" s="1" t="s">
        <v>360</v>
      </c>
      <c r="I126" s="16">
        <v>45821</v>
      </c>
      <c r="J126" s="16" t="s">
        <v>261</v>
      </c>
      <c r="K126" s="15">
        <v>17</v>
      </c>
      <c r="L126" s="110">
        <v>0</v>
      </c>
      <c r="M126" s="65" t="s">
        <v>262</v>
      </c>
    </row>
    <row r="127" spans="1:13" ht="42" x14ac:dyDescent="0.25">
      <c r="A127" s="12">
        <v>106</v>
      </c>
      <c r="B127" s="13">
        <v>2022002130065</v>
      </c>
      <c r="C127" s="14">
        <v>44802</v>
      </c>
      <c r="D127" s="65" t="s">
        <v>263</v>
      </c>
      <c r="E127" s="65" t="s">
        <v>264</v>
      </c>
      <c r="F127" s="3" t="s">
        <v>391</v>
      </c>
      <c r="G127" s="93">
        <v>1110000000</v>
      </c>
      <c r="H127" s="1" t="s">
        <v>265</v>
      </c>
      <c r="I127" s="16">
        <v>45105</v>
      </c>
      <c r="J127" s="16">
        <v>45996</v>
      </c>
      <c r="K127" s="15">
        <v>100</v>
      </c>
      <c r="L127" s="110">
        <v>550000000</v>
      </c>
      <c r="M127" s="65" t="s">
        <v>262</v>
      </c>
    </row>
    <row r="128" spans="1:13" ht="52.5" x14ac:dyDescent="0.25">
      <c r="A128" s="12">
        <v>106</v>
      </c>
      <c r="B128" s="3">
        <v>202400000003967</v>
      </c>
      <c r="C128" s="17">
        <v>45636</v>
      </c>
      <c r="D128" s="65" t="s">
        <v>266</v>
      </c>
      <c r="E128" s="65" t="s">
        <v>267</v>
      </c>
      <c r="F128" s="3" t="s">
        <v>391</v>
      </c>
      <c r="G128" s="93">
        <v>1200000000</v>
      </c>
      <c r="H128" s="1" t="s">
        <v>80</v>
      </c>
      <c r="I128" s="16">
        <v>45707</v>
      </c>
      <c r="J128" s="16">
        <v>46022</v>
      </c>
      <c r="K128" s="15">
        <v>70</v>
      </c>
      <c r="L128" s="110">
        <v>761944000</v>
      </c>
      <c r="M128" s="65" t="s">
        <v>262</v>
      </c>
    </row>
    <row r="129" spans="1:13" ht="31.5" x14ac:dyDescent="0.25">
      <c r="A129" s="12">
        <v>107</v>
      </c>
      <c r="B129" s="13">
        <v>2024002130287</v>
      </c>
      <c r="C129" s="14">
        <v>45583</v>
      </c>
      <c r="D129" s="65" t="s">
        <v>89</v>
      </c>
      <c r="E129" s="65" t="s">
        <v>90</v>
      </c>
      <c r="F129" s="3" t="s">
        <v>392</v>
      </c>
      <c r="G129" s="93">
        <v>1522529360</v>
      </c>
      <c r="H129" s="1" t="s">
        <v>80</v>
      </c>
      <c r="I129" s="16" t="s">
        <v>91</v>
      </c>
      <c r="J129" s="16" t="s">
        <v>92</v>
      </c>
      <c r="K129" s="15">
        <v>70</v>
      </c>
      <c r="L129" s="110">
        <f>G129*K129</f>
        <v>106577055200</v>
      </c>
      <c r="M129" s="65"/>
    </row>
    <row r="130" spans="1:13" ht="44.25" customHeight="1" x14ac:dyDescent="0.25">
      <c r="A130" s="12">
        <v>108</v>
      </c>
      <c r="B130" s="13">
        <v>20240000004167</v>
      </c>
      <c r="C130" s="14">
        <v>45632</v>
      </c>
      <c r="D130" s="65" t="s">
        <v>361</v>
      </c>
      <c r="E130" s="65" t="s">
        <v>362</v>
      </c>
      <c r="F130" s="3" t="s">
        <v>393</v>
      </c>
      <c r="G130" s="81">
        <v>5276000000</v>
      </c>
      <c r="H130" s="1" t="s">
        <v>363</v>
      </c>
      <c r="I130" s="16">
        <v>45658</v>
      </c>
      <c r="J130" s="16">
        <v>45992</v>
      </c>
      <c r="K130" s="15">
        <v>80</v>
      </c>
      <c r="L130" s="106">
        <v>4244898847</v>
      </c>
      <c r="M130" s="66" t="s">
        <v>364</v>
      </c>
    </row>
    <row r="131" spans="1:13" ht="46.5" customHeight="1" x14ac:dyDescent="0.25">
      <c r="A131" s="12">
        <v>109</v>
      </c>
      <c r="B131" s="3">
        <v>20250000007840</v>
      </c>
      <c r="C131" s="14">
        <v>45678</v>
      </c>
      <c r="D131" s="65" t="s">
        <v>365</v>
      </c>
      <c r="E131" s="65" t="s">
        <v>366</v>
      </c>
      <c r="F131" s="3" t="s">
        <v>393</v>
      </c>
      <c r="G131" s="98">
        <v>2113410827</v>
      </c>
      <c r="H131" s="1" t="s">
        <v>363</v>
      </c>
      <c r="I131" s="16">
        <v>45658</v>
      </c>
      <c r="J131" s="16">
        <v>45992</v>
      </c>
      <c r="K131" s="15">
        <v>62</v>
      </c>
      <c r="L131" s="111">
        <v>1319898847</v>
      </c>
      <c r="M131" s="66" t="s">
        <v>367</v>
      </c>
    </row>
    <row r="132" spans="1:13" ht="31.5" x14ac:dyDescent="0.25">
      <c r="A132" s="12">
        <v>110</v>
      </c>
      <c r="B132" s="13">
        <v>202400000004364</v>
      </c>
      <c r="C132" s="14">
        <v>45635</v>
      </c>
      <c r="D132" s="65" t="s">
        <v>190</v>
      </c>
      <c r="E132" s="65" t="s">
        <v>191</v>
      </c>
      <c r="F132" s="3" t="s">
        <v>394</v>
      </c>
      <c r="G132" s="81">
        <v>500000000</v>
      </c>
      <c r="H132" s="1" t="s">
        <v>80</v>
      </c>
      <c r="I132" s="16">
        <v>45733</v>
      </c>
      <c r="J132" s="24">
        <v>46007</v>
      </c>
      <c r="K132" s="15">
        <v>0</v>
      </c>
      <c r="L132" s="110">
        <v>325919000</v>
      </c>
      <c r="M132" s="65" t="s">
        <v>192</v>
      </c>
    </row>
    <row r="133" spans="1:13" ht="42" x14ac:dyDescent="0.25">
      <c r="A133" s="12">
        <v>111</v>
      </c>
      <c r="B133" s="3">
        <v>202400000004345</v>
      </c>
      <c r="C133" s="14">
        <v>45635</v>
      </c>
      <c r="D133" s="65" t="s">
        <v>193</v>
      </c>
      <c r="E133" s="65" t="s">
        <v>194</v>
      </c>
      <c r="F133" s="3" t="s">
        <v>394</v>
      </c>
      <c r="G133" s="81">
        <v>100000000</v>
      </c>
      <c r="H133" s="1" t="s">
        <v>80</v>
      </c>
      <c r="I133" s="16">
        <v>45833</v>
      </c>
      <c r="J133" s="16">
        <v>45847</v>
      </c>
      <c r="K133" s="15">
        <v>100</v>
      </c>
      <c r="L133" s="110">
        <v>0</v>
      </c>
      <c r="M133" s="65" t="s">
        <v>109</v>
      </c>
    </row>
    <row r="134" spans="1:13" ht="52.5" x14ac:dyDescent="0.25">
      <c r="A134" s="12">
        <v>112</v>
      </c>
      <c r="B134" s="3">
        <v>202400000004365</v>
      </c>
      <c r="C134" s="14">
        <v>45635</v>
      </c>
      <c r="D134" s="65" t="s">
        <v>195</v>
      </c>
      <c r="E134" s="65" t="s">
        <v>196</v>
      </c>
      <c r="F134" s="3" t="s">
        <v>394</v>
      </c>
      <c r="G134" s="81">
        <v>200000000</v>
      </c>
      <c r="H134" s="1" t="s">
        <v>80</v>
      </c>
      <c r="I134" s="16">
        <v>45744</v>
      </c>
      <c r="J134" s="16">
        <v>45744</v>
      </c>
      <c r="K134" s="15">
        <v>0</v>
      </c>
      <c r="L134" s="110">
        <v>33333330</v>
      </c>
      <c r="M134" s="65" t="s">
        <v>192</v>
      </c>
    </row>
    <row r="135" spans="1:13" ht="52.5" x14ac:dyDescent="0.25">
      <c r="A135" s="12">
        <v>113</v>
      </c>
      <c r="B135" s="3">
        <v>202400000004366</v>
      </c>
      <c r="C135" s="14">
        <v>45635</v>
      </c>
      <c r="D135" s="65" t="s">
        <v>197</v>
      </c>
      <c r="E135" s="65" t="s">
        <v>198</v>
      </c>
      <c r="F135" s="3" t="s">
        <v>394</v>
      </c>
      <c r="G135" s="81">
        <v>2400000000</v>
      </c>
      <c r="H135" s="1" t="s">
        <v>80</v>
      </c>
      <c r="I135" s="16">
        <v>45734</v>
      </c>
      <c r="J135" s="16">
        <v>46008</v>
      </c>
      <c r="K135" s="15">
        <v>0</v>
      </c>
      <c r="L135" s="110">
        <v>873430000</v>
      </c>
      <c r="M135" s="65" t="s">
        <v>192</v>
      </c>
    </row>
    <row r="136" spans="1:13" ht="31.5" x14ac:dyDescent="0.25">
      <c r="A136" s="12">
        <v>114</v>
      </c>
      <c r="B136" s="3">
        <v>202400000004792</v>
      </c>
      <c r="C136" s="14">
        <v>45635</v>
      </c>
      <c r="D136" s="65" t="s">
        <v>199</v>
      </c>
      <c r="E136" s="65" t="s">
        <v>200</v>
      </c>
      <c r="F136" s="3" t="s">
        <v>394</v>
      </c>
      <c r="G136" s="81">
        <v>1000000000</v>
      </c>
      <c r="H136" s="1" t="s">
        <v>80</v>
      </c>
      <c r="I136" s="16">
        <v>45733</v>
      </c>
      <c r="J136" s="16">
        <v>46007</v>
      </c>
      <c r="K136" s="15">
        <v>0</v>
      </c>
      <c r="L136" s="110">
        <v>305000000</v>
      </c>
      <c r="M136" s="65" t="s">
        <v>192</v>
      </c>
    </row>
    <row r="137" spans="1:13" ht="94.5" x14ac:dyDescent="0.25">
      <c r="A137" s="12">
        <v>115</v>
      </c>
      <c r="B137" s="3">
        <v>202500000034011</v>
      </c>
      <c r="C137" s="8">
        <v>45916</v>
      </c>
      <c r="D137" s="65" t="s">
        <v>368</v>
      </c>
      <c r="E137" s="65" t="s">
        <v>368</v>
      </c>
      <c r="F137" s="3" t="s">
        <v>394</v>
      </c>
      <c r="G137" s="81">
        <v>7960435231</v>
      </c>
      <c r="H137" s="1" t="s">
        <v>369</v>
      </c>
      <c r="I137" s="16">
        <v>45681</v>
      </c>
      <c r="J137" s="16">
        <v>45739</v>
      </c>
      <c r="K137" s="15">
        <v>100</v>
      </c>
      <c r="L137" s="110">
        <v>631315134.20000005</v>
      </c>
      <c r="M137" s="77" t="s">
        <v>109</v>
      </c>
    </row>
    <row r="138" spans="1:13" ht="31.5" x14ac:dyDescent="0.25">
      <c r="A138" s="12">
        <v>116</v>
      </c>
      <c r="B138" s="3">
        <v>202500000030392</v>
      </c>
      <c r="C138" s="8">
        <v>45873</v>
      </c>
      <c r="D138" s="65" t="s">
        <v>370</v>
      </c>
      <c r="E138" s="65" t="s">
        <v>370</v>
      </c>
      <c r="F138" s="3" t="s">
        <v>394</v>
      </c>
      <c r="G138" s="81">
        <v>707000000</v>
      </c>
      <c r="H138" s="2" t="s">
        <v>369</v>
      </c>
      <c r="I138" s="22"/>
      <c r="J138" s="22"/>
      <c r="K138" s="15">
        <v>0</v>
      </c>
      <c r="L138" s="110">
        <v>102500000</v>
      </c>
      <c r="M138" s="65" t="s">
        <v>192</v>
      </c>
    </row>
    <row r="139" spans="1:13" ht="52.5" customHeight="1" x14ac:dyDescent="0.25">
      <c r="A139" s="12">
        <v>117</v>
      </c>
      <c r="B139" s="13">
        <v>202500000005405</v>
      </c>
      <c r="C139" s="17">
        <v>45653</v>
      </c>
      <c r="D139" s="65" t="s">
        <v>371</v>
      </c>
      <c r="E139" s="65" t="s">
        <v>372</v>
      </c>
      <c r="F139" s="3" t="s">
        <v>395</v>
      </c>
      <c r="G139" s="89">
        <v>499200000</v>
      </c>
      <c r="H139" s="1" t="s">
        <v>80</v>
      </c>
      <c r="I139" s="16">
        <v>45750</v>
      </c>
      <c r="J139" s="16">
        <v>45993</v>
      </c>
      <c r="K139" s="15">
        <v>27</v>
      </c>
      <c r="L139" s="110">
        <v>133800000</v>
      </c>
      <c r="M139" s="65" t="s">
        <v>373</v>
      </c>
    </row>
    <row r="140" spans="1:13" ht="42" x14ac:dyDescent="0.25">
      <c r="A140" s="12">
        <v>118</v>
      </c>
      <c r="B140" s="3">
        <v>202500000005397</v>
      </c>
      <c r="C140" s="14">
        <v>45673</v>
      </c>
      <c r="D140" s="65" t="s">
        <v>268</v>
      </c>
      <c r="E140" s="65" t="s">
        <v>269</v>
      </c>
      <c r="F140" s="3" t="s">
        <v>395</v>
      </c>
      <c r="G140" s="89">
        <v>6000000000</v>
      </c>
      <c r="H140" s="1" t="s">
        <v>80</v>
      </c>
      <c r="I140" s="16">
        <v>45859</v>
      </c>
      <c r="J140" s="16">
        <v>46022</v>
      </c>
      <c r="K140" s="15">
        <v>14</v>
      </c>
      <c r="L140" s="111">
        <v>0</v>
      </c>
      <c r="M140" s="65" t="s">
        <v>374</v>
      </c>
    </row>
    <row r="141" spans="1:13" ht="42" x14ac:dyDescent="0.25">
      <c r="A141" s="12">
        <v>119</v>
      </c>
      <c r="B141" s="13" t="s">
        <v>201</v>
      </c>
      <c r="C141" s="14">
        <v>45656</v>
      </c>
      <c r="D141" s="65" t="s">
        <v>202</v>
      </c>
      <c r="E141" s="65" t="s">
        <v>203</v>
      </c>
      <c r="F141" s="3" t="s">
        <v>396</v>
      </c>
      <c r="G141" s="81">
        <v>1916000000</v>
      </c>
      <c r="H141" s="1" t="s">
        <v>80</v>
      </c>
      <c r="I141" s="16">
        <v>45692</v>
      </c>
      <c r="J141" s="16">
        <v>46022</v>
      </c>
      <c r="K141" s="15">
        <v>77</v>
      </c>
      <c r="L141" s="106">
        <v>1479396669</v>
      </c>
      <c r="M141" s="65"/>
    </row>
    <row r="142" spans="1:13" ht="52.5" x14ac:dyDescent="0.25">
      <c r="A142" s="12">
        <v>120</v>
      </c>
      <c r="B142" s="3">
        <v>202400000006964</v>
      </c>
      <c r="C142" s="17">
        <v>45656</v>
      </c>
      <c r="D142" s="65" t="s">
        <v>204</v>
      </c>
      <c r="E142" s="65" t="s">
        <v>205</v>
      </c>
      <c r="F142" s="3" t="s">
        <v>396</v>
      </c>
      <c r="G142" s="97">
        <v>1081000000</v>
      </c>
      <c r="H142" s="1" t="s">
        <v>80</v>
      </c>
      <c r="I142" s="16">
        <v>45692</v>
      </c>
      <c r="J142" s="16">
        <v>46022</v>
      </c>
      <c r="K142" s="15">
        <v>74</v>
      </c>
      <c r="L142" s="106">
        <v>804680775</v>
      </c>
      <c r="M142" s="65"/>
    </row>
    <row r="143" spans="1:13" ht="42" x14ac:dyDescent="0.25">
      <c r="A143" s="12">
        <v>121</v>
      </c>
      <c r="B143" s="3">
        <v>202400000007033</v>
      </c>
      <c r="C143" s="14">
        <v>45656</v>
      </c>
      <c r="D143" s="65" t="s">
        <v>206</v>
      </c>
      <c r="E143" s="65" t="s">
        <v>207</v>
      </c>
      <c r="F143" s="3" t="s">
        <v>396</v>
      </c>
      <c r="G143" s="98">
        <v>10069527872</v>
      </c>
      <c r="H143" s="1" t="s">
        <v>208</v>
      </c>
      <c r="I143" s="16">
        <v>45743</v>
      </c>
      <c r="J143" s="16">
        <v>46022</v>
      </c>
      <c r="K143" s="39">
        <v>0.12</v>
      </c>
      <c r="L143" s="106">
        <v>4102556630</v>
      </c>
      <c r="M143" s="65"/>
    </row>
    <row r="144" spans="1:13" ht="60" x14ac:dyDescent="0.25">
      <c r="A144" s="12">
        <v>122</v>
      </c>
      <c r="B144" s="3">
        <v>202400000005594</v>
      </c>
      <c r="C144" s="16">
        <v>45609</v>
      </c>
      <c r="D144" s="65" t="s">
        <v>375</v>
      </c>
      <c r="E144" s="65" t="s">
        <v>93</v>
      </c>
      <c r="F144" s="3" t="s">
        <v>397</v>
      </c>
      <c r="G144" s="98">
        <v>16631582101</v>
      </c>
      <c r="H144" s="3" t="s">
        <v>94</v>
      </c>
      <c r="I144" s="16">
        <v>45658</v>
      </c>
      <c r="J144" s="16">
        <v>46022</v>
      </c>
      <c r="K144" s="3">
        <v>56.67</v>
      </c>
      <c r="L144" s="111">
        <v>9425388453</v>
      </c>
      <c r="M144" s="65" t="s">
        <v>376</v>
      </c>
    </row>
    <row r="145" spans="1:13" ht="31.5" x14ac:dyDescent="0.25">
      <c r="A145" s="12">
        <v>123</v>
      </c>
      <c r="B145" s="3">
        <v>202500000001117</v>
      </c>
      <c r="C145" s="16">
        <v>45669</v>
      </c>
      <c r="D145" s="65" t="s">
        <v>95</v>
      </c>
      <c r="E145" s="65" t="s">
        <v>96</v>
      </c>
      <c r="F145" s="3" t="s">
        <v>397</v>
      </c>
      <c r="G145" s="98">
        <v>281820000</v>
      </c>
      <c r="H145" s="3" t="s">
        <v>80</v>
      </c>
      <c r="I145" s="16">
        <v>45658</v>
      </c>
      <c r="J145" s="16">
        <f>+J144</f>
        <v>46022</v>
      </c>
      <c r="K145" s="3">
        <v>100</v>
      </c>
      <c r="L145" s="111">
        <v>368150000</v>
      </c>
      <c r="M145" s="65"/>
    </row>
    <row r="146" spans="1:13" ht="31.5" x14ac:dyDescent="0.25">
      <c r="A146" s="12">
        <v>124</v>
      </c>
      <c r="B146" s="3">
        <v>202500000001117</v>
      </c>
      <c r="C146" s="16">
        <v>45669</v>
      </c>
      <c r="D146" s="65" t="s">
        <v>95</v>
      </c>
      <c r="E146" s="65" t="s">
        <v>97</v>
      </c>
      <c r="F146" s="3" t="s">
        <v>397</v>
      </c>
      <c r="G146" s="98">
        <v>1782714000.0000005</v>
      </c>
      <c r="H146" s="3" t="s">
        <v>80</v>
      </c>
      <c r="I146" s="16">
        <v>45658</v>
      </c>
      <c r="J146" s="16">
        <f t="shared" ref="J146:J148" si="0">+J145</f>
        <v>46022</v>
      </c>
      <c r="K146" s="3">
        <f t="shared" ref="K146:K148" si="1">+L146/G146*100</f>
        <v>27.349872161210371</v>
      </c>
      <c r="L146" s="111">
        <v>487570000</v>
      </c>
      <c r="M146" s="65"/>
    </row>
    <row r="147" spans="1:13" ht="31.5" x14ac:dyDescent="0.25">
      <c r="A147" s="12">
        <v>125</v>
      </c>
      <c r="B147" s="3">
        <v>202500000001117</v>
      </c>
      <c r="C147" s="16">
        <v>45669</v>
      </c>
      <c r="D147" s="65" t="s">
        <v>95</v>
      </c>
      <c r="E147" s="65" t="s">
        <v>98</v>
      </c>
      <c r="F147" s="3" t="s">
        <v>397</v>
      </c>
      <c r="G147" s="98">
        <v>230000000</v>
      </c>
      <c r="H147" s="3" t="s">
        <v>80</v>
      </c>
      <c r="I147" s="16">
        <v>45658</v>
      </c>
      <c r="J147" s="16">
        <f t="shared" si="0"/>
        <v>46022</v>
      </c>
      <c r="K147" s="3">
        <f t="shared" si="1"/>
        <v>33.315217391304344</v>
      </c>
      <c r="L147" s="111">
        <v>76625000</v>
      </c>
      <c r="M147" s="65"/>
    </row>
    <row r="148" spans="1:13" ht="31.5" x14ac:dyDescent="0.25">
      <c r="A148" s="12">
        <v>126</v>
      </c>
      <c r="B148" s="3">
        <v>202500000001117</v>
      </c>
      <c r="C148" s="16">
        <v>45669</v>
      </c>
      <c r="D148" s="65" t="s">
        <v>95</v>
      </c>
      <c r="E148" s="65" t="s">
        <v>99</v>
      </c>
      <c r="F148" s="3" t="s">
        <v>397</v>
      </c>
      <c r="G148" s="98">
        <v>999157999.99999952</v>
      </c>
      <c r="H148" s="3" t="s">
        <v>80</v>
      </c>
      <c r="I148" s="16">
        <v>45658</v>
      </c>
      <c r="J148" s="16">
        <f t="shared" si="0"/>
        <v>46022</v>
      </c>
      <c r="K148" s="3">
        <f t="shared" si="1"/>
        <v>34.635162807083582</v>
      </c>
      <c r="L148" s="111">
        <v>346060000</v>
      </c>
      <c r="M148" s="65"/>
    </row>
    <row r="149" spans="1:13" ht="21" x14ac:dyDescent="0.25">
      <c r="A149" s="12">
        <v>127</v>
      </c>
      <c r="B149" s="3">
        <v>2024002130231</v>
      </c>
      <c r="C149" s="16">
        <v>45669</v>
      </c>
      <c r="D149" s="65" t="s">
        <v>377</v>
      </c>
      <c r="E149" s="65" t="s">
        <v>378</v>
      </c>
      <c r="F149" s="3" t="s">
        <v>397</v>
      </c>
      <c r="G149" s="98">
        <v>103776256</v>
      </c>
      <c r="H149" s="3" t="s">
        <v>379</v>
      </c>
      <c r="I149" s="16">
        <v>45658</v>
      </c>
      <c r="J149" s="3" t="s">
        <v>380</v>
      </c>
      <c r="K149" s="3">
        <v>0.97</v>
      </c>
      <c r="L149" s="111">
        <v>106662968</v>
      </c>
      <c r="M149" s="65" t="s">
        <v>381</v>
      </c>
    </row>
    <row r="150" spans="1:13" ht="73.5" x14ac:dyDescent="0.25">
      <c r="A150" s="12">
        <v>128</v>
      </c>
      <c r="B150" s="3" t="s">
        <v>276</v>
      </c>
      <c r="C150" s="16">
        <v>45637</v>
      </c>
      <c r="D150" s="65" t="s">
        <v>277</v>
      </c>
      <c r="E150" s="65" t="s">
        <v>278</v>
      </c>
      <c r="F150" s="3" t="s">
        <v>398</v>
      </c>
      <c r="G150" s="98">
        <v>602000000</v>
      </c>
      <c r="H150" s="3" t="s">
        <v>80</v>
      </c>
      <c r="I150" s="16">
        <v>45720</v>
      </c>
      <c r="J150" s="16">
        <v>46022</v>
      </c>
      <c r="K150" s="3">
        <v>0.66</v>
      </c>
      <c r="L150" s="111">
        <v>399753320</v>
      </c>
      <c r="M150" s="65" t="s">
        <v>382</v>
      </c>
    </row>
    <row r="151" spans="1:13" ht="63" x14ac:dyDescent="0.25">
      <c r="A151" s="12">
        <v>129</v>
      </c>
      <c r="B151" s="3">
        <v>202400000005474</v>
      </c>
      <c r="C151" s="16">
        <v>45642</v>
      </c>
      <c r="D151" s="65" t="s">
        <v>289</v>
      </c>
      <c r="E151" s="65" t="s">
        <v>290</v>
      </c>
      <c r="F151" s="3" t="s">
        <v>399</v>
      </c>
      <c r="G151" s="98">
        <v>2000000000</v>
      </c>
      <c r="H151" s="3" t="s">
        <v>291</v>
      </c>
      <c r="I151" s="16">
        <v>45703</v>
      </c>
      <c r="J151" s="16">
        <v>46006</v>
      </c>
      <c r="K151" s="3">
        <v>50</v>
      </c>
      <c r="L151" s="111">
        <f>1658800000+120000000</f>
        <v>1778800000</v>
      </c>
      <c r="M151" s="65"/>
    </row>
    <row r="152" spans="1:13" ht="52.5" x14ac:dyDescent="0.25">
      <c r="A152" s="12">
        <v>130</v>
      </c>
      <c r="B152" s="3">
        <v>202400000005475</v>
      </c>
      <c r="C152" s="16">
        <v>45642</v>
      </c>
      <c r="D152" s="65" t="s">
        <v>292</v>
      </c>
      <c r="E152" s="65" t="s">
        <v>293</v>
      </c>
      <c r="F152" s="3" t="s">
        <v>399</v>
      </c>
      <c r="G152" s="98">
        <v>200000000</v>
      </c>
      <c r="H152" s="3" t="s">
        <v>291</v>
      </c>
      <c r="I152" s="16">
        <v>45731</v>
      </c>
      <c r="J152" s="16">
        <v>46006</v>
      </c>
      <c r="K152" s="3">
        <v>50</v>
      </c>
      <c r="L152" s="111">
        <v>61000000</v>
      </c>
      <c r="M152" s="65"/>
    </row>
    <row r="153" spans="1:13" ht="42" x14ac:dyDescent="0.25">
      <c r="A153" s="12">
        <v>131</v>
      </c>
      <c r="B153" s="3">
        <v>202400000005478</v>
      </c>
      <c r="C153" s="16">
        <v>45643</v>
      </c>
      <c r="D153" s="65" t="s">
        <v>294</v>
      </c>
      <c r="E153" s="65" t="s">
        <v>295</v>
      </c>
      <c r="F153" s="3" t="s">
        <v>399</v>
      </c>
      <c r="G153" s="98">
        <v>175984341</v>
      </c>
      <c r="H153" s="3" t="s">
        <v>296</v>
      </c>
      <c r="I153" s="16">
        <v>45792</v>
      </c>
      <c r="J153" s="16">
        <v>46006</v>
      </c>
      <c r="K153" s="3">
        <v>7</v>
      </c>
      <c r="L153" s="111">
        <v>12207973</v>
      </c>
      <c r="M153" s="65"/>
    </row>
    <row r="154" spans="1:13" ht="52.5" x14ac:dyDescent="0.25">
      <c r="A154" s="12">
        <v>132</v>
      </c>
      <c r="B154" s="3">
        <v>202400000005481</v>
      </c>
      <c r="C154" s="16">
        <v>45643</v>
      </c>
      <c r="D154" s="65" t="s">
        <v>297</v>
      </c>
      <c r="E154" s="65" t="s">
        <v>298</v>
      </c>
      <c r="F154" s="3" t="s">
        <v>399</v>
      </c>
      <c r="G154" s="98">
        <v>1173895545</v>
      </c>
      <c r="H154" s="3" t="s">
        <v>80</v>
      </c>
      <c r="I154" s="16">
        <v>45703</v>
      </c>
      <c r="J154" s="16">
        <v>46006</v>
      </c>
      <c r="K154" s="3">
        <v>82</v>
      </c>
      <c r="L154" s="111">
        <f>873666666+89008970</f>
        <v>962675636</v>
      </c>
      <c r="M154" s="65"/>
    </row>
    <row r="155" spans="1:13" ht="52.5" x14ac:dyDescent="0.25">
      <c r="A155" s="12">
        <v>133</v>
      </c>
      <c r="B155" s="3">
        <v>202400000005484</v>
      </c>
      <c r="C155" s="16">
        <v>45643</v>
      </c>
      <c r="D155" s="65" t="s">
        <v>299</v>
      </c>
      <c r="E155" s="65" t="s">
        <v>300</v>
      </c>
      <c r="F155" s="3" t="s">
        <v>399</v>
      </c>
      <c r="G155" s="98">
        <v>300000000</v>
      </c>
      <c r="H155" s="3" t="s">
        <v>291</v>
      </c>
      <c r="I155" s="16">
        <v>45731</v>
      </c>
      <c r="J155" s="16">
        <v>46006</v>
      </c>
      <c r="K155" s="3">
        <v>62</v>
      </c>
      <c r="L155" s="111">
        <f>175500000+9000000</f>
        <v>184500000</v>
      </c>
      <c r="M155" s="65"/>
    </row>
    <row r="156" spans="1:13" ht="52.5" x14ac:dyDescent="0.25">
      <c r="A156" s="12">
        <v>134</v>
      </c>
      <c r="B156" s="3">
        <v>202400000005485</v>
      </c>
      <c r="C156" s="16">
        <v>45643</v>
      </c>
      <c r="D156" s="65" t="s">
        <v>301</v>
      </c>
      <c r="E156" s="65" t="s">
        <v>302</v>
      </c>
      <c r="F156" s="3" t="s">
        <v>399</v>
      </c>
      <c r="G156" s="98">
        <v>400000000</v>
      </c>
      <c r="H156" s="3" t="s">
        <v>80</v>
      </c>
      <c r="I156" s="16">
        <v>45731</v>
      </c>
      <c r="J156" s="16">
        <v>46006</v>
      </c>
      <c r="K156" s="3">
        <v>30</v>
      </c>
      <c r="L156" s="111">
        <v>121488889</v>
      </c>
      <c r="M156" s="65"/>
    </row>
    <row r="157" spans="1:13" ht="31.5" x14ac:dyDescent="0.25">
      <c r="A157" s="12">
        <v>135</v>
      </c>
      <c r="B157" s="3">
        <v>202400000005486</v>
      </c>
      <c r="C157" s="16">
        <v>45643</v>
      </c>
      <c r="D157" s="65" t="s">
        <v>303</v>
      </c>
      <c r="E157" s="65" t="s">
        <v>304</v>
      </c>
      <c r="F157" s="3" t="s">
        <v>399</v>
      </c>
      <c r="G157" s="98">
        <v>600000000</v>
      </c>
      <c r="H157" s="3" t="s">
        <v>80</v>
      </c>
      <c r="I157" s="16">
        <v>45731</v>
      </c>
      <c r="J157" s="16">
        <v>46006</v>
      </c>
      <c r="K157" s="3">
        <v>53</v>
      </c>
      <c r="L157" s="111">
        <v>316355555</v>
      </c>
      <c r="M157" s="65"/>
    </row>
    <row r="158" spans="1:13" ht="51" customHeight="1" x14ac:dyDescent="0.25">
      <c r="A158" s="12">
        <v>136</v>
      </c>
      <c r="B158" s="3">
        <v>202400000005633</v>
      </c>
      <c r="C158" s="16">
        <v>45645</v>
      </c>
      <c r="D158" s="65" t="s">
        <v>305</v>
      </c>
      <c r="E158" s="65" t="s">
        <v>306</v>
      </c>
      <c r="F158" s="3" t="s">
        <v>399</v>
      </c>
      <c r="G158" s="98">
        <v>159984519</v>
      </c>
      <c r="H158" s="3" t="s">
        <v>80</v>
      </c>
      <c r="I158" s="16">
        <v>45792</v>
      </c>
      <c r="J158" s="16">
        <v>46006</v>
      </c>
      <c r="K158" s="3">
        <v>47</v>
      </c>
      <c r="L158" s="111">
        <v>75984519</v>
      </c>
      <c r="M158" s="65"/>
    </row>
    <row r="159" spans="1:13" ht="42" x14ac:dyDescent="0.25">
      <c r="A159" s="12">
        <v>137</v>
      </c>
      <c r="B159" s="3">
        <v>202400000008993</v>
      </c>
      <c r="C159" s="16">
        <v>46018</v>
      </c>
      <c r="D159" s="65" t="s">
        <v>307</v>
      </c>
      <c r="E159" s="65" t="s">
        <v>308</v>
      </c>
      <c r="F159" s="3" t="s">
        <v>399</v>
      </c>
      <c r="G159" s="98">
        <v>535000000</v>
      </c>
      <c r="H159" s="3" t="s">
        <v>80</v>
      </c>
      <c r="I159" s="16">
        <v>45731</v>
      </c>
      <c r="J159" s="16">
        <v>46006</v>
      </c>
      <c r="K159" s="3">
        <v>60</v>
      </c>
      <c r="L159" s="111">
        <v>385250000</v>
      </c>
      <c r="M159" s="65"/>
    </row>
    <row r="160" spans="1:13" ht="52.5" x14ac:dyDescent="0.25">
      <c r="A160" s="12">
        <v>138</v>
      </c>
      <c r="B160" s="3">
        <v>202400000005753</v>
      </c>
      <c r="C160" s="16">
        <v>45775</v>
      </c>
      <c r="D160" s="65" t="s">
        <v>414</v>
      </c>
      <c r="E160" s="65" t="s">
        <v>414</v>
      </c>
      <c r="F160" s="3" t="s">
        <v>415</v>
      </c>
      <c r="G160" s="98">
        <v>60000000</v>
      </c>
      <c r="H160" s="3" t="s">
        <v>80</v>
      </c>
      <c r="I160" s="16">
        <v>45775</v>
      </c>
      <c r="J160" s="16">
        <v>46022</v>
      </c>
      <c r="K160" s="3">
        <v>77</v>
      </c>
      <c r="L160" s="111">
        <v>46200000</v>
      </c>
      <c r="M160" s="65" t="s">
        <v>416</v>
      </c>
    </row>
    <row r="161" spans="1:13" ht="31.5" x14ac:dyDescent="0.25">
      <c r="A161" s="12">
        <v>139</v>
      </c>
      <c r="B161" s="3" t="s">
        <v>417</v>
      </c>
      <c r="C161" s="16">
        <v>45691</v>
      </c>
      <c r="D161" s="65" t="s">
        <v>418</v>
      </c>
      <c r="E161" s="65" t="s">
        <v>418</v>
      </c>
      <c r="F161" s="3" t="s">
        <v>415</v>
      </c>
      <c r="G161" s="98">
        <v>340000000</v>
      </c>
      <c r="H161" s="3" t="s">
        <v>80</v>
      </c>
      <c r="I161" s="16">
        <v>45691</v>
      </c>
      <c r="J161" s="16">
        <v>46022</v>
      </c>
      <c r="K161" s="3">
        <v>89</v>
      </c>
      <c r="L161" s="111">
        <v>302600000</v>
      </c>
      <c r="M161" s="65" t="s">
        <v>416</v>
      </c>
    </row>
    <row r="162" spans="1:13" ht="42" x14ac:dyDescent="0.25">
      <c r="A162" s="12">
        <v>140</v>
      </c>
      <c r="B162" s="3" t="s">
        <v>419</v>
      </c>
      <c r="C162" s="16">
        <v>45684</v>
      </c>
      <c r="D162" s="65" t="s">
        <v>420</v>
      </c>
      <c r="E162" s="65" t="s">
        <v>420</v>
      </c>
      <c r="F162" s="3" t="s">
        <v>415</v>
      </c>
      <c r="G162" s="98">
        <v>86000000</v>
      </c>
      <c r="H162" s="3" t="s">
        <v>80</v>
      </c>
      <c r="I162" s="16">
        <v>45684</v>
      </c>
      <c r="J162" s="16">
        <v>46022</v>
      </c>
      <c r="K162" s="3">
        <v>59</v>
      </c>
      <c r="L162" s="111">
        <v>50740000</v>
      </c>
      <c r="M162" s="65" t="s">
        <v>416</v>
      </c>
    </row>
    <row r="163" spans="1:13" ht="31.5" x14ac:dyDescent="0.25">
      <c r="A163" s="12">
        <v>141</v>
      </c>
      <c r="B163" s="3" t="s">
        <v>421</v>
      </c>
      <c r="C163" s="16">
        <v>45715</v>
      </c>
      <c r="D163" s="65" t="s">
        <v>422</v>
      </c>
      <c r="E163" s="65" t="s">
        <v>422</v>
      </c>
      <c r="F163" s="3" t="s">
        <v>415</v>
      </c>
      <c r="G163" s="98">
        <v>370000000</v>
      </c>
      <c r="H163" s="3" t="s">
        <v>80</v>
      </c>
      <c r="I163" s="16">
        <v>45715</v>
      </c>
      <c r="J163" s="16">
        <v>46022</v>
      </c>
      <c r="K163" s="3">
        <v>81</v>
      </c>
      <c r="L163" s="111">
        <v>299700000</v>
      </c>
      <c r="M163" s="65" t="s">
        <v>416</v>
      </c>
    </row>
    <row r="164" spans="1:13" ht="31.5" x14ac:dyDescent="0.25">
      <c r="A164" s="12">
        <v>142</v>
      </c>
      <c r="B164" s="3">
        <v>2024002130233</v>
      </c>
      <c r="C164" s="16">
        <v>45489</v>
      </c>
      <c r="D164" s="65" t="s">
        <v>400</v>
      </c>
      <c r="E164" s="65" t="s">
        <v>401</v>
      </c>
      <c r="F164" s="3" t="s">
        <v>413</v>
      </c>
      <c r="G164" s="98">
        <v>62980792331</v>
      </c>
      <c r="H164" s="3" t="s">
        <v>80</v>
      </c>
      <c r="I164" s="16">
        <v>45721</v>
      </c>
      <c r="J164" s="16">
        <v>46086</v>
      </c>
      <c r="K164" s="3">
        <v>50</v>
      </c>
      <c r="L164" s="111">
        <v>29277379632</v>
      </c>
      <c r="M164" s="65" t="s">
        <v>402</v>
      </c>
    </row>
    <row r="165" spans="1:13" ht="52.5" x14ac:dyDescent="0.25">
      <c r="A165" s="12">
        <v>143</v>
      </c>
      <c r="B165" s="3">
        <v>2024002130049</v>
      </c>
      <c r="C165" s="16">
        <v>45355</v>
      </c>
      <c r="D165" s="65" t="s">
        <v>403</v>
      </c>
      <c r="E165" s="65" t="s">
        <v>404</v>
      </c>
      <c r="F165" s="3" t="s">
        <v>413</v>
      </c>
      <c r="G165" s="98">
        <v>27183808868.41</v>
      </c>
      <c r="H165" s="3" t="s">
        <v>80</v>
      </c>
      <c r="I165" s="16">
        <v>45729</v>
      </c>
      <c r="J165" s="16">
        <v>46214</v>
      </c>
      <c r="K165" s="3">
        <v>30</v>
      </c>
      <c r="L165" s="111">
        <v>3850306710.1500001</v>
      </c>
      <c r="M165" s="65" t="s">
        <v>402</v>
      </c>
    </row>
    <row r="166" spans="1:13" ht="63" x14ac:dyDescent="0.25">
      <c r="A166" s="12">
        <v>144</v>
      </c>
      <c r="B166" s="3">
        <v>2024002130048</v>
      </c>
      <c r="C166" s="16">
        <v>45365</v>
      </c>
      <c r="D166" s="65" t="s">
        <v>405</v>
      </c>
      <c r="E166" s="65" t="s">
        <v>406</v>
      </c>
      <c r="F166" s="3" t="s">
        <v>413</v>
      </c>
      <c r="G166" s="98">
        <v>16538669315.84</v>
      </c>
      <c r="H166" s="3" t="s">
        <v>80</v>
      </c>
      <c r="I166" s="16">
        <v>45729</v>
      </c>
      <c r="J166" s="16">
        <v>46214</v>
      </c>
      <c r="K166" s="3">
        <v>5</v>
      </c>
      <c r="L166" s="111">
        <v>2406921310.0500002</v>
      </c>
      <c r="M166" s="65" t="s">
        <v>402</v>
      </c>
    </row>
    <row r="167" spans="1:13" ht="42" x14ac:dyDescent="0.25">
      <c r="A167" s="12">
        <v>145</v>
      </c>
      <c r="B167" s="3">
        <v>202500000003753</v>
      </c>
      <c r="C167" s="16">
        <v>45652</v>
      </c>
      <c r="D167" s="65" t="s">
        <v>407</v>
      </c>
      <c r="E167" s="65" t="s">
        <v>408</v>
      </c>
      <c r="F167" s="3" t="s">
        <v>413</v>
      </c>
      <c r="G167" s="98">
        <v>20000000000</v>
      </c>
      <c r="H167" s="3" t="s">
        <v>80</v>
      </c>
      <c r="I167" s="16">
        <v>45725</v>
      </c>
      <c r="J167" s="16">
        <v>46109</v>
      </c>
      <c r="K167" s="3">
        <v>0</v>
      </c>
      <c r="L167" s="111">
        <v>210000000</v>
      </c>
      <c r="M167" s="65" t="s">
        <v>402</v>
      </c>
    </row>
    <row r="168" spans="1:13" ht="42" x14ac:dyDescent="0.25">
      <c r="A168" s="12">
        <v>146</v>
      </c>
      <c r="B168" s="3">
        <v>2024002130301</v>
      </c>
      <c r="C168" s="16">
        <v>45589</v>
      </c>
      <c r="D168" s="65" t="s">
        <v>409</v>
      </c>
      <c r="E168" s="65" t="s">
        <v>410</v>
      </c>
      <c r="F168" s="3" t="s">
        <v>413</v>
      </c>
      <c r="G168" s="98">
        <v>800000000</v>
      </c>
      <c r="H168" s="3" t="s">
        <v>80</v>
      </c>
      <c r="I168" s="16">
        <v>45748</v>
      </c>
      <c r="J168" s="16">
        <v>45855</v>
      </c>
      <c r="K168" s="3">
        <v>51</v>
      </c>
      <c r="L168" s="111">
        <v>412200000</v>
      </c>
      <c r="M168" s="65" t="s">
        <v>402</v>
      </c>
    </row>
    <row r="169" spans="1:13" ht="45" customHeight="1" x14ac:dyDescent="0.25">
      <c r="A169" s="12">
        <v>147</v>
      </c>
      <c r="B169" s="3">
        <v>2024002130088</v>
      </c>
      <c r="C169" s="16">
        <v>45453</v>
      </c>
      <c r="D169" s="65" t="s">
        <v>411</v>
      </c>
      <c r="E169" s="65" t="s">
        <v>412</v>
      </c>
      <c r="F169" s="3" t="s">
        <v>413</v>
      </c>
      <c r="G169" s="98">
        <v>9183183275</v>
      </c>
      <c r="H169" s="3" t="s">
        <v>80</v>
      </c>
      <c r="I169" s="16">
        <v>45842</v>
      </c>
      <c r="J169" s="16">
        <v>46115</v>
      </c>
      <c r="K169" s="3">
        <v>38</v>
      </c>
      <c r="L169" s="111">
        <v>2613549469</v>
      </c>
      <c r="M169" s="65" t="s">
        <v>402</v>
      </c>
    </row>
    <row r="170" spans="1:13" ht="31.5" x14ac:dyDescent="0.25">
      <c r="A170" s="12">
        <v>148</v>
      </c>
      <c r="B170" s="3">
        <v>202400000007021</v>
      </c>
      <c r="C170" s="16">
        <v>45720.39298611111</v>
      </c>
      <c r="D170" s="3" t="s">
        <v>429</v>
      </c>
      <c r="E170" s="3" t="s">
        <v>430</v>
      </c>
      <c r="F170" s="3" t="s">
        <v>431</v>
      </c>
      <c r="G170" s="98">
        <v>408000000</v>
      </c>
      <c r="H170" s="3" t="s">
        <v>80</v>
      </c>
      <c r="I170" s="16">
        <v>45790</v>
      </c>
      <c r="J170" s="16">
        <v>46021</v>
      </c>
      <c r="K170" s="3">
        <v>71</v>
      </c>
      <c r="L170" s="111">
        <v>288750000</v>
      </c>
      <c r="M170" s="3" t="s">
        <v>432</v>
      </c>
    </row>
    <row r="171" spans="1:13" ht="52.5" x14ac:dyDescent="0.25">
      <c r="A171" s="12">
        <v>149</v>
      </c>
      <c r="B171" s="3">
        <v>2024002130046</v>
      </c>
      <c r="C171" s="16">
        <v>45369</v>
      </c>
      <c r="D171" s="3" t="s">
        <v>433</v>
      </c>
      <c r="E171" s="3" t="s">
        <v>433</v>
      </c>
      <c r="F171" s="3" t="s">
        <v>431</v>
      </c>
      <c r="G171" s="98">
        <v>399999660</v>
      </c>
      <c r="H171" s="3" t="s">
        <v>80</v>
      </c>
      <c r="I171" s="16">
        <v>45533</v>
      </c>
      <c r="J171" s="16">
        <v>45776</v>
      </c>
      <c r="K171" s="3">
        <v>100</v>
      </c>
      <c r="L171" s="111">
        <v>234418182</v>
      </c>
      <c r="M171" s="3" t="s">
        <v>434</v>
      </c>
    </row>
    <row r="172" spans="1:13" ht="73.5" x14ac:dyDescent="0.25">
      <c r="A172" s="12">
        <v>150</v>
      </c>
      <c r="B172" s="3">
        <v>2023002130057</v>
      </c>
      <c r="C172" s="16">
        <v>45076</v>
      </c>
      <c r="D172" s="3" t="s">
        <v>435</v>
      </c>
      <c r="E172" s="3" t="s">
        <v>435</v>
      </c>
      <c r="F172" s="3" t="s">
        <v>431</v>
      </c>
      <c r="G172" s="98">
        <v>819050000</v>
      </c>
      <c r="H172" s="3" t="s">
        <v>436</v>
      </c>
      <c r="I172" s="16">
        <v>45202</v>
      </c>
      <c r="J172" s="16">
        <v>46022</v>
      </c>
      <c r="K172" s="3">
        <v>81</v>
      </c>
      <c r="L172" s="111">
        <v>663050000</v>
      </c>
      <c r="M172" s="3" t="s">
        <v>437</v>
      </c>
    </row>
    <row r="173" spans="1:13" ht="52.5" customHeight="1" x14ac:dyDescent="0.25">
      <c r="A173" s="12">
        <v>151</v>
      </c>
      <c r="B173" s="3">
        <v>202400000007020</v>
      </c>
      <c r="C173" s="16">
        <v>45652</v>
      </c>
      <c r="D173" s="3" t="s">
        <v>438</v>
      </c>
      <c r="E173" s="3" t="s">
        <v>439</v>
      </c>
      <c r="F173" s="3" t="s">
        <v>431</v>
      </c>
      <c r="G173" s="98">
        <v>500000000</v>
      </c>
      <c r="H173" s="3" t="s">
        <v>80</v>
      </c>
      <c r="I173" s="16">
        <v>45894</v>
      </c>
      <c r="J173" s="16">
        <v>46005</v>
      </c>
      <c r="K173" s="3">
        <v>33</v>
      </c>
      <c r="L173" s="111">
        <v>0</v>
      </c>
      <c r="M173" s="3" t="s">
        <v>440</v>
      </c>
    </row>
  </sheetData>
  <autoFilter ref="A7:AKU169" xr:uid="{00000000-0001-0000-0000-000000000000}"/>
  <mergeCells count="31">
    <mergeCell ref="A108:A110"/>
    <mergeCell ref="A78:A79"/>
    <mergeCell ref="A85:A96"/>
    <mergeCell ref="A100:A101"/>
    <mergeCell ref="G78:G79"/>
    <mergeCell ref="G100:G101"/>
    <mergeCell ref="H78:H79"/>
    <mergeCell ref="B85:B96"/>
    <mergeCell ref="C85:C96"/>
    <mergeCell ref="D85:D96"/>
    <mergeCell ref="E85:E96"/>
    <mergeCell ref="F85:F96"/>
    <mergeCell ref="G85:G96"/>
    <mergeCell ref="H85:H96"/>
    <mergeCell ref="B78:B79"/>
    <mergeCell ref="C78:C79"/>
    <mergeCell ref="D78:D79"/>
    <mergeCell ref="E78:E79"/>
    <mergeCell ref="H100:H101"/>
    <mergeCell ref="B108:B110"/>
    <mergeCell ref="C108:C110"/>
    <mergeCell ref="D108:D110"/>
    <mergeCell ref="E108:E110"/>
    <mergeCell ref="F108:F110"/>
    <mergeCell ref="H108:H109"/>
    <mergeCell ref="C100:C101"/>
    <mergeCell ref="D100:D101"/>
    <mergeCell ref="E100:E101"/>
    <mergeCell ref="F100:F101"/>
    <mergeCell ref="B100:B101"/>
    <mergeCell ref="G108:G110"/>
  </mergeCells>
  <phoneticPr fontId="16"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Transparencia-III Trimestral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Xiomara Cure Combat</cp:lastModifiedBy>
  <cp:lastPrinted>2019-08-28T19:29:42Z</cp:lastPrinted>
  <dcterms:created xsi:type="dcterms:W3CDTF">2015-08-18T13:49:46Z</dcterms:created>
  <dcterms:modified xsi:type="dcterms:W3CDTF">2025-11-06T15:40:50Z</dcterms:modified>
</cp:coreProperties>
</file>