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livargovco-my.sharepoint.com/personal/mospino_bolivar_gov_co/Documents/Documentos/INFORMES/INFORMES CONTRATACION/20250331 GOBOL-25- INFORME DE CONTRATACION _ SID/"/>
    </mc:Choice>
  </mc:AlternateContent>
  <xr:revisionPtr revIDLastSave="352" documentId="8_{38344589-49BE-402F-9FE7-498B0EF2C122}" xr6:coauthVersionLast="47" xr6:coauthVersionMax="47" xr10:uidLastSave="{7DE7C179-F9CF-4342-A64B-B063B9A2BE32}"/>
  <bookViews>
    <workbookView xWindow="-120" yWindow="-120" windowWidth="29040" windowHeight="15720" xr2:uid="{FF9B694F-0FA7-4DC4-AC93-45F93E8C8B24}"/>
  </bookViews>
  <sheets>
    <sheet name="2025- Corte MAR 3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3" l="1"/>
  <c r="I10" i="3"/>
  <c r="I9" i="3"/>
  <c r="I8" i="3"/>
  <c r="I7" i="3"/>
  <c r="I6" i="3"/>
  <c r="I5" i="3"/>
  <c r="I12" i="3"/>
  <c r="I14" i="3"/>
  <c r="I11" i="3" l="1"/>
  <c r="I13" i="3"/>
  <c r="I15" i="3"/>
</calcChain>
</file>

<file path=xl/sharedStrings.xml><?xml version="1.0" encoding="utf-8"?>
<sst xmlns="http://schemas.openxmlformats.org/spreadsheetml/2006/main" count="232" uniqueCount="101">
  <si>
    <t>GOBERNACIÓN DE BOLÍVAR</t>
  </si>
  <si>
    <t>NÚMERO DEL PROCESO</t>
  </si>
  <si>
    <t>OBJETO</t>
  </si>
  <si>
    <t>ID CONTRATISTA / PROVEEDOR</t>
  </si>
  <si>
    <t>CONTRATISTA / PROVEEDOR</t>
  </si>
  <si>
    <t>FECHA INICIO</t>
  </si>
  <si>
    <t>FECHA FINALIZACIÓN</t>
  </si>
  <si>
    <t>VALOR CONTRATO</t>
  </si>
  <si>
    <t>RECURSOS TOTALES DESEMBOLSADOS O PAGADOS</t>
  </si>
  <si>
    <t>RECURSOS PENDIENTES DE EJECUTAR</t>
  </si>
  <si>
    <t>OTRO SÍ / ADICIONES     SI - NO</t>
  </si>
  <si>
    <t>VALOR  OTRO SÍ / ADICIONES</t>
  </si>
  <si>
    <t>% DE EJECUCIÓN</t>
  </si>
  <si>
    <t>LINK SECOP II</t>
  </si>
  <si>
    <t>UNIDAD EJECUTORA</t>
  </si>
  <si>
    <t>NO</t>
  </si>
  <si>
    <t>SECRETARÍA DE INFRAESTRUCTURA</t>
  </si>
  <si>
    <t>CONSTRUCCIÓN DE OBRAS PARA EL CONTROL Y MITIGACIÓN DE LA EROSIÓN Y DEL NIVEL DE INUNDACIÓN DEL MARGEN IZQUIERDO DEL RÍO MAGDALENA EN EL MUNICIPIO DE MAGANGUÉ, DEPARTAMENTO DE BOLÍVAR</t>
  </si>
  <si>
    <t>901819644-8</t>
  </si>
  <si>
    <t>CONSORCIO LA CANDELARIA</t>
  </si>
  <si>
    <t>https://community.secop.gov.co/Public/Tendering/OpportunityDetail/Index?noticeUID=CO1.NTC.5717801</t>
  </si>
  <si>
    <t>OBSERVACIONES</t>
  </si>
  <si>
    <t>LIC-SI-001-2024</t>
  </si>
  <si>
    <t>INTERVENTORÍA INTEGRAL (TECNICA, ADMINISTRATIVA, FINANCIERA, CONTABLE, LEGAL, AMBIENTAL, SOCIAL Y SEGURIDAD Y SALUD EN EL TRABAJO) AL PROYECTO DE CONSTRUCCIÓN DE OBRAS PARA EL CONTROL Y MITIGACIÓN DE LA EROSIÓN Y DEL NIVEL DE INUNDACIÓN DEL MARGEN IZQUIERDO DEL RÍO MAGDALENA EN EL MUNICIPIO DE MAGANGUÉ, DEPARTAMENTO DE BOLÍVAR.</t>
  </si>
  <si>
    <t>CMA-SI-001-2024</t>
  </si>
  <si>
    <t>TEKTO INGENIERIA SAS</t>
  </si>
  <si>
    <t>901278575-5</t>
  </si>
  <si>
    <t>https://community.secop.gov.co/Public/Tendering/OpportunityDetail/Index?noticeUID=CO1.NTC.5819324&amp;isFromPublicArea=True&amp;isModal=False</t>
  </si>
  <si>
    <t>MEJORAMIENTO DE LA MALLA VIAL DEL CENTRO URBANO DEL MUNICIPIO DE MAGANGUE EN EL DEPARTAMENTO DE BOLIVAR</t>
  </si>
  <si>
    <t>MEJORAMIENTO INTEGRAL DE VIAS URBANAS Y REHABILITACION DE PARQUES EN EL MUNICIPIO DE MOMPOX DEPARTAMENTO DE BOLIVAR</t>
  </si>
  <si>
    <t>MEJORAMIENTO DE LA MALLA VIAL EN EL DISTRITO DE CARTAGENA DE INDIAS</t>
  </si>
  <si>
    <t>LIC-SI-002-2024</t>
  </si>
  <si>
    <t>LIC-SI-003 2024</t>
  </si>
  <si>
    <t>LIC-SI-005-2024</t>
  </si>
  <si>
    <t>CONSTRUCCIÓN DE INFRAESTRUCTURA EDUCATIVA EN EL DEPARTAMENTO DE BOLÍVAR, (LOTE 1 y LOTE 2) LOTE 1</t>
  </si>
  <si>
    <t>CONSTRUCCIÓN DE INFRAESTRUCTURA EDUCATIVA EN EL DEPARTAMENTO DE BOLÍVAR, (LOTE 1 y LOTE 2) LOTE 2</t>
  </si>
  <si>
    <t xml:space="preserve">LIC-SI-004-2024 </t>
  </si>
  <si>
    <t>CONSORCIO LA ALBARRADA</t>
  </si>
  <si>
    <t>CONSORCIO VIPAR 2024</t>
  </si>
  <si>
    <t>CONSORCIO EDUCATIVO VILLANUEVA 2024</t>
  </si>
  <si>
    <t>CONSORCIO EDIFICACIONES JH</t>
  </si>
  <si>
    <t>CONSORCIO GDC</t>
  </si>
  <si>
    <t>901899990-3</t>
  </si>
  <si>
    <t>901899718-6</t>
  </si>
  <si>
    <t>901902269-3</t>
  </si>
  <si>
    <t>901902007-0</t>
  </si>
  <si>
    <t>901900931-2</t>
  </si>
  <si>
    <t>N/A</t>
  </si>
  <si>
    <t>https://community.secop.gov.co/Public/Tendering/OpportunityDetail/Index?noticeUID=CO1.NTC.7098487&amp;isFromPublicArea=True&amp;isModal=False</t>
  </si>
  <si>
    <t>https://community.secop.gov.co/Public/Tendering/OpportunityDetail/Index?noticeUID=CO1.NTC.7098917&amp;isFromPublicArea=True&amp;isModal=False</t>
  </si>
  <si>
    <t>https://community.secop.gov.co/Public/Tendering/OpportunityDetail/Index?noticeUID=CO1.NTC.7098485&amp;isFromPublicArea=True&amp;isModal=False</t>
  </si>
  <si>
    <t>https://community.secop.gov.co/Public/Tendering/OpportunityDetail/Index?noticeUID=CO1.NTC.7098486&amp;isFromPublicArea=True&amp;isModal=False</t>
  </si>
  <si>
    <t>SI</t>
  </si>
  <si>
    <t>CMA-SI-005-2024</t>
  </si>
  <si>
    <t>INTERVENTORÍA INTEGRAL (TECNICA, ADMINISTRATIVA, FINANCIERA, CONTABLE, LEGAL, AMBIENTAL, SOCIAL Y SEGURIDAD Y SALUD EN EL TRABAJO) AL PROYECTO DE MEJORAMIENTO DE LA MALLA VIAL DEL CENTRO URBANO DEL MUNICIPIO DE MAGANGUE EN EL DEPARTAMENTO DE BOLÍVAR</t>
  </si>
  <si>
    <t>https://community.secop.gov.co/Public/Tendering/OpportunityDetail/Index?noticeUID=CO1.NTC.7206586&amp;isFromPublicArea=True&amp;isModal=False</t>
  </si>
  <si>
    <t>Proceso en evaluación y observaciones</t>
  </si>
  <si>
    <t>CMA-SI-003-2024</t>
  </si>
  <si>
    <t>https://community.secop.gov.co/Public/Tendering/OpportunityDetail/Index?noticeUID=CO1.NTC.7206584&amp;isFromPublicArea=True&amp;isModal=False</t>
  </si>
  <si>
    <t>CMA-SI-002- 2024</t>
  </si>
  <si>
    <t>https://community.secop.gov.co/Public/Tendering/OpportunityDetail/Index?noticeUID=CO1.NTC.7206583&amp;isFromPublicArea=True&amp;isModal=False</t>
  </si>
  <si>
    <t>CMA-SI-004-2024</t>
  </si>
  <si>
    <t>https://community.secop.gov.co/Public/Tendering/OpportunityDetail/Index?noticeUID=CO1.NTC.7206585&amp;isFromPublicArea=True&amp;isModal=False</t>
  </si>
  <si>
    <t>INTERVENTORÍA INTEGRAL (TECNICA, ADMINISTRATIVA, FINANCIERA, CONTABLE, LEGAL, AMBIENTAL, SOCIAL Y SEGURIDAD Y SALUD EN EL TRABAJO) AL PROYECTO DE MEJORAMIENTO DE LA MALLA VIAL DEL DISTRITO DE CARTAGENA, EN EL DEPARTAMENTO DE BOLIVAR</t>
  </si>
  <si>
    <t>CONSTRUCCION DE CANCHA EN GRAMA SINTETICA EN EL BARRIO BELEN EN EL MUNICIPIO DE SAN PABLO DEPARTAMENTO DE BOLIVAR</t>
  </si>
  <si>
    <t>LIC-SI-006-2024</t>
  </si>
  <si>
    <t>Proceso en presentación de observaciones</t>
  </si>
  <si>
    <t>https://community.secop.gov.co/Public/Tendering/OpportunityDetail/Index?noticeUID=CO1.NTC.7133675&amp;isFromPublicArea=True&amp;isModal=False</t>
  </si>
  <si>
    <t>INTERVENTORÍA INTEGRAL (TECNICA, ADMINISTRATIVA, FINANCIERA, CONTABLE, LEGAL, AMBIENTAL, SOCIAL Y SEGURIDAD Y SALUD EN EL TRABAJO) AL PROYECTO DE MEJORAMIENTO INTEGRAL DE VÍAS URBANAS Y REHABILITACIÓN DE PARQUES EN EL MUNICIPIO DE MOMPOX, DEPARTAMENTO DE BOLÍVAR</t>
  </si>
  <si>
    <t>CONSORCIO ING INTERVENTORES</t>
  </si>
  <si>
    <t>CONSORCIO CONSTRUGAVI BOLIVAR 03</t>
  </si>
  <si>
    <t>CONSORCIO TRANSFORMAR EDUCATIVO BOLIVAR</t>
  </si>
  <si>
    <t>CONSORCIO INTERINFRAESTRUCTURA IE BOLIVAR</t>
  </si>
  <si>
    <t>CONSORCIO INTERVIAS BOLIVAR</t>
  </si>
  <si>
    <t>LIC-SI-002-2025</t>
  </si>
  <si>
    <t>LIC-SI-003-2025</t>
  </si>
  <si>
    <t>CMA-SI-001-2025</t>
  </si>
  <si>
    <t>LIC-SI-004-2025/ LIC-SI-001-2025 PROCESO CANCELADO</t>
  </si>
  <si>
    <t>LIC-SI-005-2025</t>
  </si>
  <si>
    <t>TERMINACION DE OBRAS DE ADECUACION Y COMPLEMENTACION DE INFRAESTRUCTURA DE CENTROS DE DESARROLLO INFANTIL CDI UBICADOS MUNICIPIOS DE EL PEÑON HATILLO DE LOBA BARRANCO DE LOBA RIO VIEJO MORALES Y SANTA</t>
  </si>
  <si>
    <t>DIAGNOSTICO ESTRUCTURAL Y ACTUALIZACIÓN DEL ALCANCE PARA LA TERMINACION DE LAS OBRAS DE CONSTRUCCION DE LOS CENTROS DE DESARROLLO INFANTIL UBICADOS EN LO MUNICIPIOS SAN PABLO CANTAGALLO SIMITI Y ALTOS</t>
  </si>
  <si>
    <t xml:space="preserve">CONSTRUCCION DE PAVIMENTO RIGIDO EN VÍA DE ACCESO AL CORREGIMIENTO DE BALLESTAS EN EL MUNICIPIO DE TURBANA </t>
  </si>
  <si>
    <t>MEJORAMIENTO DE LA VIA TERCIARIA QUE COMUNICA EL MUNICIPIO DE ZAMBRANO CON LA VEREDA JESUS DEL RIO EN EL MUNICIPIO DE ZAMBRANO BOLIVAR</t>
  </si>
  <si>
    <t>MEJORAMIENTO DE LAS INSTALACIONES DEL PARADOR TURISTICO DEL CORREGIMIENTO DE SAN BASILIO DE PALENQUE MUNICIPIO DE MAHATES DEPARTAMENTO DE BOLIVAR</t>
  </si>
  <si>
    <t>https://community.secop.gov.co/Public/Tendering/OpportunityDetail/Index?noticeUID=CO1.NTC.7398914&amp;isFromPublicArea=True&amp;isModal=False</t>
  </si>
  <si>
    <t>https://community.secop.gov.co/Public/Tendering/OpportunityDetail/Index?noticeUID=CO1.NTC.7429365&amp;isFromPublicArea=True&amp;isModal=False</t>
  </si>
  <si>
    <t>https://community.secop.gov.co/Public/Tendering/OpportunityDetail/Index?noticeUID=CO1.NTC.7344705&amp;isFromPublicArea=True&amp;isModal=False</t>
  </si>
  <si>
    <t>https://community.secop.gov.co/Public/Tendering/OpportunityDetail/Index?noticeUID=CO1.NTC.7562675&amp;isFromPublicArea=True&amp;isModal=False</t>
  </si>
  <si>
    <t>https://community.secop.gov.co/Public/Tendering/OpportunityDetail/Index?noticeUID=CO1.NTC.7637301&amp;isFromPublicArea=True&amp;isModal=False</t>
  </si>
  <si>
    <t>Proceso Adjudicado y celebrado</t>
  </si>
  <si>
    <t>INTERVENTORIA INTEGRAL (TECNICA, ADMINISTRATIVA, FINANCIERA, CONTABLE, LEGAL, AMBIENTAL, SOCIAL Y SEGURIDAD Y SALUD EN EL TRABAJO) AL PROYECTO DE REPOSICION Y CONSTRUCCION DE LA INFRAESTRUCTURA DE LA INSTITUCION EDUCATIVA MARCO FIDEL SUAREZ MUNICIPIO DE TURBANA - DEPARTAMENTO DE BOLIVAR</t>
  </si>
  <si>
    <t>INTERVENTORIA INTEGRAL (TECNICA, ADMINISTRATIVA, FINANCIERA, CONTABLE, LEGAL, AMBIENTAL, SOCIAL Y SEGURIDAD Y SALUD EN EL TRABAJO) AL PROYECTO DE CONSTRUCCION DE LA INFRAESTRUCTURA DE LA INSTITUCION EDUCATIVA TECNICA AGROPECUARIA. MUNICIPIO DE VILLANUEVA - DEPARTAMENTO DE BOLIVAR</t>
  </si>
  <si>
    <t>901924041-6</t>
  </si>
  <si>
    <t>901923960-5</t>
  </si>
  <si>
    <t>901928289-3</t>
  </si>
  <si>
    <t>901926018-5</t>
  </si>
  <si>
    <t>901918902-8</t>
  </si>
  <si>
    <t>MEJORAMIENTO DE LA VIA QUE CONDUCE DEL MUNICIPIO DE ARJONA AL MUNICIPIO DE SAN ESTANISLAO DE KOSTKA EN EL TRAMO COMPRENDIDO ENTRE EL K0+000 AL K13+900 PERMITIENDO LA INTERCONEXION VIAL PARA DESARROLLO ECONOMICO SOCIAL AGRICOLA Y TURISTICO EN LA SUBREGION FUNCIONAL 57 DEL DEPARTAMENTO DE BOLIVAR y el 2 MEJORAMIENTO DE LA VIA QUE COMUNICA A LOS MUNICIPIOS DE CORDOBA Y MAGANGUE PERMITIENDO LA INTERCONEXION VIAL PARA DESARROLLO ECONOMICO SOCIAL AGRICOLA Y TURISTICO EN LAS SUBREGIONES FUNCIONALES 2</t>
  </si>
  <si>
    <t>En ejecución</t>
  </si>
  <si>
    <t>I TRIMESTRE-2025</t>
  </si>
  <si>
    <t>PROCESOS CONTRACTUALES -SID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</si>
</sst>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0.0%"/>
    <numFmt numFmtId="167" formatCode="yyyy\-mm\-dd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ptos Display"/>
      <family val="2"/>
    </font>
    <font>
      <u/>
      <sz val="11"/>
      <color theme="10"/>
      <name val="Calibri"/>
      <family val="2"/>
      <scheme val="minor"/>
    </font>
    <font>
      <sz val="10"/>
      <color theme="1"/>
      <name val="Aptos Display"/>
      <family val="2"/>
    </font>
    <font>
      <sz val="10"/>
      <name val="Aptos Display"/>
      <family val="2"/>
    </font>
    <font>
      <sz val="8"/>
      <name val="Calibri"/>
      <family val="2"/>
      <scheme val="minor"/>
    </font>
    <font>
      <sz val="10"/>
      <color theme="1"/>
      <name val="Verdana"/>
      <family val="2"/>
    </font>
    <font>
      <u/>
      <sz val="10"/>
      <name val="Aptos Display"/>
      <family val="2"/>
    </font>
    <font>
      <sz val="10"/>
      <color rgb="FF000000"/>
      <name val="Aptos Display"/>
      <family val="2"/>
    </font>
    <font>
      <b/>
      <sz val="10"/>
      <color rgb="FF000000"/>
      <name val="Aptos Display"/>
      <family val="2"/>
    </font>
    <font>
      <sz val="10"/>
      <color theme="0"/>
      <name val="Aptos Display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rgb="FF8EAADB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9" fontId="7" fillId="0" borderId="0" applyFill="0" applyBorder="0" applyProtection="0">
      <alignment horizontal="left" vertical="center"/>
    </xf>
  </cellStyleXfs>
  <cellXfs count="58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165" fontId="2" fillId="3" borderId="7" xfId="1" applyFont="1" applyFill="1" applyBorder="1" applyAlignment="1">
      <alignment horizontal="center" vertical="center" wrapText="1"/>
    </xf>
    <xf numFmtId="165" fontId="2" fillId="3" borderId="8" xfId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9" fontId="2" fillId="3" borderId="7" xfId="2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5" fontId="2" fillId="3" borderId="9" xfId="1" applyFont="1" applyFill="1" applyBorder="1" applyAlignment="1">
      <alignment horizontal="center" vertical="center" wrapText="1"/>
    </xf>
    <xf numFmtId="0" fontId="4" fillId="0" borderId="0" xfId="0" applyFont="1"/>
    <xf numFmtId="165" fontId="5" fillId="0" borderId="10" xfId="5" applyFont="1" applyFill="1" applyBorder="1" applyAlignment="1">
      <alignment vertical="center"/>
    </xf>
    <xf numFmtId="165" fontId="5" fillId="0" borderId="10" xfId="1" applyFont="1" applyFill="1" applyBorder="1" applyAlignment="1">
      <alignment vertical="center"/>
    </xf>
    <xf numFmtId="166" fontId="5" fillId="0" borderId="10" xfId="2" applyNumberFormat="1" applyFont="1" applyFill="1" applyBorder="1" applyAlignment="1">
      <alignment horizontal="center" vertical="center"/>
    </xf>
    <xf numFmtId="165" fontId="5" fillId="0" borderId="10" xfId="5" applyFont="1" applyFill="1" applyBorder="1" applyAlignment="1">
      <alignment horizontal="center" vertical="center"/>
    </xf>
    <xf numFmtId="165" fontId="5" fillId="0" borderId="10" xfId="1" applyFont="1" applyFill="1" applyBorder="1" applyAlignment="1">
      <alignment horizontal="center" vertical="center"/>
    </xf>
    <xf numFmtId="0" fontId="8" fillId="0" borderId="10" xfId="3" applyFont="1" applyFill="1" applyBorder="1" applyAlignment="1">
      <alignment horizontal="justify" vertical="top" wrapText="1"/>
    </xf>
    <xf numFmtId="49" fontId="5" fillId="0" borderId="10" xfId="8" applyFont="1" applyFill="1" applyBorder="1" applyAlignment="1" applyProtection="1">
      <alignment horizontal="justify" vertical="top" wrapText="1"/>
      <protection locked="0"/>
    </xf>
    <xf numFmtId="0" fontId="11" fillId="4" borderId="10" xfId="0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vertical="center" wrapText="1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center"/>
    </xf>
    <xf numFmtId="165" fontId="4" fillId="0" borderId="0" xfId="1" applyFont="1"/>
    <xf numFmtId="165" fontId="5" fillId="0" borderId="10" xfId="5" applyFont="1" applyFill="1" applyBorder="1" applyAlignment="1">
      <alignment vertical="top"/>
    </xf>
    <xf numFmtId="165" fontId="5" fillId="0" borderId="10" xfId="1" applyFont="1" applyFill="1" applyBorder="1" applyAlignment="1">
      <alignment vertical="top"/>
    </xf>
    <xf numFmtId="166" fontId="5" fillId="0" borderId="10" xfId="2" applyNumberFormat="1" applyFont="1" applyFill="1" applyBorder="1" applyAlignment="1">
      <alignment horizontal="center" vertical="top"/>
    </xf>
    <xf numFmtId="0" fontId="5" fillId="0" borderId="10" xfId="3" applyFont="1" applyFill="1" applyBorder="1" applyAlignment="1">
      <alignment vertical="top" wrapText="1"/>
    </xf>
    <xf numFmtId="165" fontId="5" fillId="0" borderId="10" xfId="5" applyFont="1" applyFill="1" applyBorder="1" applyAlignment="1">
      <alignment horizontal="center" vertical="top"/>
    </xf>
    <xf numFmtId="165" fontId="5" fillId="0" borderId="10" xfId="1" applyFont="1" applyFill="1" applyBorder="1" applyAlignment="1">
      <alignment horizontal="center" vertical="top"/>
    </xf>
    <xf numFmtId="0" fontId="8" fillId="0" borderId="11" xfId="3" applyFont="1" applyFill="1" applyBorder="1" applyAlignment="1">
      <alignment vertical="top" wrapText="1"/>
    </xf>
    <xf numFmtId="0" fontId="5" fillId="0" borderId="10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 wrapText="1"/>
    </xf>
    <xf numFmtId="167" fontId="5" fillId="0" borderId="10" xfId="0" applyNumberFormat="1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2" xfId="0" applyFont="1" applyBorder="1" applyAlignment="1">
      <alignment horizontal="center" vertical="top" wrapText="1"/>
    </xf>
    <xf numFmtId="14" fontId="5" fillId="0" borderId="10" xfId="0" applyNumberFormat="1" applyFont="1" applyBorder="1" applyAlignment="1">
      <alignment horizontal="center" vertical="top"/>
    </xf>
    <xf numFmtId="0" fontId="5" fillId="0" borderId="11" xfId="0" applyFont="1" applyBorder="1" applyAlignment="1">
      <alignment horizontal="justify" vertical="top" wrapText="1"/>
    </xf>
    <xf numFmtId="0" fontId="8" fillId="0" borderId="11" xfId="3" applyFont="1" applyFill="1" applyBorder="1" applyAlignment="1">
      <alignment horizontal="justify" vertical="top" wrapText="1"/>
    </xf>
    <xf numFmtId="0" fontId="8" fillId="0" borderId="10" xfId="3" applyFont="1" applyFill="1" applyBorder="1" applyAlignment="1">
      <alignment vertical="top" wrapText="1"/>
    </xf>
    <xf numFmtId="0" fontId="5" fillId="0" borderId="10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center" vertical="center" wrapText="1"/>
    </xf>
    <xf numFmtId="167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/>
    <xf numFmtId="15" fontId="5" fillId="0" borderId="10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vertical="top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</cellXfs>
  <cellStyles count="9">
    <cellStyle name="BodyStyle" xfId="8" xr:uid="{6E757D85-10B7-483E-A39D-628AE8DDA0E4}"/>
    <cellStyle name="Hipervínculo" xfId="3" builtinId="8"/>
    <cellStyle name="Millares 2" xfId="6" xr:uid="{3052BB26-A98A-42DC-A28E-4F22E0938BE2}"/>
    <cellStyle name="Moneda" xfId="1" builtinId="4"/>
    <cellStyle name="Moneda [0] 2" xfId="7" xr:uid="{7D770676-A2EF-4507-8F69-D1C8C707D970}"/>
    <cellStyle name="Moneda 2" xfId="5" xr:uid="{34F6F045-AEEE-4F4D-9574-7DDB0A7C30A2}"/>
    <cellStyle name="Moneda 3" xfId="4" xr:uid="{1C618528-6D28-45BB-A9A6-E6F5BF4DAA5C}"/>
    <cellStyle name="Normal" xfId="0" builtinId="0"/>
    <cellStyle name="Porcentaje" xfId="2" builtinId="5"/>
  </cellStyles>
  <dxfs count="7">
    <dxf>
      <font>
        <color auto="1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317501</xdr:colOff>
      <xdr:row>0</xdr:row>
      <xdr:rowOff>43812</xdr:rowOff>
    </xdr:from>
    <xdr:to>
      <xdr:col>0</xdr:col>
      <xdr:colOff>965201</xdr:colOff>
      <xdr:row>2</xdr:row>
      <xdr:rowOff>166159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A75DFD-C0E6-468F-AE95-C2264C8BA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1" y="43812"/>
          <a:ext cx="647700" cy="83143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7098486&amp;isFromPublicArea=True&amp;isModal=False" TargetMode="External"/><Relationship Id="rId13" Type="http://schemas.openxmlformats.org/officeDocument/2006/relationships/hyperlink" Target="https://community.secop.gov.co/Public/Tendering/OpportunityDetail/Index?noticeUID=CO1.NTC.7133675&amp;isFromPublicArea=True&amp;isModal=False" TargetMode="External"/><Relationship Id="rId18" Type="http://schemas.openxmlformats.org/officeDocument/2006/relationships/hyperlink" Target="https://community.secop.gov.co/Public/Tendering/OpportunityDetail/Index?noticeUID=CO1.NTC.7562675&amp;isFromPublicArea=True&amp;isModal=False" TargetMode="External"/><Relationship Id="rId3" Type="http://schemas.openxmlformats.org/officeDocument/2006/relationships/hyperlink" Target="https://community.secop.gov.co/Public/Tendering/OpportunityDetail/Index?noticeUID=CO1.NTC.5819324&amp;isFromPublicArea=True&amp;isModal=False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community.secop.gov.co/Public/Tendering/OpportunityDetail/Index?noticeUID=CO1.NTC.7098485&amp;isFromPublicArea=True&amp;isModal=False" TargetMode="External"/><Relationship Id="rId12" Type="http://schemas.openxmlformats.org/officeDocument/2006/relationships/hyperlink" Target="https://community.secop.gov.co/Public/Tendering/OpportunityDetail/Index?noticeUID=CO1.NTC.7206585&amp;isFromPublicArea=True&amp;isModal=False" TargetMode="External"/><Relationship Id="rId17" Type="http://schemas.openxmlformats.org/officeDocument/2006/relationships/hyperlink" Target="https://community.secop.gov.co/Public/Tendering/OpportunityDetail/Index?noticeUID=CO1.NTC.7637301&amp;isFromPublicArea=True&amp;isModal=False" TargetMode="External"/><Relationship Id="rId2" Type="http://schemas.openxmlformats.org/officeDocument/2006/relationships/hyperlink" Target="https://community.secop.gov.co/Public/Tendering/OpportunityDetail/Index?noticeUID=CO1.NTC.5717801" TargetMode="External"/><Relationship Id="rId16" Type="http://schemas.openxmlformats.org/officeDocument/2006/relationships/hyperlink" Target="https://community.secop.gov.co/Public/Tendering/OpportunityDetail/Index?noticeUID=CO1.NTC.7398914&amp;isFromPublicArea=True&amp;isModal=False" TargetMode="External"/><Relationship Id="rId20" Type="http://schemas.openxmlformats.org/officeDocument/2006/relationships/hyperlink" Target="https://community.secop.gov.co/Public/Tendering/OpportunityDetail/Index?noticeUID=CO1.NTC.7206583&amp;isFromPublicArea=True&amp;isModal=False" TargetMode="External"/><Relationship Id="rId1" Type="http://schemas.openxmlformats.org/officeDocument/2006/relationships/hyperlink" Target="https://community.secop.gov.co/Public/Tendering/OpportunityDetail/Index?noticeUID=CO1.NTC.5717801" TargetMode="External"/><Relationship Id="rId6" Type="http://schemas.openxmlformats.org/officeDocument/2006/relationships/hyperlink" Target="https://community.secop.gov.co/Public/Tendering/OpportunityDetail/Index?noticeUID=CO1.NTC.7098485&amp;isFromPublicArea=True&amp;isModal=False" TargetMode="External"/><Relationship Id="rId11" Type="http://schemas.openxmlformats.org/officeDocument/2006/relationships/hyperlink" Target="https://community.secop.gov.co/Public/Tendering/OpportunityDetail/Index?noticeUID=CO1.NTC.7206583&amp;isFromPublicArea=True&amp;isModal=False" TargetMode="External"/><Relationship Id="rId5" Type="http://schemas.openxmlformats.org/officeDocument/2006/relationships/hyperlink" Target="https://community.secop.gov.co/Public/Tendering/OpportunityDetail/Index?noticeUID=CO1.NTC.7098917&amp;isFromPublicArea=True&amp;isModal=False" TargetMode="External"/><Relationship Id="rId15" Type="http://schemas.openxmlformats.org/officeDocument/2006/relationships/hyperlink" Target="https://community.secop.gov.co/Public/Tendering/OpportunityDetail/Index?noticeUID=CO1.NTC.7344705&amp;isFromPublicArea=True&amp;isModal=False" TargetMode="External"/><Relationship Id="rId10" Type="http://schemas.openxmlformats.org/officeDocument/2006/relationships/hyperlink" Target="https://community.secop.gov.co/Public/Tendering/OpportunityDetail/Index?noticeUID=CO1.NTC.7206584&amp;isFromPublicArea=True&amp;isModal=False" TargetMode="External"/><Relationship Id="rId19" Type="http://schemas.openxmlformats.org/officeDocument/2006/relationships/hyperlink" Target="https://community.secop.gov.co/Public/Tendering/OpportunityDetail/Index?noticeUID=CO1.NTC.7562675&amp;isFromPublicArea=True&amp;isModal=False" TargetMode="External"/><Relationship Id="rId4" Type="http://schemas.openxmlformats.org/officeDocument/2006/relationships/hyperlink" Target="https://community.secop.gov.co/Public/Tendering/OpportunityDetail/Index?noticeUID=CO1.NTC.7098487&amp;isFromPublicArea=True&amp;isModal=False" TargetMode="External"/><Relationship Id="rId9" Type="http://schemas.openxmlformats.org/officeDocument/2006/relationships/hyperlink" Target="https://community.secop.gov.co/Public/Tendering/OpportunityDetail/Index?noticeUID=CO1.NTC.7206586&amp;isFromPublicArea=True&amp;isModal=False" TargetMode="External"/><Relationship Id="rId14" Type="http://schemas.openxmlformats.org/officeDocument/2006/relationships/hyperlink" Target="https://community.secop.gov.co/Public/Tendering/OpportunityDetail/Index?noticeUID=CO1.NTC.7429365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47F29-1817-4CD4-8B3B-64C59E6D2C16}">
  <dimension ref="A1:P23"/>
  <sheetViews>
    <sheetView tabSelected="1" zoomScale="90" zoomScaleNormal="90" workbookViewId="0">
      <pane xSplit="2" ySplit="4" topLeftCell="C13" activePane="bottomRight" state="frozen"/>
      <selection pane="topRight" activeCell="C1" sqref="C1"/>
      <selection pane="bottomLeft" activeCell="A5" sqref="A5"/>
      <selection pane="bottomRight" activeCell="I13" sqref="I13"/>
    </sheetView>
  </sheetViews>
  <sheetFormatPr baseColWidth="10" defaultRowHeight="13.5" x14ac:dyDescent="0.25"/>
  <cols>
    <col min="1" max="1" width="18.42578125" style="10" customWidth="1"/>
    <col min="2" max="2" width="35.42578125" style="20" customWidth="1"/>
    <col min="3" max="3" width="14.7109375" style="10" customWidth="1"/>
    <col min="4" max="4" width="15.7109375" style="10" customWidth="1"/>
    <col min="5" max="5" width="11.42578125" style="21"/>
    <col min="6" max="6" width="13.7109375" style="21" customWidth="1"/>
    <col min="7" max="7" width="21.140625" style="10" customWidth="1"/>
    <col min="8" max="8" width="17.7109375" style="22" customWidth="1"/>
    <col min="9" max="9" width="18.7109375" style="10" bestFit="1" customWidth="1"/>
    <col min="10" max="10" width="11.7109375" style="10" customWidth="1"/>
    <col min="11" max="11" width="17.7109375" style="10" bestFit="1" customWidth="1"/>
    <col min="12" max="12" width="11.42578125" style="10"/>
    <col min="13" max="13" width="27.140625" style="10" customWidth="1"/>
    <col min="14" max="14" width="16.85546875" style="10" customWidth="1"/>
    <col min="15" max="15" width="1.140625" style="10" customWidth="1"/>
    <col min="16" max="16" width="24.140625" style="10" customWidth="1"/>
    <col min="17" max="16384" width="11.42578125" style="10"/>
  </cols>
  <sheetData>
    <row r="1" spans="1:16" ht="42.75" customHeight="1" x14ac:dyDescent="0.25">
      <c r="A1" s="53"/>
      <c r="B1" s="56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x14ac:dyDescent="0.25">
      <c r="A2" s="54"/>
      <c r="B2" s="56" t="s">
        <v>100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ht="20.25" customHeight="1" thickBot="1" x14ac:dyDescent="0.3">
      <c r="A3" s="55"/>
      <c r="B3" s="56" t="s">
        <v>99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16" ht="54" x14ac:dyDescent="0.25">
      <c r="A4" s="1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4" t="s">
        <v>8</v>
      </c>
      <c r="I4" s="5" t="s">
        <v>9</v>
      </c>
      <c r="J4" s="6" t="s">
        <v>10</v>
      </c>
      <c r="K4" s="9" t="s">
        <v>11</v>
      </c>
      <c r="L4" s="7" t="s">
        <v>12</v>
      </c>
      <c r="M4" s="2" t="s">
        <v>13</v>
      </c>
      <c r="N4" s="8" t="s">
        <v>14</v>
      </c>
      <c r="P4" s="18" t="s">
        <v>21</v>
      </c>
    </row>
    <row r="5" spans="1:16" s="44" customFormat="1" ht="90" customHeight="1" x14ac:dyDescent="0.25">
      <c r="A5" s="48" t="s">
        <v>22</v>
      </c>
      <c r="B5" s="40" t="s">
        <v>17</v>
      </c>
      <c r="C5" s="41" t="s">
        <v>18</v>
      </c>
      <c r="D5" s="41" t="s">
        <v>19</v>
      </c>
      <c r="E5" s="42">
        <v>45422</v>
      </c>
      <c r="F5" s="42">
        <v>45879</v>
      </c>
      <c r="G5" s="11">
        <v>54738999989</v>
      </c>
      <c r="H5" s="12">
        <v>36232154825.400002</v>
      </c>
      <c r="I5" s="11">
        <f>+G5-H5</f>
        <v>18506845163.599998</v>
      </c>
      <c r="J5" s="43" t="s">
        <v>52</v>
      </c>
      <c r="K5" s="11">
        <v>3500000000</v>
      </c>
      <c r="L5" s="13">
        <v>0.66</v>
      </c>
      <c r="M5" s="19" t="s">
        <v>20</v>
      </c>
      <c r="N5" s="41" t="s">
        <v>16</v>
      </c>
      <c r="P5" s="41" t="s">
        <v>98</v>
      </c>
    </row>
    <row r="6" spans="1:16" s="44" customFormat="1" ht="148.5" x14ac:dyDescent="0.25">
      <c r="A6" s="48" t="s">
        <v>24</v>
      </c>
      <c r="B6" s="40" t="s">
        <v>23</v>
      </c>
      <c r="C6" s="41" t="s">
        <v>26</v>
      </c>
      <c r="D6" s="41" t="s">
        <v>25</v>
      </c>
      <c r="E6" s="42">
        <v>45422</v>
      </c>
      <c r="F6" s="42">
        <v>45879</v>
      </c>
      <c r="G6" s="11">
        <v>1529262643</v>
      </c>
      <c r="H6" s="12">
        <v>903980290.39999998</v>
      </c>
      <c r="I6" s="11">
        <f t="shared" ref="I6:I10" si="0">+G6-H6</f>
        <v>625282352.60000002</v>
      </c>
      <c r="J6" s="43" t="s">
        <v>15</v>
      </c>
      <c r="K6" s="11">
        <v>0</v>
      </c>
      <c r="L6" s="13">
        <v>0.66</v>
      </c>
      <c r="M6" s="19" t="s">
        <v>27</v>
      </c>
      <c r="N6" s="41" t="s">
        <v>16</v>
      </c>
      <c r="P6" s="41" t="s">
        <v>98</v>
      </c>
    </row>
    <row r="7" spans="1:16" s="44" customFormat="1" ht="89.25" customHeight="1" x14ac:dyDescent="0.25">
      <c r="A7" s="48" t="s">
        <v>31</v>
      </c>
      <c r="B7" s="40" t="s">
        <v>28</v>
      </c>
      <c r="C7" s="41" t="s">
        <v>42</v>
      </c>
      <c r="D7" s="41" t="s">
        <v>37</v>
      </c>
      <c r="E7" s="42">
        <v>45744</v>
      </c>
      <c r="F7" s="42">
        <v>46201</v>
      </c>
      <c r="G7" s="11">
        <v>19970824756</v>
      </c>
      <c r="H7" s="12">
        <v>0</v>
      </c>
      <c r="I7" s="11">
        <f t="shared" si="0"/>
        <v>19970824756</v>
      </c>
      <c r="J7" s="43" t="s">
        <v>15</v>
      </c>
      <c r="K7" s="11">
        <v>0</v>
      </c>
      <c r="L7" s="13">
        <v>0</v>
      </c>
      <c r="M7" s="19" t="s">
        <v>48</v>
      </c>
      <c r="N7" s="41" t="s">
        <v>16</v>
      </c>
      <c r="P7" s="41" t="s">
        <v>98</v>
      </c>
    </row>
    <row r="8" spans="1:16" s="44" customFormat="1" ht="108" x14ac:dyDescent="0.25">
      <c r="A8" s="48" t="s">
        <v>53</v>
      </c>
      <c r="B8" s="40" t="s">
        <v>54</v>
      </c>
      <c r="C8" s="32" t="s">
        <v>92</v>
      </c>
      <c r="D8" s="45" t="s">
        <v>69</v>
      </c>
      <c r="E8" s="42">
        <v>45744</v>
      </c>
      <c r="F8" s="42">
        <v>46201</v>
      </c>
      <c r="G8" s="14">
        <v>1762014938</v>
      </c>
      <c r="H8" s="15">
        <v>0</v>
      </c>
      <c r="I8" s="11">
        <f t="shared" si="0"/>
        <v>1762014938</v>
      </c>
      <c r="J8" s="43" t="s">
        <v>15</v>
      </c>
      <c r="K8" s="14">
        <v>0</v>
      </c>
      <c r="L8" s="13">
        <v>0</v>
      </c>
      <c r="M8" s="19" t="s">
        <v>55</v>
      </c>
      <c r="N8" s="41" t="s">
        <v>16</v>
      </c>
      <c r="P8" s="41" t="s">
        <v>98</v>
      </c>
    </row>
    <row r="9" spans="1:16" s="44" customFormat="1" ht="67.5" x14ac:dyDescent="0.25">
      <c r="A9" s="48" t="s">
        <v>32</v>
      </c>
      <c r="B9" s="40" t="s">
        <v>29</v>
      </c>
      <c r="C9" s="32" t="s">
        <v>43</v>
      </c>
      <c r="D9" s="45" t="s">
        <v>38</v>
      </c>
      <c r="E9" s="42">
        <v>45742</v>
      </c>
      <c r="F9" s="42">
        <v>46290</v>
      </c>
      <c r="G9" s="11">
        <v>32946936114</v>
      </c>
      <c r="H9" s="12">
        <v>0</v>
      </c>
      <c r="I9" s="11">
        <f t="shared" si="0"/>
        <v>32946936114</v>
      </c>
      <c r="J9" s="43" t="s">
        <v>15</v>
      </c>
      <c r="K9" s="11">
        <v>0</v>
      </c>
      <c r="L9" s="13">
        <v>0</v>
      </c>
      <c r="M9" s="19" t="s">
        <v>49</v>
      </c>
      <c r="N9" s="41" t="s">
        <v>16</v>
      </c>
      <c r="P9" s="41" t="s">
        <v>98</v>
      </c>
    </row>
    <row r="10" spans="1:16" s="44" customFormat="1" ht="108" x14ac:dyDescent="0.25">
      <c r="A10" s="48" t="s">
        <v>57</v>
      </c>
      <c r="B10" s="40" t="s">
        <v>68</v>
      </c>
      <c r="C10" s="32" t="s">
        <v>93</v>
      </c>
      <c r="D10" s="45" t="s">
        <v>70</v>
      </c>
      <c r="E10" s="42">
        <v>45742</v>
      </c>
      <c r="F10" s="42">
        <v>46290</v>
      </c>
      <c r="G10" s="14">
        <v>1343424796</v>
      </c>
      <c r="H10" s="15">
        <v>0</v>
      </c>
      <c r="I10" s="11">
        <f t="shared" si="0"/>
        <v>1343424796</v>
      </c>
      <c r="J10" s="43" t="s">
        <v>15</v>
      </c>
      <c r="K10" s="14">
        <v>0</v>
      </c>
      <c r="L10" s="13">
        <v>0</v>
      </c>
      <c r="M10" s="19" t="s">
        <v>58</v>
      </c>
      <c r="N10" s="41" t="s">
        <v>16</v>
      </c>
      <c r="P10" s="41" t="s">
        <v>98</v>
      </c>
    </row>
    <row r="11" spans="1:16" s="44" customFormat="1" ht="67.5" x14ac:dyDescent="0.25">
      <c r="A11" s="49" t="s">
        <v>36</v>
      </c>
      <c r="B11" s="40" t="s">
        <v>34</v>
      </c>
      <c r="C11" s="46" t="s">
        <v>44</v>
      </c>
      <c r="D11" s="32" t="s">
        <v>39</v>
      </c>
      <c r="E11" s="42" t="s">
        <v>47</v>
      </c>
      <c r="F11" s="42" t="s">
        <v>47</v>
      </c>
      <c r="G11" s="11">
        <v>25088711401</v>
      </c>
      <c r="H11" s="12" t="s">
        <v>47</v>
      </c>
      <c r="I11" s="11">
        <f>+G11</f>
        <v>25088711401</v>
      </c>
      <c r="J11" s="43" t="s">
        <v>15</v>
      </c>
      <c r="K11" s="11">
        <v>0</v>
      </c>
      <c r="L11" s="13">
        <v>0</v>
      </c>
      <c r="M11" s="19" t="s">
        <v>50</v>
      </c>
      <c r="N11" s="41" t="s">
        <v>16</v>
      </c>
      <c r="P11" s="41" t="s">
        <v>89</v>
      </c>
    </row>
    <row r="12" spans="1:16" s="44" customFormat="1" ht="121.5" x14ac:dyDescent="0.25">
      <c r="A12" s="48" t="s">
        <v>59</v>
      </c>
      <c r="B12" s="40" t="s">
        <v>91</v>
      </c>
      <c r="C12" s="47" t="s">
        <v>94</v>
      </c>
      <c r="D12" s="32" t="s">
        <v>71</v>
      </c>
      <c r="E12" s="42" t="s">
        <v>47</v>
      </c>
      <c r="F12" s="42" t="s">
        <v>47</v>
      </c>
      <c r="G12" s="11">
        <v>15666142067</v>
      </c>
      <c r="H12" s="12" t="s">
        <v>47</v>
      </c>
      <c r="I12" s="11">
        <f>+G12</f>
        <v>15666142067</v>
      </c>
      <c r="J12" s="43" t="s">
        <v>15</v>
      </c>
      <c r="K12" s="11">
        <v>0</v>
      </c>
      <c r="L12" s="13"/>
      <c r="M12" s="19" t="s">
        <v>60</v>
      </c>
      <c r="N12" s="41" t="s">
        <v>16</v>
      </c>
      <c r="P12" s="41" t="s">
        <v>89</v>
      </c>
    </row>
    <row r="13" spans="1:16" s="44" customFormat="1" ht="67.5" customHeight="1" x14ac:dyDescent="0.25">
      <c r="A13" s="49" t="s">
        <v>36</v>
      </c>
      <c r="B13" s="40" t="s">
        <v>35</v>
      </c>
      <c r="C13" s="46" t="s">
        <v>45</v>
      </c>
      <c r="D13" s="32" t="s">
        <v>40</v>
      </c>
      <c r="E13" s="42" t="s">
        <v>47</v>
      </c>
      <c r="F13" s="42" t="s">
        <v>47</v>
      </c>
      <c r="G13" s="11">
        <v>15666142067</v>
      </c>
      <c r="H13" s="12" t="s">
        <v>47</v>
      </c>
      <c r="I13" s="11">
        <f>+G13</f>
        <v>15666142067</v>
      </c>
      <c r="J13" s="43" t="s">
        <v>15</v>
      </c>
      <c r="K13" s="11">
        <v>0</v>
      </c>
      <c r="L13" s="13">
        <v>0</v>
      </c>
      <c r="M13" s="19" t="s">
        <v>50</v>
      </c>
      <c r="N13" s="41" t="s">
        <v>16</v>
      </c>
      <c r="P13" s="41" t="s">
        <v>89</v>
      </c>
    </row>
    <row r="14" spans="1:16" s="34" customFormat="1" ht="135" x14ac:dyDescent="0.25">
      <c r="A14" s="50" t="s">
        <v>59</v>
      </c>
      <c r="B14" s="30" t="s">
        <v>90</v>
      </c>
      <c r="C14" s="32" t="s">
        <v>95</v>
      </c>
      <c r="D14" s="32" t="s">
        <v>72</v>
      </c>
      <c r="E14" s="33" t="s">
        <v>47</v>
      </c>
      <c r="F14" s="33" t="s">
        <v>47</v>
      </c>
      <c r="G14" s="23">
        <v>737804797</v>
      </c>
      <c r="H14" s="24" t="s">
        <v>47</v>
      </c>
      <c r="I14" s="23">
        <f>+G14</f>
        <v>737804797</v>
      </c>
      <c r="J14" s="31" t="s">
        <v>15</v>
      </c>
      <c r="K14" s="23">
        <v>0</v>
      </c>
      <c r="L14" s="25" t="s">
        <v>47</v>
      </c>
      <c r="M14" s="26" t="s">
        <v>60</v>
      </c>
      <c r="N14" s="32" t="s">
        <v>16</v>
      </c>
      <c r="P14" s="32" t="s">
        <v>56</v>
      </c>
    </row>
    <row r="15" spans="1:16" s="34" customFormat="1" ht="72.75" customHeight="1" x14ac:dyDescent="0.25">
      <c r="A15" s="50" t="s">
        <v>33</v>
      </c>
      <c r="B15" s="30" t="s">
        <v>30</v>
      </c>
      <c r="C15" s="31" t="s">
        <v>46</v>
      </c>
      <c r="D15" s="32" t="s">
        <v>41</v>
      </c>
      <c r="E15" s="33">
        <v>45722</v>
      </c>
      <c r="F15" s="33">
        <v>46086</v>
      </c>
      <c r="G15" s="23">
        <v>58554759264</v>
      </c>
      <c r="H15" s="24">
        <v>8783213890</v>
      </c>
      <c r="I15" s="23">
        <f t="shared" ref="I15" si="1">+G15</f>
        <v>58554759264</v>
      </c>
      <c r="J15" s="31" t="s">
        <v>15</v>
      </c>
      <c r="K15" s="23">
        <v>0</v>
      </c>
      <c r="L15" s="25">
        <v>0</v>
      </c>
      <c r="M15" s="26" t="s">
        <v>51</v>
      </c>
      <c r="N15" s="32" t="s">
        <v>16</v>
      </c>
      <c r="P15" s="41" t="s">
        <v>98</v>
      </c>
    </row>
    <row r="16" spans="1:16" s="34" customFormat="1" ht="108" x14ac:dyDescent="0.25">
      <c r="A16" s="50" t="s">
        <v>61</v>
      </c>
      <c r="B16" s="30" t="s">
        <v>63</v>
      </c>
      <c r="C16" s="35" t="s">
        <v>96</v>
      </c>
      <c r="D16" s="32" t="s">
        <v>73</v>
      </c>
      <c r="E16" s="33">
        <v>45722</v>
      </c>
      <c r="F16" s="33">
        <v>46086</v>
      </c>
      <c r="G16" s="27">
        <v>2918139808</v>
      </c>
      <c r="H16" s="28">
        <v>0</v>
      </c>
      <c r="I16" s="23">
        <f t="shared" ref="I16" si="2">+G16-H16</f>
        <v>2918139808</v>
      </c>
      <c r="J16" s="31" t="s">
        <v>15</v>
      </c>
      <c r="K16" s="27">
        <v>0</v>
      </c>
      <c r="L16" s="25">
        <v>0</v>
      </c>
      <c r="M16" s="26" t="s">
        <v>62</v>
      </c>
      <c r="N16" s="32" t="s">
        <v>16</v>
      </c>
      <c r="P16" s="41" t="s">
        <v>98</v>
      </c>
    </row>
    <row r="17" spans="1:16" s="34" customFormat="1" ht="64.5" customHeight="1" x14ac:dyDescent="0.25">
      <c r="A17" s="50" t="s">
        <v>65</v>
      </c>
      <c r="B17" s="30" t="s">
        <v>64</v>
      </c>
      <c r="C17" s="36" t="s">
        <v>47</v>
      </c>
      <c r="D17" s="36" t="s">
        <v>47</v>
      </c>
      <c r="E17" s="36" t="s">
        <v>47</v>
      </c>
      <c r="F17" s="36" t="s">
        <v>47</v>
      </c>
      <c r="G17" s="27" t="s">
        <v>47</v>
      </c>
      <c r="H17" s="28" t="s">
        <v>47</v>
      </c>
      <c r="I17" s="27" t="s">
        <v>47</v>
      </c>
      <c r="J17" s="31" t="s">
        <v>47</v>
      </c>
      <c r="K17" s="27" t="s">
        <v>47</v>
      </c>
      <c r="L17" s="25" t="s">
        <v>47</v>
      </c>
      <c r="M17" s="39" t="s">
        <v>67</v>
      </c>
      <c r="N17" s="32" t="s">
        <v>16</v>
      </c>
      <c r="P17" s="32" t="s">
        <v>66</v>
      </c>
    </row>
    <row r="18" spans="1:16" s="34" customFormat="1" ht="94.5" x14ac:dyDescent="0.25">
      <c r="A18" s="51" t="s">
        <v>74</v>
      </c>
      <c r="B18" s="30" t="s">
        <v>79</v>
      </c>
      <c r="C18" s="36" t="s">
        <v>47</v>
      </c>
      <c r="D18" s="36" t="s">
        <v>47</v>
      </c>
      <c r="E18" s="36" t="s">
        <v>47</v>
      </c>
      <c r="F18" s="36" t="s">
        <v>47</v>
      </c>
      <c r="G18" s="36" t="s">
        <v>47</v>
      </c>
      <c r="H18" s="36" t="s">
        <v>47</v>
      </c>
      <c r="I18" s="36" t="s">
        <v>47</v>
      </c>
      <c r="J18" s="36" t="s">
        <v>47</v>
      </c>
      <c r="K18" s="36" t="s">
        <v>47</v>
      </c>
      <c r="L18" s="36" t="s">
        <v>47</v>
      </c>
      <c r="M18" s="16" t="s">
        <v>84</v>
      </c>
      <c r="N18" s="32" t="s">
        <v>16</v>
      </c>
      <c r="P18" s="32" t="s">
        <v>56</v>
      </c>
    </row>
    <row r="19" spans="1:16" s="34" customFormat="1" ht="229.5" x14ac:dyDescent="0.25">
      <c r="A19" s="51" t="s">
        <v>75</v>
      </c>
      <c r="B19" s="30" t="s">
        <v>97</v>
      </c>
      <c r="C19" s="36" t="s">
        <v>47</v>
      </c>
      <c r="D19" s="36" t="s">
        <v>47</v>
      </c>
      <c r="E19" s="36" t="s">
        <v>47</v>
      </c>
      <c r="F19" s="36" t="s">
        <v>47</v>
      </c>
      <c r="G19" s="36" t="s">
        <v>47</v>
      </c>
      <c r="H19" s="36" t="s">
        <v>47</v>
      </c>
      <c r="I19" s="36" t="s">
        <v>47</v>
      </c>
      <c r="J19" s="36" t="s">
        <v>47</v>
      </c>
      <c r="K19" s="36" t="s">
        <v>47</v>
      </c>
      <c r="L19" s="36" t="s">
        <v>47</v>
      </c>
      <c r="M19" s="16" t="s">
        <v>85</v>
      </c>
      <c r="N19" s="32" t="s">
        <v>16</v>
      </c>
      <c r="P19" s="32" t="s">
        <v>56</v>
      </c>
    </row>
    <row r="20" spans="1:16" s="34" customFormat="1" ht="94.5" x14ac:dyDescent="0.25">
      <c r="A20" s="52" t="s">
        <v>76</v>
      </c>
      <c r="B20" s="37" t="s">
        <v>80</v>
      </c>
      <c r="C20" s="36" t="s">
        <v>47</v>
      </c>
      <c r="D20" s="36" t="s">
        <v>47</v>
      </c>
      <c r="E20" s="36" t="s">
        <v>47</v>
      </c>
      <c r="F20" s="36" t="s">
        <v>47</v>
      </c>
      <c r="G20" s="36" t="s">
        <v>47</v>
      </c>
      <c r="H20" s="36" t="s">
        <v>47</v>
      </c>
      <c r="I20" s="36" t="s">
        <v>47</v>
      </c>
      <c r="J20" s="36" t="s">
        <v>47</v>
      </c>
      <c r="K20" s="36" t="s">
        <v>47</v>
      </c>
      <c r="L20" s="36" t="s">
        <v>47</v>
      </c>
      <c r="M20" s="38" t="s">
        <v>86</v>
      </c>
      <c r="N20" s="32" t="s">
        <v>16</v>
      </c>
      <c r="P20" s="32" t="s">
        <v>56</v>
      </c>
    </row>
    <row r="21" spans="1:16" s="34" customFormat="1" ht="67.5" x14ac:dyDescent="0.25">
      <c r="A21" s="50" t="s">
        <v>77</v>
      </c>
      <c r="B21" s="30" t="s">
        <v>81</v>
      </c>
      <c r="C21" s="36" t="s">
        <v>47</v>
      </c>
      <c r="D21" s="36" t="s">
        <v>47</v>
      </c>
      <c r="E21" s="36" t="s">
        <v>47</v>
      </c>
      <c r="F21" s="36" t="s">
        <v>47</v>
      </c>
      <c r="G21" s="36" t="s">
        <v>47</v>
      </c>
      <c r="H21" s="36" t="s">
        <v>47</v>
      </c>
      <c r="I21" s="36" t="s">
        <v>47</v>
      </c>
      <c r="J21" s="36" t="s">
        <v>47</v>
      </c>
      <c r="K21" s="36" t="s">
        <v>47</v>
      </c>
      <c r="L21" s="36" t="s">
        <v>47</v>
      </c>
      <c r="M21" s="29" t="s">
        <v>87</v>
      </c>
      <c r="N21" s="32" t="s">
        <v>16</v>
      </c>
      <c r="P21" s="32" t="s">
        <v>56</v>
      </c>
    </row>
    <row r="22" spans="1:16" s="34" customFormat="1" ht="67.5" x14ac:dyDescent="0.25">
      <c r="A22" s="50" t="s">
        <v>77</v>
      </c>
      <c r="B22" s="17" t="s">
        <v>82</v>
      </c>
      <c r="C22" s="36" t="s">
        <v>47</v>
      </c>
      <c r="D22" s="36" t="s">
        <v>47</v>
      </c>
      <c r="E22" s="36" t="s">
        <v>47</v>
      </c>
      <c r="F22" s="36" t="s">
        <v>47</v>
      </c>
      <c r="G22" s="36" t="s">
        <v>47</v>
      </c>
      <c r="H22" s="36" t="s">
        <v>47</v>
      </c>
      <c r="I22" s="36" t="s">
        <v>47</v>
      </c>
      <c r="J22" s="36" t="s">
        <v>47</v>
      </c>
      <c r="K22" s="36" t="s">
        <v>47</v>
      </c>
      <c r="L22" s="36" t="s">
        <v>47</v>
      </c>
      <c r="M22" s="29" t="s">
        <v>87</v>
      </c>
      <c r="N22" s="32" t="s">
        <v>16</v>
      </c>
      <c r="P22" s="32" t="s">
        <v>56</v>
      </c>
    </row>
    <row r="23" spans="1:16" s="34" customFormat="1" ht="67.5" x14ac:dyDescent="0.25">
      <c r="A23" s="51" t="s">
        <v>78</v>
      </c>
      <c r="B23" s="30" t="s">
        <v>83</v>
      </c>
      <c r="C23" s="36" t="s">
        <v>47</v>
      </c>
      <c r="D23" s="36" t="s">
        <v>47</v>
      </c>
      <c r="E23" s="36" t="s">
        <v>47</v>
      </c>
      <c r="F23" s="36" t="s">
        <v>47</v>
      </c>
      <c r="G23" s="36" t="s">
        <v>47</v>
      </c>
      <c r="H23" s="36" t="s">
        <v>47</v>
      </c>
      <c r="I23" s="36" t="s">
        <v>47</v>
      </c>
      <c r="J23" s="36" t="s">
        <v>47</v>
      </c>
      <c r="K23" s="36" t="s">
        <v>47</v>
      </c>
      <c r="L23" s="36" t="s">
        <v>47</v>
      </c>
      <c r="M23" s="16" t="s">
        <v>88</v>
      </c>
      <c r="N23" s="32" t="s">
        <v>16</v>
      </c>
      <c r="P23" s="32" t="s">
        <v>56</v>
      </c>
    </row>
  </sheetData>
  <mergeCells count="4">
    <mergeCell ref="A1:A3"/>
    <mergeCell ref="B1:P1"/>
    <mergeCell ref="B2:P2"/>
    <mergeCell ref="B3:P3"/>
  </mergeCells>
  <phoneticPr fontId="6" type="noConversion"/>
  <conditionalFormatting sqref="A18:B23">
    <cfRule type="expression" dxfId="6" priority="11">
      <formula>"Y(A4:DA4)"</formula>
    </cfRule>
  </conditionalFormatting>
  <conditionalFormatting sqref="C8:C10">
    <cfRule type="expression" dxfId="5" priority="5">
      <formula>"Y(A4:DA4)"</formula>
    </cfRule>
  </conditionalFormatting>
  <conditionalFormatting sqref="C12">
    <cfRule type="expression" dxfId="4" priority="3">
      <formula>"Y(A4:DA4)"</formula>
    </cfRule>
  </conditionalFormatting>
  <conditionalFormatting sqref="C14">
    <cfRule type="expression" dxfId="3" priority="2">
      <formula>"Y(A4:DA4)"</formula>
    </cfRule>
  </conditionalFormatting>
  <conditionalFormatting sqref="C16">
    <cfRule type="expression" dxfId="2" priority="1">
      <formula>"Y(A4:DA4)"</formula>
    </cfRule>
  </conditionalFormatting>
  <conditionalFormatting sqref="D8:D16">
    <cfRule type="expression" dxfId="1" priority="14">
      <formula>"Y(A4:DA4)"</formula>
    </cfRule>
  </conditionalFormatting>
  <conditionalFormatting sqref="M18:M23">
    <cfRule type="expression" dxfId="0" priority="8">
      <formula>"Y(A4:DA4)"</formula>
    </cfRule>
  </conditionalFormatting>
  <hyperlinks>
    <hyperlink ref="M212" r:id="rId1" display="https://community.secop.gov.co/Public/Tendering/OpportunityDetail/Index?noticeUID=CO1.NTC.5717801" xr:uid="{E92D72F2-64D8-4BF1-86B6-8CF36089F3B7}"/>
    <hyperlink ref="M5" r:id="rId2" xr:uid="{BD5240C5-2B51-4E9F-A6FA-7B2B783B4D84}"/>
    <hyperlink ref="M6" r:id="rId3" xr:uid="{918BD2F8-1DD3-4CFB-8F8A-ED330655BFC2}"/>
    <hyperlink ref="M7" r:id="rId4" xr:uid="{D9F4DB92-456C-4EEF-AE1A-5CE687C60423}"/>
    <hyperlink ref="M9" r:id="rId5" xr:uid="{2D494558-FE8B-48C3-BC3F-492B915BDA51}"/>
    <hyperlink ref="M11" r:id="rId6" xr:uid="{0F0B06D7-A6D3-46D1-9D60-3EFA00E98B40}"/>
    <hyperlink ref="M13" r:id="rId7" xr:uid="{7566158A-0785-4439-AE61-104CC56678F8}"/>
    <hyperlink ref="M15" r:id="rId8" xr:uid="{7EFC8D0D-23BC-4D0D-BEAE-08C3DE32CBE3}"/>
    <hyperlink ref="M8" r:id="rId9" xr:uid="{64BFEB48-C937-4FAB-95F9-E3151E34D59A}"/>
    <hyperlink ref="M10" r:id="rId10" xr:uid="{B78825E6-9FEB-4036-AB25-96B332E09A7F}"/>
    <hyperlink ref="M14" r:id="rId11" xr:uid="{E72ED7BC-0A38-468B-A949-86EF6EFDF53E}"/>
    <hyperlink ref="M16" r:id="rId12" xr:uid="{09967558-2341-49FD-99F2-DD90C8EBD34C}"/>
    <hyperlink ref="M17" r:id="rId13" xr:uid="{CA014F85-33F2-4F0C-89B7-1675D1CBE302}"/>
    <hyperlink ref="M19" r:id="rId14" xr:uid="{A854FD46-7F5B-41A0-A69A-F8F5D64148E9}"/>
    <hyperlink ref="M20" r:id="rId15" xr:uid="{16219EB9-8F86-41BC-8CE7-8839564158FA}"/>
    <hyperlink ref="M18" r:id="rId16" xr:uid="{2AA2DE89-846A-40A5-8889-CB938CADB2C9}"/>
    <hyperlink ref="M23" r:id="rId17" xr:uid="{233A38F7-064D-4A3F-9291-E4839C2D706A}"/>
    <hyperlink ref="M21" r:id="rId18" xr:uid="{69C33441-A295-434D-AA9A-16686E671A25}"/>
    <hyperlink ref="M22" r:id="rId19" xr:uid="{8B7F7723-EF2A-4BE6-8126-4D461803F800}"/>
    <hyperlink ref="M12" r:id="rId20" xr:uid="{D0018F9C-0797-4A6F-AC84-2767F39E0D38}"/>
  </hyperlinks>
  <pageMargins left="0.7" right="0.7" top="0.75" bottom="0.75" header="0.3" footer="0.3"/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2025- Corte MAR 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Ospino Polo</dc:creator>
  <cp:lastModifiedBy>Maria Del Carmen Ospino Polo</cp:lastModifiedBy>
  <dcterms:created xsi:type="dcterms:W3CDTF">2024-05-28T19:08:21Z</dcterms:created>
  <dcterms:modified xsi:type="dcterms:W3CDTF">2025-04-24T16:04:13Z</dcterms:modified>
</cp:coreProperties>
</file>