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ortiz\Desktop\SECRETARIA DE PLANEACION\"/>
    </mc:Choice>
  </mc:AlternateContent>
  <xr:revisionPtr revIDLastSave="0" documentId="13_ncr:1_{83D6A596-D16E-437F-A99F-551E118CEA64}" xr6:coauthVersionLast="47" xr6:coauthVersionMax="47" xr10:uidLastSave="{00000000-0000-0000-0000-000000000000}"/>
  <bookViews>
    <workbookView xWindow="-120" yWindow="-120" windowWidth="29040" windowHeight="15720" xr2:uid="{9CA197E4-B0DF-4F6B-AB08-5D6608F4AAD8}"/>
  </bookViews>
  <sheets>
    <sheet name="DADS" sheetId="2" r:id="rId1"/>
  </sheets>
  <definedNames>
    <definedName name="_1._Apoyo_con_equipos_para_la_seguridad_vial_Licenciamiento_de_software_para_comunicaciones">#REF!</definedName>
    <definedName name="_xlnm._FilterDatabase" localSheetId="0" hidden="1">DADS!$A$10:$BI$15</definedName>
    <definedName name="aa">#REF!</definedName>
    <definedName name="CODIGO_DIVIPOLA">#REF!</definedName>
    <definedName name="DboREGISTRO_LEY_617">#REF!</definedName>
    <definedName name="ññ">#REF!</definedName>
    <definedName name="sdfa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N13" i="2" l="1"/>
  <c r="U15" i="2"/>
  <c r="N14" i="2"/>
  <c r="N13" i="2"/>
  <c r="N12" i="2"/>
  <c r="AN14" i="2"/>
  <c r="AN12" i="2"/>
  <c r="AN11" i="2"/>
  <c r="N11" i="2"/>
</calcChain>
</file>

<file path=xl/sharedStrings.xml><?xml version="1.0" encoding="utf-8"?>
<sst xmlns="http://schemas.openxmlformats.org/spreadsheetml/2006/main" count="170" uniqueCount="108">
  <si>
    <t xml:space="preserve">FORMATO </t>
  </si>
  <si>
    <t>PLAN DE DESARROLLO DEPARTAMENTAL:   BOLIVAR ME ENAMORA 2024-2027</t>
  </si>
  <si>
    <t>LINEA ESTRATÉGICA</t>
  </si>
  <si>
    <t>SECTOR</t>
  </si>
  <si>
    <t>PROGRAMA</t>
  </si>
  <si>
    <t>META PRODUCTO</t>
  </si>
  <si>
    <t>META FÍSICA</t>
  </si>
  <si>
    <t>PROYECTO</t>
  </si>
  <si>
    <t>POBLACIÓN</t>
  </si>
  <si>
    <t>FECHA DE INICIO   (dd/mm/aaaa)</t>
  </si>
  <si>
    <t>FECHA DE TERMINACIÓN    (dd/mm/aaaa)</t>
  </si>
  <si>
    <t>RESPONSABLE  DEL PROYECTO (Cargo)</t>
  </si>
  <si>
    <t>FUENTE DE RECURSOS</t>
  </si>
  <si>
    <t>GENERO</t>
  </si>
  <si>
    <t>DISTRIBUCIÓN ETÁREA (EDAD)</t>
  </si>
  <si>
    <t xml:space="preserve">GRUPOS ÉTNICOS </t>
  </si>
  <si>
    <t xml:space="preserve">POBLACIÓN VULNERABLE </t>
  </si>
  <si>
    <t>TOTAL</t>
  </si>
  <si>
    <t>CODIGO</t>
  </si>
  <si>
    <t>NOMBRE</t>
  </si>
  <si>
    <t>CÓDIGO PDD</t>
  </si>
  <si>
    <t>PRODUCTO PDD</t>
  </si>
  <si>
    <t>CÓDIGO CATÁLOGO DE PRODUCTOS MGA</t>
  </si>
  <si>
    <t>CÓDIGO CATALOGO DE INDICADOR MGA</t>
  </si>
  <si>
    <t xml:space="preserve">INDICADOR CATÁLOGO MGA </t>
  </si>
  <si>
    <t>PROGRAMADA VIGENCIA</t>
  </si>
  <si>
    <t>REPROGRAMADA VIGENCIA</t>
  </si>
  <si>
    <t>TOTAL VIGENCIA</t>
  </si>
  <si>
    <t>CODIGO BPIN</t>
  </si>
  <si>
    <t xml:space="preserve">NOMBRE PROYECTO </t>
  </si>
  <si>
    <t>PESO DE LA META (%)</t>
  </si>
  <si>
    <t xml:space="preserve">OBJETIVO GENERAL DEL PROYECTO </t>
  </si>
  <si>
    <t xml:space="preserve">OBJETIVOS ESPECIFICOS </t>
  </si>
  <si>
    <t>ACTIVIDADES CUANTIFICADAS</t>
  </si>
  <si>
    <t>VALOR ACTIVIDAD
(EN PESOS )</t>
  </si>
  <si>
    <t xml:space="preserve">RUBRO PRESUPUESTAL </t>
  </si>
  <si>
    <t>FUENTE</t>
  </si>
  <si>
    <t xml:space="preserve">NOMBRE  </t>
  </si>
  <si>
    <t>MUJER</t>
  </si>
  <si>
    <t>HOMBRE</t>
  </si>
  <si>
    <t>Edad Escolar 
(0 - 14 años)</t>
  </si>
  <si>
    <t>Adolescencia
 (15 - 19 años)</t>
  </si>
  <si>
    <t>Edad Económicamente Activa (20-59 años)</t>
  </si>
  <si>
    <t>Adultos Mayores (Mayores a 60 años)</t>
  </si>
  <si>
    <t>Indígena</t>
  </si>
  <si>
    <t>Afrocolombiano</t>
  </si>
  <si>
    <t>Raizal</t>
  </si>
  <si>
    <t>Rom</t>
  </si>
  <si>
    <t xml:space="preserve">Mestiza </t>
  </si>
  <si>
    <t>palenqueras</t>
  </si>
  <si>
    <t xml:space="preserve">Desplazados </t>
  </si>
  <si>
    <t xml:space="preserve">Discapacitados </t>
  </si>
  <si>
    <t xml:space="preserve">Victimas </t>
  </si>
  <si>
    <t>Recursos Propios</t>
  </si>
  <si>
    <t>SECRETARIA DE DESPACHO</t>
  </si>
  <si>
    <t>Elaborado por:</t>
  </si>
  <si>
    <t>Aprobado por:</t>
  </si>
  <si>
    <t>Bolívar me Enamora Verde y Sostenible: Transición Enérgica y Gestión Ambiental de Excelencia.</t>
  </si>
  <si>
    <t>Medio ambiente</t>
  </si>
  <si>
    <t>Cuidado y protección de
fuentes hídricas</t>
  </si>
  <si>
    <t>Servicio de
asistencia técnica
paralapromoción
del uso eficientey
ahorrodel agua</t>
  </si>
  <si>
    <t>3203033</t>
  </si>
  <si>
    <t>Proyectos parala
promoción del uso
eficiente y ahorro
del aguaformulado</t>
  </si>
  <si>
    <t>FORMULACIÓN E IMPLEMENTACIÓN DEL PLAN INSTITUCIONAL DE GESTIÓN AMBIENTAL (PIGA) EN LAS SEDES EXTERNAS DE LA GOBERNACIÓN DE BOLÍVAR CASA DE LA MONEDA Y EL GUARDIAN - BOLÍVAR</t>
  </si>
  <si>
    <t>2.3.2.02.02.009.1901</t>
  </si>
  <si>
    <t>1109617</t>
  </si>
  <si>
    <t>N/A</t>
  </si>
  <si>
    <t>Secretaria de Desarrollo Económico</t>
  </si>
  <si>
    <t>Protección y la restauración
de sistemas ambientales</t>
  </si>
  <si>
    <t>Servicio de
recuperación de
cuerpos deagua
lénticos y lóticos</t>
  </si>
  <si>
    <t xml:space="preserve"> 3202037</t>
  </si>
  <si>
    <t>Cuerpos de agua
recuperados</t>
  </si>
  <si>
    <t>MANTENIMIENTO, PROTECCIÓN Y CONSERVACIÓN DEL ÁREA DE IMPORTANCIA ESTRATÉGICA EN EL CORREGIMIENTO DE LOMAS DE MATUNILLA - MUNICIPIO DE TURBANA, BOLÍVAR</t>
  </si>
  <si>
    <t>2.3.2.02.02.005.1901
2.3.2.02.02.008.1902
2.3.2.02.02.008.1903
2.3.2.02.02.008.1904
2.3.2.02.02.008.1905</t>
  </si>
  <si>
    <t>9139</t>
  </si>
  <si>
    <t>Fortalecimiento institucional</t>
  </si>
  <si>
    <t>Protección y el bienestar
animal</t>
  </si>
  <si>
    <t>Servicio de
atención integral a
la fauna</t>
  </si>
  <si>
    <t>4501061</t>
  </si>
  <si>
    <t>Animales atendidos
en servicios
médicos
veterinarios</t>
  </si>
  <si>
    <t>“IMPLEMENTACIÓN DEL SISTEMA DE MONITOREO AMBIENTAL PARA DISMINUIR EL ESTADO DE VULNERABILIDAD DE ANIMALES EN ABANDONO A TRAVÉS DE LA OPERATIVIDAD DEL CENTRO DE BIENESTAR ANIMAL “EL GUARDIÁN” EN MUNICIPIOS PRIORIZADOS–VIGENCIA 2024, DEPARTAMENTO DE BOLÍVAR</t>
  </si>
  <si>
    <t>2.3.2.02.02.008.1901
2.3.2.02.01.003.1902</t>
  </si>
  <si>
    <t>247615</t>
  </si>
  <si>
    <t>Servicio de apoyo técnico para la implementación de acciones de mitigación y adaptación al cambio climático</t>
  </si>
  <si>
    <t>3206003</t>
  </si>
  <si>
    <t>Pilotos con
acciones de
mitigación y
adaptación al
cambioclimático
desarrollados</t>
  </si>
  <si>
    <t>2022002130065</t>
  </si>
  <si>
    <t>Formulación del Plan Integral de Gestión al Cambio Climático (PIGCC) del Departamento de Bolívar</t>
  </si>
  <si>
    <t>2.3.2.02.02.008-0511
2.3.2.02.02.008-0512
2.3.2.02.02.008-0513
2.3.2.02.02.008-0514
2.3.2.02.02.006-0515
2.3.2.02.02.006-0516
2.3.2.02.02.008-0517
2.3.2.02.02.008-0518
2.3.2.02.02.008-0520
2.3.2.02.02.008-0521
2.3.2.02.02.008-0522</t>
  </si>
  <si>
    <t>Recursos Propios, Recursos cardique y Recursos CSB</t>
  </si>
  <si>
    <t>1108851</t>
  </si>
  <si>
    <t>PROGRAMACIÓN PLAN DE ACCIÓN 
SECRETARÍA DE DESARROLLO ECONÓMICO AÑO:  2024</t>
  </si>
  <si>
    <t>Ivo Ortiz Rubio</t>
  </si>
  <si>
    <t>Profesional Universitario</t>
  </si>
  <si>
    <t>Angelica Villalba Eliach</t>
  </si>
  <si>
    <t>Secretaria de Despacho</t>
  </si>
  <si>
    <t>*Aumentar la divulgación a través de un evento de lanzamiento y socialización de los Planes institucionales de cada sede externa de la Gobernación de Bolívar (Casa de la Moneda y El Guardian) en pro de informar a sus usuarios sobre los procesos de gestión ambiental surtidos en cada una de las locaciones.
*Conocimiento de los fundamentos y acciones correspondientes a la gestión ambiental institucional. Fuente: MGA</t>
  </si>
  <si>
    <t xml:space="preserve">
Brindar herramientas metodológicas eficientes para proteger el medio ambiente y responder a las condiciones ambientales cambiantes, en las sedes externas de la Gobernación de Bolívar (Casa de la Moneda y El Guardian). Fuente: MGA</t>
  </si>
  <si>
    <t xml:space="preserve">1.1.1 Contratar Personal de dirección, coordinación y ejecución de actividades profesionales de mayor complejidad: $ 131.999.112,00
2.1.1 Contratar Personal profesional encargado de actividades de mediana y baja complejidad: $ 36.088.000,00
3.1.1 Contratar alquiler de equipos, logística servicios técnicos y otros: $ 32.000.000,00  Fuente: Actividades MGA y Presupuesto Dir de Ambiente.                                                                                           </t>
  </si>
  <si>
    <t>Contribuir a la recuperación del capital ambiental de las áreas de concurrencia entre los cuerpos de agua (canales naturales) que hacen parte de las Áreas de Importancia Estratégicas del municipio de Turbana. Fuente: MGA</t>
  </si>
  <si>
    <t>*Remover las especies invasivas de flora acuática
*Promover la capacidad institucional local para el tratamiento de aguas residuales.
*Remover el volumen de sedimentación que afecta la zona de confluencia del proyecto
*Aumentar la cobertura vegetal de los suelos
*Restaurar las áreas aledañas a los cuerpos de agua.
*Promover procesos de protección de áreas ambientales de uso común
*Fortalecer la cultura ambiental en las comunidades de influencia de las AIE.
*Aumentar la oferta de procesos formativos de educación ambiental en líderes, organizaciones y comunidad en general alrededor de las AIE definidas. Fuente: MGA</t>
  </si>
  <si>
    <t>1.1.1 Retirar especies invasivas de flora y acuática en áreas de caño, y aprovechamiento del material vegetal retirado: $ 455.955.924,82
2.1.1 Realizar el desplazamiento del equipo al sitio de la obra: $ 19.943.161,20
2.1.2 Suministrar e instalar valla informativa del proyecto en estructura metálica: $ 6.968.194,57
2.1.3 Realizar trabajos topográficos y batimétricos para la localización, trazado y replanteo: $ 20.171.538,00
2.1.4 Realizar la excavación y dragado con maquina en lechos de caño priorizado: $ 2.545.164.214,07
2.1.5 Realizar extendida y estabilización de material de excavación: $ 333.136.677,23
3.1.1 Realizar suministro y siembra de árboles nativos: $ 36.810.045,00
4.1.1 Realizar 4 talleres de capacitación en educación ambiental y participación comunitaria: $ 26.205.714,00
4.1.2 Realizar la instalación de avisos preventivos fijos en metal alusivos al ambiente en puntos estratégicos del AIE: $ 7.783.131,11
4.1.3 Realizar el seguimiento administrativo, técnico y financiero del proyecto a través de una interventoría: $ 241.641.400,00                         Fuente: MGA</t>
  </si>
  <si>
    <t>Disminuir el estado de vulnerabilidad de animales en abandono en municipios del Departamento de Bolívar, a través de la operatividad del Centro de Bienestar Animal “El Guardián". Fuente: MGA</t>
  </si>
  <si>
    <t>*Disponer de recurso Humano y servicios para procesos para la gestión de monitoreo en fauna doméstica.
*Realizar caracterización y esterilización a la población felina y canina en estado de abandono.
*Contribuir con la tenencia de animales en forma responsable y con educación.
*Fortalecer la educación a la población en la tenencia responsable de los animales. Fuente: MGA</t>
  </si>
  <si>
    <t>1.1.1 Contratar Servicios Médicos Veterinarios y Bacteriológicos: $ 188.100.000,00
1.1.2 Contratar recurso humano consistente en Coordinador General, Secretaria y Apoyo a la Gestión (administrativa y operativa): $ 254.100.000,00
1.1.3 Realizar Campañas Externas de Atención, Esterilización y Vacunación: $ 226.000.000,00
2.1.1 Suministrar Medicamentos e Insumos Hospitalarios: $ 168.290.000,00
2.1.2 Suministrar Insumos para Cirugía y esterilizaciones: $ 96.610.000,00
2.1.3 Suministrar Insumos para Laboratorio: $ 29.000.000,00
2.1.4 Suministrar Alimento para Caninos y Felinos: $ 37.900.000,00 Fuente: MGA</t>
  </si>
  <si>
    <t>Formular un instrumento de planificación con visión regional que brinde orientaciones políticas y técnicas para la gestión del cambio climático en el departamento de bolívar.  Fuente: MGA</t>
  </si>
  <si>
    <t>*Fortalecer la capacidad técnica y operativa de actores locales e institucionales para una adecuada gestión del cambio climático en el territorio.
*Diseñar una estrategia de financiamiento climático para medidas priorizadas en el PIGCC Bolívar.
*Promover una mayor articulación social, interinstitucional e intersectorial a través de la Formulación participativa del Plan Integral de Gestión de Cambio Climático.
*Fortalecer instancias y espacios de coordinación y toma de decisiones para el seguimiento de los instrumentos de planificación climática y la implementación de acciones de mitigación y adaptación.
*Promover que los actores sociales e institucionales tengan un mayor acceso y disponibilidad de la información asociada al cambio climático para la toma de decisiones.
*Diseño de una estrategia de comunicación - educación que promueva una mayor democratización de la información asociada al cambio climático y sus efectos en el territorio.  Fuente: MGA</t>
  </si>
  <si>
    <t>1.1.1 Coordinador Proyecto PIGCCT: $ 70.400.000
1.1.2 Profesionales Cambio Climático /adaptación /Mitigación: $ 110.000.000
1.1.3 Profesional -Cartografía: $ 22.000.000
1.1.4 Profesional Social y Comunicaciones: $ 27.500.000
1.1.5 Formulador de proyectos: $ 27.500.000
1.1.6 Profesional Finanzas Climáticas: $ 22.000.000
1.1.7 Profesional Monitoreo y Evaluación: $ 22.000.000
1.1.8 Profesional MRV: $ 22.000.000
1.1.9 Auxiliar Administrativo: $ 14.300.000
1.1.10 Abogado Especializado: $ 16.500.000
2.1.1 Realizar talleres zodales de CC: $ 63.000.000
2.1.2 Realizar comités de Cambio Climático: $ 8.000.000
2.2.1 Formulación de proyectos en adaptación y/o mitigación al CC, priorizados en el Plan Final: $ 171.000.000
3.1.1 Alquiler de equipos (Cámara fotográfica, portátiles, Video beam, Dron, etc): $ 9.205.700
3.1.2 Papelería para talleres e impresión de planos: $ 9.000.000
3.1.3 Producción e implementación de la estrategia de comunicación, y diseño del kit de visibilidad: $ 25.000.000
3.1.4 Viáticos y gastos de viaje para Expertos: $ 6.000.000
3.1.5 Jornada para socialización final del plan: $ 21.000.000
3.1.6 Evento de presentación del Plan Final: $ 15.000.000 PNUD: $560.000.000                                                                                                                Fuente: MGA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</si>
</sst>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\ #,##0.00;[Red]\-&quot;$&quot;\ #,##0.00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&quot;$&quot;\ #,##0"/>
    <numFmt numFmtId="165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Calibri"/>
      <family val="2"/>
    </font>
    <font>
      <sz val="10"/>
      <name val="Arial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b/>
      <sz val="10"/>
      <color theme="1" tint="4.9989318521683403E-2"/>
      <name val="Tahoma"/>
      <family val="2"/>
    </font>
    <font>
      <sz val="10"/>
      <name val="Tahoma"/>
      <family val="2"/>
    </font>
    <font>
      <sz val="10"/>
      <color rgb="FFFF0000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DADADA"/>
        <bgColor rgb="FFDADADA"/>
      </patternFill>
    </fill>
    <fill>
      <patternFill patternType="solid">
        <fgColor rgb="FFB4C6E7"/>
        <bgColor rgb="FFB4C6E7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999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0" borderId="0"/>
    <xf numFmtId="0" fontId="5" fillId="0" borderId="0"/>
    <xf numFmtId="0" fontId="4" fillId="0" borderId="0" applyBorder="0"/>
  </cellStyleXfs>
  <cellXfs count="96">
    <xf numFmtId="0" fontId="0" fillId="0" borderId="0" xfId="0"/>
    <xf numFmtId="0" fontId="6" fillId="0" borderId="1" xfId="0" applyFont="1" applyBorder="1" applyAlignment="1" applyProtection="1">
      <alignment horizontal="center" vertical="center"/>
      <protection locked="0"/>
    </xf>
    <xf numFmtId="0" fontId="7" fillId="4" borderId="0" xfId="0" applyFont="1" applyFill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8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 wrapText="1"/>
    </xf>
    <xf numFmtId="3" fontId="8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0" fontId="7" fillId="4" borderId="0" xfId="4" applyFont="1" applyFill="1" applyAlignment="1">
      <alignment horizontal="center" vertical="center"/>
    </xf>
    <xf numFmtId="0" fontId="7" fillId="0" borderId="0" xfId="4" applyFont="1" applyAlignment="1">
      <alignment horizontal="center" vertical="center"/>
    </xf>
    <xf numFmtId="1" fontId="8" fillId="5" borderId="1" xfId="4" applyNumberFormat="1" applyFont="1" applyFill="1" applyBorder="1" applyAlignment="1">
      <alignment horizontal="center" vertical="center" wrapText="1"/>
    </xf>
    <xf numFmtId="0" fontId="8" fillId="5" borderId="1" xfId="4" applyFont="1" applyFill="1" applyBorder="1" applyAlignment="1">
      <alignment horizontal="center" vertical="center" wrapText="1"/>
    </xf>
    <xf numFmtId="0" fontId="6" fillId="5" borderId="1" xfId="4" applyFont="1" applyFill="1" applyBorder="1" applyAlignment="1" applyProtection="1">
      <alignment horizontal="center" vertical="center" wrapText="1"/>
      <protection locked="0"/>
    </xf>
    <xf numFmtId="165" fontId="8" fillId="5" borderId="1" xfId="4" applyNumberFormat="1" applyFont="1" applyFill="1" applyBorder="1" applyAlignment="1">
      <alignment horizontal="center" vertical="center" wrapText="1"/>
    </xf>
    <xf numFmtId="164" fontId="8" fillId="5" borderId="1" xfId="4" applyNumberFormat="1" applyFont="1" applyFill="1" applyBorder="1" applyAlignment="1">
      <alignment horizontal="center" vertical="center" wrapText="1"/>
    </xf>
    <xf numFmtId="0" fontId="8" fillId="5" borderId="1" xfId="4" applyFont="1" applyFill="1" applyBorder="1" applyAlignment="1">
      <alignment horizontal="center" vertical="center" textRotation="90" wrapText="1"/>
    </xf>
    <xf numFmtId="49" fontId="8" fillId="5" borderId="1" xfId="4" applyNumberFormat="1" applyFont="1" applyFill="1" applyBorder="1" applyAlignment="1">
      <alignment horizontal="center" vertical="center" textRotation="90" wrapText="1"/>
    </xf>
    <xf numFmtId="1" fontId="8" fillId="0" borderId="1" xfId="4" applyNumberFormat="1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center" wrapText="1"/>
    </xf>
    <xf numFmtId="0" fontId="9" fillId="0" borderId="1" xfId="6" applyFont="1" applyBorder="1" applyAlignment="1">
      <alignment horizontal="center" vertical="center" wrapText="1"/>
    </xf>
    <xf numFmtId="49" fontId="10" fillId="2" borderId="1" xfId="3" applyNumberFormat="1" applyFont="1" applyBorder="1" applyAlignment="1">
      <alignment horizontal="center" vertical="center" wrapText="1"/>
    </xf>
    <xf numFmtId="0" fontId="8" fillId="10" borderId="1" xfId="6" applyFont="1" applyFill="1" applyBorder="1" applyAlignment="1">
      <alignment horizontal="center" vertical="center" wrapText="1"/>
    </xf>
    <xf numFmtId="0" fontId="6" fillId="0" borderId="1" xfId="4" applyFont="1" applyBorder="1" applyAlignment="1" applyProtection="1">
      <alignment horizontal="center" vertical="center" wrapText="1"/>
      <protection locked="0"/>
    </xf>
    <xf numFmtId="3" fontId="9" fillId="0" borderId="1" xfId="4" applyNumberFormat="1" applyFont="1" applyBorder="1" applyAlignment="1">
      <alignment horizontal="center" vertical="center" wrapText="1"/>
    </xf>
    <xf numFmtId="1" fontId="9" fillId="0" borderId="1" xfId="4" applyNumberFormat="1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center" textRotation="90" wrapText="1"/>
    </xf>
    <xf numFmtId="49" fontId="9" fillId="0" borderId="1" xfId="4" applyNumberFormat="1" applyFont="1" applyBorder="1" applyAlignment="1">
      <alignment horizontal="center" vertical="center" textRotation="90" wrapText="1"/>
    </xf>
    <xf numFmtId="49" fontId="8" fillId="0" borderId="1" xfId="4" applyNumberFormat="1" applyFont="1" applyBorder="1" applyAlignment="1">
      <alignment horizontal="center" vertical="center" textRotation="90" wrapText="1"/>
    </xf>
    <xf numFmtId="14" fontId="9" fillId="0" borderId="8" xfId="4" applyNumberFormat="1" applyFont="1" applyBorder="1" applyAlignment="1">
      <alignment horizontal="center" vertical="center" wrapText="1"/>
    </xf>
    <xf numFmtId="0" fontId="8" fillId="0" borderId="8" xfId="4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8" borderId="14" xfId="0" applyFont="1" applyFill="1" applyBorder="1" applyAlignment="1">
      <alignment horizontal="center" vertical="center"/>
    </xf>
    <xf numFmtId="0" fontId="7" fillId="8" borderId="2" xfId="0" applyFont="1" applyFill="1" applyBorder="1" applyAlignment="1">
      <alignment horizontal="center" vertical="center"/>
    </xf>
    <xf numFmtId="0" fontId="11" fillId="9" borderId="1" xfId="5" applyFont="1" applyFill="1" applyBorder="1" applyAlignment="1">
      <alignment horizontal="left" vertical="center" wrapText="1"/>
    </xf>
    <xf numFmtId="0" fontId="7" fillId="3" borderId="19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164" fontId="6" fillId="3" borderId="7" xfId="2" applyNumberFormat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20" xfId="0" applyFont="1" applyBorder="1" applyAlignment="1">
      <alignment vertical="center" wrapText="1"/>
    </xf>
    <xf numFmtId="1" fontId="9" fillId="0" borderId="1" xfId="0" applyNumberFormat="1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49" fontId="9" fillId="0" borderId="1" xfId="4" applyNumberFormat="1" applyFont="1" applyBorder="1" applyAlignment="1">
      <alignment horizontal="center" vertical="center" wrapText="1"/>
    </xf>
    <xf numFmtId="8" fontId="9" fillId="0" borderId="1" xfId="1" applyNumberFormat="1" applyFont="1" applyFill="1" applyBorder="1" applyAlignment="1">
      <alignment horizontal="center" vertical="center" wrapText="1"/>
    </xf>
    <xf numFmtId="44" fontId="9" fillId="0" borderId="1" xfId="2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6" borderId="1" xfId="4" applyFont="1" applyFill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center"/>
    </xf>
    <xf numFmtId="0" fontId="8" fillId="6" borderId="1" xfId="4" applyFont="1" applyFill="1" applyBorder="1" applyAlignment="1">
      <alignment horizontal="center" vertical="center" textRotation="90" wrapText="1"/>
    </xf>
    <xf numFmtId="0" fontId="6" fillId="0" borderId="1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7" borderId="16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6" fillId="7" borderId="15" xfId="0" applyFont="1" applyFill="1" applyBorder="1" applyAlignment="1">
      <alignment horizontal="center" vertical="center" wrapText="1"/>
    </xf>
    <xf numFmtId="0" fontId="6" fillId="7" borderId="12" xfId="0" applyFont="1" applyFill="1" applyBorder="1" applyAlignment="1">
      <alignment horizontal="center" vertical="center" wrapText="1"/>
    </xf>
    <xf numFmtId="0" fontId="6" fillId="7" borderId="10" xfId="0" applyFont="1" applyFill="1" applyBorder="1" applyAlignment="1">
      <alignment horizontal="center" vertical="center" wrapText="1"/>
    </xf>
    <xf numFmtId="0" fontId="6" fillId="7" borderId="11" xfId="0" applyFont="1" applyFill="1" applyBorder="1" applyAlignment="1">
      <alignment horizontal="center" vertical="center" wrapText="1"/>
    </xf>
    <xf numFmtId="0" fontId="8" fillId="6" borderId="4" xfId="4" applyFont="1" applyFill="1" applyBorder="1" applyAlignment="1">
      <alignment horizontal="center" vertical="center"/>
    </xf>
    <xf numFmtId="0" fontId="8" fillId="6" borderId="10" xfId="4" applyFont="1" applyFill="1" applyBorder="1" applyAlignment="1">
      <alignment horizontal="center" vertical="center"/>
    </xf>
    <xf numFmtId="0" fontId="6" fillId="8" borderId="3" xfId="0" applyFont="1" applyFill="1" applyBorder="1" applyAlignment="1" applyProtection="1">
      <alignment horizontal="center" vertical="center"/>
      <protection locked="0"/>
    </xf>
    <xf numFmtId="0" fontId="6" fillId="8" borderId="14" xfId="0" applyFont="1" applyFill="1" applyBorder="1" applyAlignment="1" applyProtection="1">
      <alignment horizontal="center" vertical="center"/>
      <protection locked="0"/>
    </xf>
    <xf numFmtId="0" fontId="6" fillId="8" borderId="2" xfId="0" applyFont="1" applyFill="1" applyBorder="1" applyAlignment="1" applyProtection="1">
      <alignment horizontal="center" vertical="center"/>
      <protection locked="0"/>
    </xf>
    <xf numFmtId="0" fontId="8" fillId="6" borderId="13" xfId="4" applyFont="1" applyFill="1" applyBorder="1" applyAlignment="1">
      <alignment horizontal="center" vertical="center" wrapText="1"/>
    </xf>
    <xf numFmtId="0" fontId="8" fillId="6" borderId="9" xfId="4" applyFont="1" applyFill="1" applyBorder="1" applyAlignment="1">
      <alignment horizontal="center" vertical="center" wrapText="1"/>
    </xf>
    <xf numFmtId="0" fontId="8" fillId="6" borderId="8" xfId="4" applyFont="1" applyFill="1" applyBorder="1" applyAlignment="1">
      <alignment horizontal="center" vertical="center" wrapText="1"/>
    </xf>
    <xf numFmtId="3" fontId="8" fillId="6" borderId="1" xfId="4" applyNumberFormat="1" applyFont="1" applyFill="1" applyBorder="1" applyAlignment="1">
      <alignment horizontal="center" vertical="center" wrapText="1"/>
    </xf>
    <xf numFmtId="0" fontId="8" fillId="6" borderId="1" xfId="4" applyFont="1" applyFill="1" applyBorder="1" applyAlignment="1">
      <alignment horizontal="center" vertical="center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6" fillId="0" borderId="15" xfId="0" applyFont="1" applyBorder="1" applyAlignment="1" applyProtection="1">
      <alignment horizontal="center" vertical="center" wrapText="1"/>
      <protection locked="0"/>
    </xf>
    <xf numFmtId="0" fontId="6" fillId="0" borderId="18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16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1" fontId="8" fillId="6" borderId="16" xfId="4" applyNumberFormat="1" applyFont="1" applyFill="1" applyBorder="1" applyAlignment="1">
      <alignment horizontal="center" vertical="center" wrapText="1"/>
    </xf>
    <xf numFmtId="1" fontId="8" fillId="6" borderId="15" xfId="4" applyNumberFormat="1" applyFont="1" applyFill="1" applyBorder="1" applyAlignment="1">
      <alignment horizontal="center" vertical="center" wrapText="1"/>
    </xf>
    <xf numFmtId="1" fontId="8" fillId="6" borderId="12" xfId="4" applyNumberFormat="1" applyFont="1" applyFill="1" applyBorder="1" applyAlignment="1">
      <alignment horizontal="center" vertical="center" wrapText="1"/>
    </xf>
    <xf numFmtId="1" fontId="8" fillId="6" borderId="11" xfId="4" applyNumberFormat="1" applyFont="1" applyFill="1" applyBorder="1" applyAlignment="1">
      <alignment horizontal="center" vertical="center" wrapText="1"/>
    </xf>
    <xf numFmtId="1" fontId="8" fillId="6" borderId="4" xfId="4" applyNumberFormat="1" applyFont="1" applyFill="1" applyBorder="1" applyAlignment="1">
      <alignment horizontal="center" vertical="center" wrapText="1"/>
    </xf>
    <xf numFmtId="1" fontId="8" fillId="6" borderId="10" xfId="4" applyNumberFormat="1" applyFont="1" applyFill="1" applyBorder="1" applyAlignment="1">
      <alignment horizontal="center" vertical="center" wrapText="1"/>
    </xf>
  </cellXfs>
  <cellStyles count="7">
    <cellStyle name="Bueno" xfId="3" builtinId="26"/>
    <cellStyle name="Millares" xfId="1" builtinId="3"/>
    <cellStyle name="Moneda" xfId="2" builtinId="4"/>
    <cellStyle name="Normal" xfId="0" builtinId="0"/>
    <cellStyle name="Normal 2" xfId="5" xr:uid="{E3CA3E83-BCDE-4B84-A688-14B9A323FB39}"/>
    <cellStyle name="Normal 3" xfId="6" xr:uid="{CDAC7616-C520-4EFC-8B09-1361D9210CF8}"/>
    <cellStyle name="Normal 90 2" xfId="4" xr:uid="{1CAE47B0-1054-4E77-BA3A-EF458A612AFC}"/>
  </cellStyles>
  <dxfs count="6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569E2-9FAD-476A-B68A-27B3CBE18BE6}">
  <sheetPr>
    <tabColor theme="9" tint="0.79998168889431442"/>
    <pageSetUpPr fitToPage="1"/>
  </sheetPr>
  <dimension ref="A1:BI24"/>
  <sheetViews>
    <sheetView showGridLines="0" tabSelected="1" zoomScale="70" zoomScaleNormal="70" workbookViewId="0">
      <pane ySplit="10" topLeftCell="A11" activePane="bottomLeft" state="frozen"/>
      <selection pane="bottomLeft" activeCell="A11" sqref="A11"/>
    </sheetView>
  </sheetViews>
  <sheetFormatPr baseColWidth="10" defaultColWidth="11.42578125" defaultRowHeight="12.75" x14ac:dyDescent="0.25"/>
  <cols>
    <col min="1" max="1" width="11.7109375" style="33" customWidth="1"/>
    <col min="2" max="2" width="31.42578125" style="33" customWidth="1"/>
    <col min="3" max="3" width="11.5703125" style="33" bestFit="1" customWidth="1"/>
    <col min="4" max="4" width="17.7109375" style="33" customWidth="1"/>
    <col min="5" max="5" width="11.42578125" style="33"/>
    <col min="6" max="6" width="23.5703125" style="33" customWidth="1"/>
    <col min="7" max="7" width="17.42578125" style="33" customWidth="1"/>
    <col min="8" max="8" width="21.5703125" style="33" customWidth="1"/>
    <col min="9" max="9" width="27.28515625" style="33" customWidth="1"/>
    <col min="10" max="10" width="16.28515625" style="33" customWidth="1"/>
    <col min="11" max="11" width="18.85546875" style="33" bestFit="1" customWidth="1"/>
    <col min="12" max="12" width="21.42578125" style="33" customWidth="1"/>
    <col min="13" max="13" width="24.42578125" style="33" customWidth="1"/>
    <col min="14" max="14" width="15.42578125" style="33" customWidth="1"/>
    <col min="15" max="15" width="19.42578125" style="33" customWidth="1"/>
    <col min="16" max="16" width="32.5703125" style="33" customWidth="1"/>
    <col min="17" max="17" width="11.5703125" style="33" bestFit="1" customWidth="1"/>
    <col min="18" max="18" width="45.7109375" style="33" customWidth="1"/>
    <col min="19" max="19" width="45.42578125" style="33" customWidth="1"/>
    <col min="20" max="20" width="57.28515625" style="33" customWidth="1"/>
    <col min="21" max="21" width="20.5703125" style="33" customWidth="1"/>
    <col min="22" max="22" width="56.140625" style="33" customWidth="1"/>
    <col min="23" max="23" width="11.42578125" style="33"/>
    <col min="24" max="24" width="11.7109375" style="33" bestFit="1" customWidth="1"/>
    <col min="25" max="25" width="8.42578125" style="33" bestFit="1" customWidth="1"/>
    <col min="26" max="26" width="8.28515625" style="33" bestFit="1" customWidth="1"/>
    <col min="27" max="27" width="9.28515625" style="33" customWidth="1"/>
    <col min="28" max="28" width="7.42578125" style="33" customWidth="1"/>
    <col min="29" max="29" width="9.42578125" style="33" customWidth="1"/>
    <col min="30" max="30" width="8.5703125" style="33" customWidth="1"/>
    <col min="31" max="31" width="6.140625" style="33" bestFit="1" customWidth="1"/>
    <col min="32" max="32" width="7.28515625" style="33" bestFit="1" customWidth="1"/>
    <col min="33" max="33" width="6.7109375" style="33" customWidth="1"/>
    <col min="34" max="34" width="6.42578125" style="33" customWidth="1"/>
    <col min="35" max="35" width="6.28515625" style="33" customWidth="1"/>
    <col min="36" max="36" width="6.5703125" style="33" customWidth="1"/>
    <col min="37" max="37" width="6.7109375" style="33" customWidth="1"/>
    <col min="38" max="38" width="7.140625" style="33" bestFit="1" customWidth="1"/>
    <col min="39" max="39" width="7.5703125" style="33" customWidth="1"/>
    <col min="40" max="40" width="13.140625" style="33" bestFit="1" customWidth="1"/>
    <col min="41" max="42" width="18" style="33" customWidth="1"/>
    <col min="43" max="43" width="20.85546875" style="33" customWidth="1"/>
    <col min="44" max="16384" width="11.42578125" style="33"/>
  </cols>
  <sheetData>
    <row r="1" spans="1:61" x14ac:dyDescent="0.25">
      <c r="A1" s="57"/>
      <c r="B1" s="57"/>
      <c r="C1" s="55" t="s">
        <v>0</v>
      </c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</row>
    <row r="2" spans="1:61" s="3" customFormat="1" x14ac:dyDescent="0.25">
      <c r="A2" s="57"/>
      <c r="B2" s="57"/>
      <c r="C2" s="76" t="s">
        <v>91</v>
      </c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8"/>
      <c r="AP2" s="1"/>
      <c r="AQ2" s="1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</row>
    <row r="3" spans="1:61" s="3" customFormat="1" x14ac:dyDescent="0.25">
      <c r="A3" s="57"/>
      <c r="B3" s="57"/>
      <c r="C3" s="79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1"/>
      <c r="AP3" s="1"/>
      <c r="AQ3" s="4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</row>
    <row r="4" spans="1:61" s="3" customFormat="1" x14ac:dyDescent="0.25">
      <c r="A4" s="57"/>
      <c r="B4" s="57"/>
      <c r="C4" s="82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4"/>
      <c r="AP4" s="1"/>
      <c r="AQ4" s="5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</row>
    <row r="5" spans="1:61" s="3" customFormat="1" x14ac:dyDescent="0.25">
      <c r="A5" s="57"/>
      <c r="B5" s="57"/>
      <c r="C5" s="85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  <c r="AB5" s="86"/>
      <c r="AC5" s="86"/>
      <c r="AD5" s="86"/>
      <c r="AE5" s="86"/>
      <c r="AF5" s="86"/>
      <c r="AG5" s="86"/>
      <c r="AH5" s="86"/>
      <c r="AI5" s="86"/>
      <c r="AJ5" s="86"/>
      <c r="AK5" s="86"/>
      <c r="AL5" s="86"/>
      <c r="AM5" s="86"/>
      <c r="AN5" s="86"/>
      <c r="AO5" s="87"/>
      <c r="AP5" s="1"/>
      <c r="AQ5" s="6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</row>
    <row r="6" spans="1:61" s="3" customFormat="1" x14ac:dyDescent="0.25">
      <c r="A6" s="57"/>
      <c r="B6" s="57"/>
      <c r="C6" s="88" t="s">
        <v>1</v>
      </c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7"/>
      <c r="AQ6" s="8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</row>
    <row r="7" spans="1:61" s="3" customFormat="1" x14ac:dyDescent="0.25">
      <c r="A7" s="55"/>
      <c r="B7" s="55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10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</row>
    <row r="8" spans="1:61" x14ac:dyDescent="0.25">
      <c r="A8" s="90" t="s">
        <v>2</v>
      </c>
      <c r="B8" s="91"/>
      <c r="C8" s="90" t="s">
        <v>3</v>
      </c>
      <c r="D8" s="91"/>
      <c r="E8" s="90" t="s">
        <v>4</v>
      </c>
      <c r="F8" s="91"/>
      <c r="G8" s="90" t="s">
        <v>5</v>
      </c>
      <c r="H8" s="94"/>
      <c r="I8" s="94"/>
      <c r="J8" s="61"/>
      <c r="K8" s="62"/>
      <c r="L8" s="60" t="s">
        <v>6</v>
      </c>
      <c r="M8" s="61"/>
      <c r="N8" s="62"/>
      <c r="O8" s="66" t="s">
        <v>7</v>
      </c>
      <c r="P8" s="66"/>
      <c r="Q8" s="66"/>
      <c r="R8" s="66"/>
      <c r="S8" s="66"/>
      <c r="T8" s="66"/>
      <c r="U8" s="66"/>
      <c r="V8" s="34"/>
      <c r="W8" s="34"/>
      <c r="X8" s="35"/>
      <c r="Y8" s="68" t="s">
        <v>8</v>
      </c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70"/>
      <c r="AO8" s="71" t="s">
        <v>9</v>
      </c>
      <c r="AP8" s="71" t="s">
        <v>10</v>
      </c>
      <c r="AQ8" s="71" t="s">
        <v>11</v>
      </c>
    </row>
    <row r="9" spans="1:61" s="12" customFormat="1" x14ac:dyDescent="0.25">
      <c r="A9" s="92"/>
      <c r="B9" s="93"/>
      <c r="C9" s="92"/>
      <c r="D9" s="93"/>
      <c r="E9" s="92"/>
      <c r="F9" s="93"/>
      <c r="G9" s="92"/>
      <c r="H9" s="95"/>
      <c r="I9" s="95"/>
      <c r="J9" s="64"/>
      <c r="K9" s="65"/>
      <c r="L9" s="63"/>
      <c r="M9" s="64"/>
      <c r="N9" s="65"/>
      <c r="O9" s="67"/>
      <c r="P9" s="67"/>
      <c r="Q9" s="67"/>
      <c r="R9" s="67"/>
      <c r="S9" s="67"/>
      <c r="T9" s="67"/>
      <c r="U9" s="67"/>
      <c r="V9" s="74" t="s">
        <v>12</v>
      </c>
      <c r="W9" s="74"/>
      <c r="X9" s="74"/>
      <c r="Y9" s="74" t="s">
        <v>13</v>
      </c>
      <c r="Z9" s="53"/>
      <c r="AA9" s="52" t="s">
        <v>14</v>
      </c>
      <c r="AB9" s="53"/>
      <c r="AC9" s="53"/>
      <c r="AD9" s="53"/>
      <c r="AE9" s="75" t="s">
        <v>15</v>
      </c>
      <c r="AF9" s="53"/>
      <c r="AG9" s="53"/>
      <c r="AH9" s="53"/>
      <c r="AI9" s="53"/>
      <c r="AJ9" s="53"/>
      <c r="AK9" s="52" t="s">
        <v>16</v>
      </c>
      <c r="AL9" s="53"/>
      <c r="AM9" s="53"/>
      <c r="AN9" s="54" t="s">
        <v>17</v>
      </c>
      <c r="AO9" s="72"/>
      <c r="AP9" s="72"/>
      <c r="AQ9" s="72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</row>
    <row r="10" spans="1:61" s="12" customFormat="1" ht="107.25" x14ac:dyDescent="0.25">
      <c r="A10" s="13" t="s">
        <v>18</v>
      </c>
      <c r="B10" s="14" t="s">
        <v>19</v>
      </c>
      <c r="C10" s="13" t="s">
        <v>18</v>
      </c>
      <c r="D10" s="14" t="s">
        <v>19</v>
      </c>
      <c r="E10" s="14" t="s">
        <v>18</v>
      </c>
      <c r="F10" s="14" t="s">
        <v>19</v>
      </c>
      <c r="G10" s="15" t="s">
        <v>20</v>
      </c>
      <c r="H10" s="15" t="s">
        <v>21</v>
      </c>
      <c r="I10" s="15" t="s">
        <v>22</v>
      </c>
      <c r="J10" s="15" t="s">
        <v>23</v>
      </c>
      <c r="K10" s="15" t="s">
        <v>24</v>
      </c>
      <c r="L10" s="15" t="s">
        <v>25</v>
      </c>
      <c r="M10" s="15" t="s">
        <v>26</v>
      </c>
      <c r="N10" s="15" t="s">
        <v>27</v>
      </c>
      <c r="O10" s="14" t="s">
        <v>28</v>
      </c>
      <c r="P10" s="14" t="s">
        <v>29</v>
      </c>
      <c r="Q10" s="16" t="s">
        <v>30</v>
      </c>
      <c r="R10" s="14" t="s">
        <v>31</v>
      </c>
      <c r="S10" s="14" t="s">
        <v>32</v>
      </c>
      <c r="T10" s="14" t="s">
        <v>33</v>
      </c>
      <c r="U10" s="17" t="s">
        <v>34</v>
      </c>
      <c r="V10" s="13" t="s">
        <v>35</v>
      </c>
      <c r="W10" s="14" t="s">
        <v>36</v>
      </c>
      <c r="X10" s="14" t="s">
        <v>37</v>
      </c>
      <c r="Y10" s="18" t="s">
        <v>38</v>
      </c>
      <c r="Z10" s="19" t="s">
        <v>39</v>
      </c>
      <c r="AA10" s="18" t="s">
        <v>40</v>
      </c>
      <c r="AB10" s="18" t="s">
        <v>41</v>
      </c>
      <c r="AC10" s="18" t="s">
        <v>42</v>
      </c>
      <c r="AD10" s="18" t="s">
        <v>43</v>
      </c>
      <c r="AE10" s="18" t="s">
        <v>44</v>
      </c>
      <c r="AF10" s="18" t="s">
        <v>45</v>
      </c>
      <c r="AG10" s="18" t="s">
        <v>46</v>
      </c>
      <c r="AH10" s="18" t="s">
        <v>47</v>
      </c>
      <c r="AI10" s="18" t="s">
        <v>48</v>
      </c>
      <c r="AJ10" s="18" t="s">
        <v>49</v>
      </c>
      <c r="AK10" s="18" t="s">
        <v>50</v>
      </c>
      <c r="AL10" s="18" t="s">
        <v>51</v>
      </c>
      <c r="AM10" s="18" t="s">
        <v>52</v>
      </c>
      <c r="AN10" s="54"/>
      <c r="AO10" s="73"/>
      <c r="AP10" s="73"/>
      <c r="AQ10" s="73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</row>
    <row r="11" spans="1:61" s="12" customFormat="1" ht="135.75" customHeight="1" x14ac:dyDescent="0.25">
      <c r="A11" s="20">
        <v>3</v>
      </c>
      <c r="B11" s="21" t="s">
        <v>57</v>
      </c>
      <c r="C11" s="20">
        <v>32</v>
      </c>
      <c r="D11" s="36" t="s">
        <v>58</v>
      </c>
      <c r="E11" s="22">
        <v>3203</v>
      </c>
      <c r="F11" s="22" t="s">
        <v>59</v>
      </c>
      <c r="G11" s="22">
        <v>345</v>
      </c>
      <c r="H11" s="22" t="s">
        <v>60</v>
      </c>
      <c r="I11" s="23" t="s">
        <v>61</v>
      </c>
      <c r="J11" s="24">
        <v>320303300</v>
      </c>
      <c r="K11" s="22" t="s">
        <v>62</v>
      </c>
      <c r="L11" s="25">
        <v>2</v>
      </c>
      <c r="M11" s="25">
        <v>0</v>
      </c>
      <c r="N11" s="25">
        <f>+L11+M11</f>
        <v>2</v>
      </c>
      <c r="O11" s="45">
        <v>2024002130176</v>
      </c>
      <c r="P11" s="44" t="s">
        <v>63</v>
      </c>
      <c r="Q11" s="20">
        <v>100</v>
      </c>
      <c r="R11" s="21" t="s">
        <v>97</v>
      </c>
      <c r="S11" s="21" t="s">
        <v>96</v>
      </c>
      <c r="T11" s="26" t="s">
        <v>98</v>
      </c>
      <c r="U11" s="49">
        <v>200000000</v>
      </c>
      <c r="V11" s="27" t="s">
        <v>64</v>
      </c>
      <c r="W11" s="21">
        <v>1</v>
      </c>
      <c r="X11" s="28" t="s">
        <v>53</v>
      </c>
      <c r="Y11" s="28">
        <v>1154906</v>
      </c>
      <c r="Z11" s="29" t="s">
        <v>65</v>
      </c>
      <c r="AA11" s="28" t="s">
        <v>66</v>
      </c>
      <c r="AB11" s="28" t="s">
        <v>66</v>
      </c>
      <c r="AC11" s="28" t="s">
        <v>66</v>
      </c>
      <c r="AD11" s="28" t="s">
        <v>66</v>
      </c>
      <c r="AE11" s="28" t="s">
        <v>66</v>
      </c>
      <c r="AF11" s="28" t="s">
        <v>66</v>
      </c>
      <c r="AG11" s="28" t="s">
        <v>66</v>
      </c>
      <c r="AH11" s="28" t="s">
        <v>66</v>
      </c>
      <c r="AI11" s="28" t="s">
        <v>66</v>
      </c>
      <c r="AJ11" s="28" t="s">
        <v>66</v>
      </c>
      <c r="AK11" s="28" t="s">
        <v>66</v>
      </c>
      <c r="AL11" s="28" t="s">
        <v>66</v>
      </c>
      <c r="AM11" s="28" t="s">
        <v>66</v>
      </c>
      <c r="AN11" s="30">
        <f>+Y11+Z11</f>
        <v>2264523</v>
      </c>
      <c r="AO11" s="31">
        <v>45530</v>
      </c>
      <c r="AP11" s="31">
        <v>45657</v>
      </c>
      <c r="AQ11" s="32" t="s">
        <v>67</v>
      </c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</row>
    <row r="12" spans="1:61" s="12" customFormat="1" ht="408.75" customHeight="1" x14ac:dyDescent="0.25">
      <c r="A12" s="20">
        <v>3</v>
      </c>
      <c r="B12" s="21" t="s">
        <v>57</v>
      </c>
      <c r="C12" s="20">
        <v>32</v>
      </c>
      <c r="D12" s="36" t="s">
        <v>58</v>
      </c>
      <c r="E12" s="22">
        <v>3202</v>
      </c>
      <c r="F12" s="22" t="s">
        <v>68</v>
      </c>
      <c r="G12" s="22">
        <v>337</v>
      </c>
      <c r="H12" s="22" t="s">
        <v>69</v>
      </c>
      <c r="I12" s="23" t="s">
        <v>70</v>
      </c>
      <c r="J12" s="24">
        <v>320203701</v>
      </c>
      <c r="K12" s="22" t="s">
        <v>71</v>
      </c>
      <c r="L12" s="25">
        <v>1</v>
      </c>
      <c r="M12" s="25">
        <v>0</v>
      </c>
      <c r="N12" s="25">
        <f t="shared" ref="N12:N14" si="0">+L12+M12</f>
        <v>1</v>
      </c>
      <c r="O12" s="46">
        <v>2024002130190</v>
      </c>
      <c r="P12" s="50" t="s">
        <v>72</v>
      </c>
      <c r="Q12" s="20">
        <v>25</v>
      </c>
      <c r="R12" s="21" t="s">
        <v>99</v>
      </c>
      <c r="S12" s="21" t="s">
        <v>100</v>
      </c>
      <c r="T12" s="21" t="s">
        <v>101</v>
      </c>
      <c r="U12" s="48">
        <v>3693780000</v>
      </c>
      <c r="V12" s="27" t="s">
        <v>73</v>
      </c>
      <c r="W12" s="21">
        <v>1</v>
      </c>
      <c r="X12" s="28" t="s">
        <v>53</v>
      </c>
      <c r="Y12" s="28">
        <v>8790</v>
      </c>
      <c r="Z12" s="29" t="s">
        <v>74</v>
      </c>
      <c r="AA12" s="28" t="s">
        <v>66</v>
      </c>
      <c r="AB12" s="28" t="s">
        <v>66</v>
      </c>
      <c r="AC12" s="28" t="s">
        <v>66</v>
      </c>
      <c r="AD12" s="28" t="s">
        <v>66</v>
      </c>
      <c r="AE12" s="28" t="s">
        <v>66</v>
      </c>
      <c r="AF12" s="28">
        <v>659</v>
      </c>
      <c r="AG12" s="28" t="s">
        <v>66</v>
      </c>
      <c r="AH12" s="28" t="s">
        <v>66</v>
      </c>
      <c r="AI12" s="28" t="s">
        <v>66</v>
      </c>
      <c r="AJ12" s="28" t="s">
        <v>66</v>
      </c>
      <c r="AK12" s="28" t="s">
        <v>66</v>
      </c>
      <c r="AL12" s="28" t="s">
        <v>66</v>
      </c>
      <c r="AM12" s="28" t="s">
        <v>66</v>
      </c>
      <c r="AN12" s="30">
        <f t="shared" ref="AN12:AN14" si="1">+Y12+Z12</f>
        <v>17929</v>
      </c>
      <c r="AO12" s="31">
        <v>45400</v>
      </c>
      <c r="AP12" s="31">
        <v>45657</v>
      </c>
      <c r="AQ12" s="32" t="s">
        <v>67</v>
      </c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</row>
    <row r="13" spans="1:61" s="12" customFormat="1" ht="280.5" customHeight="1" x14ac:dyDescent="0.25">
      <c r="A13" s="20">
        <v>3</v>
      </c>
      <c r="B13" s="21" t="s">
        <v>57</v>
      </c>
      <c r="C13" s="20">
        <v>45</v>
      </c>
      <c r="D13" s="36" t="s">
        <v>75</v>
      </c>
      <c r="E13" s="22">
        <v>4501</v>
      </c>
      <c r="F13" s="22" t="s">
        <v>76</v>
      </c>
      <c r="G13" s="22">
        <v>347</v>
      </c>
      <c r="H13" s="22" t="s">
        <v>77</v>
      </c>
      <c r="I13" s="23" t="s">
        <v>78</v>
      </c>
      <c r="J13" s="24">
        <v>450106103</v>
      </c>
      <c r="K13" s="22" t="s">
        <v>79</v>
      </c>
      <c r="L13" s="25">
        <v>1</v>
      </c>
      <c r="M13" s="25">
        <v>0</v>
      </c>
      <c r="N13" s="25">
        <f t="shared" si="0"/>
        <v>1</v>
      </c>
      <c r="O13" s="46">
        <v>2024002130178</v>
      </c>
      <c r="P13" s="50" t="s">
        <v>80</v>
      </c>
      <c r="Q13" s="20">
        <v>25</v>
      </c>
      <c r="R13" s="21" t="s">
        <v>102</v>
      </c>
      <c r="S13" s="21" t="s">
        <v>103</v>
      </c>
      <c r="T13" s="21" t="s">
        <v>104</v>
      </c>
      <c r="U13" s="49">
        <v>1000000000</v>
      </c>
      <c r="V13" s="27" t="s">
        <v>81</v>
      </c>
      <c r="W13" s="21">
        <v>1</v>
      </c>
      <c r="X13" s="28" t="s">
        <v>53</v>
      </c>
      <c r="Y13" s="28">
        <v>237905</v>
      </c>
      <c r="Z13" s="29" t="s">
        <v>82</v>
      </c>
      <c r="AA13" s="28" t="s">
        <v>66</v>
      </c>
      <c r="AB13" s="28" t="s">
        <v>66</v>
      </c>
      <c r="AC13" s="28" t="s">
        <v>66</v>
      </c>
      <c r="AD13" s="28" t="s">
        <v>66</v>
      </c>
      <c r="AE13" s="28" t="s">
        <v>66</v>
      </c>
      <c r="AF13" s="28" t="s">
        <v>66</v>
      </c>
      <c r="AG13" s="28" t="s">
        <v>66</v>
      </c>
      <c r="AH13" s="28" t="s">
        <v>66</v>
      </c>
      <c r="AI13" s="28" t="s">
        <v>66</v>
      </c>
      <c r="AJ13" s="28" t="s">
        <v>66</v>
      </c>
      <c r="AK13" s="28" t="s">
        <v>66</v>
      </c>
      <c r="AL13" s="28" t="s">
        <v>66</v>
      </c>
      <c r="AM13" s="28" t="s">
        <v>66</v>
      </c>
      <c r="AN13" s="30">
        <f t="shared" si="1"/>
        <v>485520</v>
      </c>
      <c r="AO13" s="31">
        <v>45429</v>
      </c>
      <c r="AP13" s="31">
        <v>45552</v>
      </c>
      <c r="AQ13" s="32" t="s">
        <v>67</v>
      </c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</row>
    <row r="14" spans="1:61" s="12" customFormat="1" ht="326.25" customHeight="1" x14ac:dyDescent="0.25">
      <c r="A14" s="20">
        <v>3</v>
      </c>
      <c r="B14" s="21" t="s">
        <v>57</v>
      </c>
      <c r="C14" s="20">
        <v>32</v>
      </c>
      <c r="D14" s="36" t="s">
        <v>58</v>
      </c>
      <c r="E14" s="22">
        <v>3206</v>
      </c>
      <c r="F14" s="22" t="s">
        <v>59</v>
      </c>
      <c r="G14" s="22">
        <v>343</v>
      </c>
      <c r="H14" s="22" t="s">
        <v>83</v>
      </c>
      <c r="I14" s="23" t="s">
        <v>84</v>
      </c>
      <c r="J14" s="24">
        <v>320600300</v>
      </c>
      <c r="K14" s="22" t="s">
        <v>85</v>
      </c>
      <c r="L14" s="25">
        <v>0</v>
      </c>
      <c r="M14" s="25">
        <v>1</v>
      </c>
      <c r="N14" s="25">
        <f t="shared" si="0"/>
        <v>1</v>
      </c>
      <c r="O14" s="47" t="s">
        <v>86</v>
      </c>
      <c r="P14" s="50" t="s">
        <v>87</v>
      </c>
      <c r="Q14" s="20">
        <v>20</v>
      </c>
      <c r="R14" s="21" t="s">
        <v>105</v>
      </c>
      <c r="S14" s="21" t="s">
        <v>106</v>
      </c>
      <c r="T14" s="26" t="s">
        <v>107</v>
      </c>
      <c r="U14" s="48">
        <v>1110000000</v>
      </c>
      <c r="V14" s="27" t="s">
        <v>88</v>
      </c>
      <c r="W14" s="21">
        <v>1</v>
      </c>
      <c r="X14" s="28" t="s">
        <v>89</v>
      </c>
      <c r="Y14" s="28">
        <v>1127752</v>
      </c>
      <c r="Z14" s="29" t="s">
        <v>90</v>
      </c>
      <c r="AA14" s="28">
        <v>591372</v>
      </c>
      <c r="AB14" s="28">
        <v>193197</v>
      </c>
      <c r="AC14" s="28">
        <v>1172545</v>
      </c>
      <c r="AD14" s="28">
        <v>279489</v>
      </c>
      <c r="AE14" s="28" t="s">
        <v>66</v>
      </c>
      <c r="AF14" s="28" t="s">
        <v>66</v>
      </c>
      <c r="AG14" s="28" t="s">
        <v>66</v>
      </c>
      <c r="AH14" s="28" t="s">
        <v>66</v>
      </c>
      <c r="AI14" s="28" t="s">
        <v>66</v>
      </c>
      <c r="AJ14" s="28" t="s">
        <v>66</v>
      </c>
      <c r="AK14" s="28" t="s">
        <v>66</v>
      </c>
      <c r="AL14" s="28" t="s">
        <v>66</v>
      </c>
      <c r="AM14" s="28" t="s">
        <v>66</v>
      </c>
      <c r="AN14" s="30">
        <f t="shared" si="1"/>
        <v>2236603</v>
      </c>
      <c r="AO14" s="31">
        <v>45105</v>
      </c>
      <c r="AP14" s="31">
        <v>45777</v>
      </c>
      <c r="AQ14" s="32" t="s">
        <v>67</v>
      </c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</row>
    <row r="15" spans="1:61" ht="13.5" thickBot="1" x14ac:dyDescent="0.3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9" t="s">
        <v>17</v>
      </c>
      <c r="U15" s="40">
        <f>SUM(U11:U14)</f>
        <v>6003780000</v>
      </c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41"/>
    </row>
    <row r="17" spans="9:24" ht="58.5" customHeight="1" x14ac:dyDescent="0.25">
      <c r="L17" s="55"/>
      <c r="M17" s="55"/>
      <c r="N17" s="55"/>
      <c r="O17" s="55"/>
      <c r="P17" s="55"/>
      <c r="W17" s="42"/>
      <c r="X17" s="42"/>
    </row>
    <row r="18" spans="9:24" x14ac:dyDescent="0.25">
      <c r="L18" s="56"/>
      <c r="M18" s="56"/>
      <c r="N18" s="56"/>
      <c r="O18" s="56"/>
      <c r="P18" s="56"/>
      <c r="W18" s="42"/>
      <c r="X18" s="42"/>
    </row>
    <row r="19" spans="9:24" x14ac:dyDescent="0.25">
      <c r="L19" s="57" t="s">
        <v>54</v>
      </c>
      <c r="M19" s="57"/>
      <c r="N19" s="57"/>
      <c r="O19" s="57"/>
      <c r="P19" s="57"/>
      <c r="W19" s="42"/>
      <c r="X19" s="42"/>
    </row>
    <row r="20" spans="9:24" x14ac:dyDescent="0.25">
      <c r="W20" s="42"/>
      <c r="X20" s="42"/>
    </row>
    <row r="21" spans="9:24" x14ac:dyDescent="0.25">
      <c r="W21" s="42"/>
      <c r="X21" s="42"/>
    </row>
    <row r="22" spans="9:24" x14ac:dyDescent="0.25">
      <c r="I22" s="43" t="s">
        <v>55</v>
      </c>
      <c r="J22" s="58" t="s">
        <v>56</v>
      </c>
      <c r="K22" s="59"/>
      <c r="W22" s="42"/>
      <c r="X22" s="42"/>
    </row>
    <row r="23" spans="9:24" x14ac:dyDescent="0.25">
      <c r="I23" s="43" t="s">
        <v>92</v>
      </c>
      <c r="J23" s="51" t="s">
        <v>94</v>
      </c>
      <c r="K23" s="51"/>
      <c r="W23" s="42"/>
      <c r="X23" s="42"/>
    </row>
    <row r="24" spans="9:24" x14ac:dyDescent="0.25">
      <c r="I24" s="43" t="s">
        <v>93</v>
      </c>
      <c r="J24" s="51" t="s">
        <v>95</v>
      </c>
      <c r="K24" s="51"/>
      <c r="W24" s="42"/>
      <c r="X24" s="42"/>
    </row>
  </sheetData>
  <mergeCells count="28">
    <mergeCell ref="A8:B9"/>
    <mergeCell ref="C8:D9"/>
    <mergeCell ref="E8:F9"/>
    <mergeCell ref="G8:I9"/>
    <mergeCell ref="J8:K9"/>
    <mergeCell ref="A1:B7"/>
    <mergeCell ref="C1:AO1"/>
    <mergeCell ref="C2:AO4"/>
    <mergeCell ref="C5:AO5"/>
    <mergeCell ref="C6:AO6"/>
    <mergeCell ref="AO8:AO10"/>
    <mergeCell ref="AP8:AP10"/>
    <mergeCell ref="AQ8:AQ10"/>
    <mergeCell ref="V9:X9"/>
    <mergeCell ref="Y9:Z9"/>
    <mergeCell ref="AA9:AD9"/>
    <mergeCell ref="AE9:AJ9"/>
    <mergeCell ref="J23:K23"/>
    <mergeCell ref="J24:K24"/>
    <mergeCell ref="AK9:AM9"/>
    <mergeCell ref="AN9:AN10"/>
    <mergeCell ref="L17:P17"/>
    <mergeCell ref="L18:P18"/>
    <mergeCell ref="L19:P19"/>
    <mergeCell ref="J22:K22"/>
    <mergeCell ref="L8:N9"/>
    <mergeCell ref="O8:U9"/>
    <mergeCell ref="Y8:AN8"/>
  </mergeCells>
  <conditionalFormatting sqref="O11">
    <cfRule type="duplicateValues" dxfId="5" priority="4"/>
    <cfRule type="duplicateValues" dxfId="4" priority="5"/>
    <cfRule type="duplicateValues" dxfId="3" priority="6"/>
  </conditionalFormatting>
  <conditionalFormatting sqref="O12:O13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paperSize="41" scale="34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DADS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Luis Daniel Mercado Diaz</dc:creator>
  <cp:keywords/>
  <dc:description/>
  <cp:lastModifiedBy>Ivo Luis Ortiz Rubio</cp:lastModifiedBy>
  <cp:revision/>
  <dcterms:created xsi:type="dcterms:W3CDTF">2024-07-11T20:55:07Z</dcterms:created>
  <dcterms:modified xsi:type="dcterms:W3CDTF">2024-07-26T18:58:52Z</dcterms:modified>
  <cp:category/>
  <cp:contentStatus/>
</cp:coreProperties>
</file>