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mc:AlternateContent xmlns:mc="http://schemas.openxmlformats.org/markup-compatibility/2006">
    <mc:Choice Requires="x15">
      <x15ac:absPath xmlns:x15ac="http://schemas.microsoft.com/office/spreadsheetml/2010/11/ac" url="/Users/susanaraquel/Downloads/"/>
    </mc:Choice>
  </mc:AlternateContent>
  <xr:revisionPtr revIDLastSave="0" documentId="13_ncr:1_{BA6FFFB5-0888-2241-BC69-9AC6C1A100F4}" xr6:coauthVersionLast="47" xr6:coauthVersionMax="47" xr10:uidLastSave="{00000000-0000-0000-0000-000000000000}"/>
  <workbookProtection workbookAlgorithmName="SHA-512" workbookHashValue="gWM4+qMbYkqxtz8LiVSIbiJ+LY1nFIT3DSXcxxFkVnf9R4jGuu/JRF08+omPU6qRGRZZi6x5KekY524YY1vRDA==" workbookSaltValue="Cv23lzpYKIFF+RoKmXJdIw==" workbookSpinCount="100000" lockStructure="1"/>
  <bookViews>
    <workbookView xWindow="0" yWindow="500" windowWidth="28800" windowHeight="16280" tabRatio="500" xr2:uid="{00000000-000D-0000-FFFF-FFFF00000000}"/>
  </bookViews>
  <sheets>
    <sheet name="CONSOLIDADO INDICADORES" sheetId="27" r:id="rId1"/>
    <sheet name="CONSOLIDADO EJECUCION" sheetId="31" r:id="rId2"/>
    <sheet name="SEGURIDAD" sheetId="30" r:id="rId3"/>
    <sheet name="MOVILIDAD" sheetId="1" r:id="rId4"/>
    <sheet name="SERVICIOS PÚBLICOS" sheetId="12" r:id="rId5"/>
    <sheet name=" SEC INTERIOR" sheetId="13" r:id="rId6"/>
    <sheet name="UNIBAC" sheetId="3" r:id="rId7"/>
    <sheet name="DESARROLLO ECO" sheetId="4" r:id="rId8"/>
    <sheet name="SALUD" sheetId="5" r:id="rId9"/>
    <sheet name="GESTIÓN DEL RIESGO" sheetId="7" r:id="rId10"/>
    <sheet name="AGUAS DE BOL" sheetId="8" r:id="rId11"/>
    <sheet name="IGUALDAD" sheetId="25" r:id="rId12"/>
    <sheet name="PLANEACIÓN" sheetId="11" r:id="rId13"/>
    <sheet name="INFRAESTRUCTURA" sheetId="9" r:id="rId14"/>
    <sheet name="MINAS" sheetId="14" r:id="rId15"/>
    <sheet name="IDERBOL" sheetId="15" r:id="rId16"/>
    <sheet name="EDUCACIÓN" sheetId="16" r:id="rId17"/>
    <sheet name="AGRICULTURA" sheetId="17" r:id="rId18"/>
    <sheet name="GENERAL" sheetId="18" r:id="rId19"/>
    <sheet name="MUJER" sheetId="19" r:id="rId20"/>
    <sheet name="VICTIMAS" sheetId="20" r:id="rId21"/>
    <sheet name="ICULTUR" sheetId="21" r:id="rId22"/>
    <sheet name="TIC" sheetId="22" r:id="rId23"/>
    <sheet name="PRIVADA" sheetId="23" r:id="rId24"/>
    <sheet name="HACIENDA" sheetId="24" r:id="rId25"/>
  </sheets>
  <externalReferences>
    <externalReference r:id="rId26"/>
  </externalReferences>
  <definedNames>
    <definedName name="_xlnm._FilterDatabase" localSheetId="1" hidden="1">'CONSOLIDADO EJECUCION'!$A$1:$C$24</definedName>
    <definedName name="_xlnm._FilterDatabase" localSheetId="0" hidden="1">'CONSOLIDADO INDICADORES'!$A$1:$L$328</definedName>
    <definedName name="_xlnm._FilterDatabase" localSheetId="13" hidden="1">INFRAESTRUCTURA!$A$3:$AA$3</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26" i="16" l="1"/>
  <c r="C19" i="31" s="1"/>
  <c r="M10" i="24"/>
  <c r="C6" i="31" s="1"/>
  <c r="I14" i="14"/>
  <c r="C7" i="31" s="1"/>
  <c r="H37" i="19"/>
  <c r="I37" i="19"/>
  <c r="J37" i="19" s="1"/>
  <c r="C8" i="31"/>
  <c r="J36" i="19"/>
  <c r="J35" i="19"/>
  <c r="J34" i="19"/>
  <c r="J33" i="19"/>
  <c r="J32" i="19"/>
  <c r="J31" i="19"/>
  <c r="J30" i="19"/>
  <c r="J29" i="19"/>
  <c r="J28" i="19"/>
  <c r="J27" i="19"/>
  <c r="I35" i="7"/>
  <c r="C16" i="31" s="1"/>
  <c r="J34" i="7"/>
  <c r="J33" i="7"/>
  <c r="J32" i="7"/>
  <c r="J31" i="7"/>
  <c r="J30" i="7"/>
  <c r="J29" i="7"/>
  <c r="J28" i="7"/>
  <c r="J27" i="7"/>
  <c r="J26" i="7"/>
  <c r="J25" i="7"/>
  <c r="J24" i="7"/>
  <c r="J23" i="7"/>
  <c r="J22" i="7"/>
  <c r="J21" i="7"/>
  <c r="J20" i="7"/>
  <c r="J19" i="7"/>
  <c r="J18" i="7"/>
  <c r="J17" i="7"/>
  <c r="J16" i="7"/>
  <c r="I23" i="17"/>
  <c r="J22" i="17"/>
  <c r="J21" i="17"/>
  <c r="I48" i="4"/>
  <c r="C13" i="31" s="1"/>
  <c r="J47" i="4"/>
  <c r="J46" i="4"/>
  <c r="J45" i="4"/>
  <c r="J44" i="4"/>
  <c r="J43" i="4"/>
  <c r="J42" i="4"/>
  <c r="J41" i="4"/>
  <c r="J40" i="4"/>
  <c r="J39" i="4"/>
  <c r="J38" i="4"/>
  <c r="J37" i="4"/>
  <c r="J36" i="4"/>
  <c r="J35" i="4"/>
  <c r="J34" i="4"/>
  <c r="J33" i="4"/>
  <c r="J32" i="4"/>
  <c r="J31" i="4"/>
  <c r="J30" i="4"/>
  <c r="J29" i="4"/>
  <c r="J28" i="4"/>
  <c r="J27" i="4"/>
  <c r="J26" i="4"/>
  <c r="I25" i="12"/>
  <c r="C11" i="31" s="1"/>
  <c r="J24" i="12"/>
  <c r="J23" i="12"/>
  <c r="J22" i="12"/>
  <c r="J21" i="12"/>
  <c r="J20" i="12"/>
  <c r="J19" i="12"/>
  <c r="J18" i="12"/>
  <c r="J17" i="12"/>
  <c r="J16" i="12"/>
  <c r="J15" i="12"/>
  <c r="J14" i="12"/>
  <c r="J13" i="12"/>
  <c r="J12" i="12"/>
  <c r="I106" i="24"/>
  <c r="J105" i="24"/>
  <c r="J104" i="24"/>
  <c r="J103" i="24"/>
  <c r="J102" i="24"/>
  <c r="J101" i="24"/>
  <c r="J100" i="24"/>
  <c r="J99" i="24"/>
  <c r="J98" i="24"/>
  <c r="J97" i="24"/>
  <c r="J96" i="24"/>
  <c r="J95" i="24"/>
  <c r="J94" i="24"/>
  <c r="J93" i="24"/>
  <c r="J92" i="24"/>
  <c r="J91" i="24"/>
  <c r="J90" i="24"/>
  <c r="J89" i="24"/>
  <c r="J88" i="24"/>
  <c r="J87" i="24"/>
  <c r="J86" i="24"/>
  <c r="J85" i="24"/>
  <c r="J84" i="24"/>
  <c r="J83" i="24"/>
  <c r="J82" i="24"/>
  <c r="J81" i="24"/>
  <c r="J80" i="24"/>
  <c r="J79" i="24"/>
  <c r="J78" i="24"/>
  <c r="J77" i="24"/>
  <c r="J76" i="24"/>
  <c r="J75" i="24"/>
  <c r="J74" i="24"/>
  <c r="J73" i="24"/>
  <c r="J72" i="24"/>
  <c r="J71" i="24"/>
  <c r="J70" i="24"/>
  <c r="J69" i="24"/>
  <c r="J68" i="24"/>
  <c r="J67" i="24"/>
  <c r="J66" i="24"/>
  <c r="J65" i="24"/>
  <c r="J64" i="24"/>
  <c r="J63" i="24"/>
  <c r="J62" i="24"/>
  <c r="J61" i="24"/>
  <c r="J60" i="24"/>
  <c r="J59" i="24"/>
  <c r="J58" i="24"/>
  <c r="J57" i="24"/>
  <c r="J56" i="24"/>
  <c r="J55" i="24"/>
  <c r="J54" i="24"/>
  <c r="J53" i="24"/>
  <c r="J52" i="24"/>
  <c r="J51" i="24"/>
  <c r="J50" i="24"/>
  <c r="J49" i="24"/>
  <c r="J48" i="24"/>
  <c r="J47" i="24"/>
  <c r="J46" i="24"/>
  <c r="J45" i="24"/>
  <c r="J44" i="24"/>
  <c r="J43" i="24"/>
  <c r="J42" i="24"/>
  <c r="J41" i="24"/>
  <c r="J40" i="24"/>
  <c r="J39" i="24"/>
  <c r="J38" i="24"/>
  <c r="J37" i="24"/>
  <c r="J36" i="24"/>
  <c r="J35" i="24"/>
  <c r="J34" i="24"/>
  <c r="J33" i="24"/>
  <c r="J32" i="24"/>
  <c r="J31" i="24"/>
  <c r="J30" i="24"/>
  <c r="J29" i="24"/>
  <c r="J28" i="24"/>
  <c r="J27" i="24"/>
  <c r="J26" i="24"/>
  <c r="J25" i="24"/>
  <c r="J24" i="24"/>
  <c r="J23" i="24"/>
  <c r="J22" i="24"/>
  <c r="J21" i="24"/>
  <c r="J20" i="24"/>
  <c r="J19" i="24"/>
  <c r="J18" i="24"/>
  <c r="J17" i="24"/>
  <c r="J16" i="24"/>
  <c r="J15" i="24"/>
  <c r="J14" i="24"/>
  <c r="J13" i="24"/>
  <c r="J12" i="24"/>
  <c r="I43" i="25"/>
  <c r="C2" i="31" s="1"/>
  <c r="J42" i="25"/>
  <c r="J41" i="25"/>
  <c r="J40" i="25"/>
  <c r="J39" i="25"/>
  <c r="J38" i="25"/>
  <c r="J37" i="25"/>
  <c r="J36" i="25"/>
  <c r="J35" i="25"/>
  <c r="I16" i="1"/>
  <c r="C4" i="31" s="1"/>
  <c r="J15" i="1"/>
  <c r="J14" i="1"/>
  <c r="J13" i="1"/>
  <c r="J12" i="1"/>
  <c r="I25" i="11"/>
  <c r="C3" i="31"/>
  <c r="J24" i="11"/>
  <c r="J23" i="11"/>
  <c r="I22" i="22"/>
  <c r="C17" i="31"/>
  <c r="J21" i="22"/>
  <c r="J20" i="22"/>
  <c r="J19" i="22"/>
  <c r="J18" i="22"/>
  <c r="I80" i="20"/>
  <c r="C9" i="31"/>
  <c r="J79" i="20"/>
  <c r="J78" i="20"/>
  <c r="J77" i="20"/>
  <c r="J76" i="20"/>
  <c r="J75" i="20"/>
  <c r="J74" i="20"/>
  <c r="J73" i="20"/>
  <c r="J72" i="20"/>
  <c r="J71" i="20"/>
  <c r="J70" i="20"/>
  <c r="J69" i="20"/>
  <c r="J68" i="20"/>
  <c r="I67" i="13"/>
  <c r="C12" i="31"/>
  <c r="J24" i="13"/>
  <c r="J25" i="13"/>
  <c r="J67" i="13" s="1"/>
  <c r="J26" i="13"/>
  <c r="J27" i="13"/>
  <c r="J28" i="13"/>
  <c r="J29" i="13"/>
  <c r="J30" i="13"/>
  <c r="J31" i="13"/>
  <c r="J32" i="13"/>
  <c r="J33" i="13"/>
  <c r="J34" i="13"/>
  <c r="J35" i="13"/>
  <c r="J36" i="13"/>
  <c r="J37" i="13"/>
  <c r="J38" i="13"/>
  <c r="J39" i="13"/>
  <c r="J40" i="13"/>
  <c r="J41" i="13"/>
  <c r="J42" i="13"/>
  <c r="J43" i="13"/>
  <c r="J44" i="13"/>
  <c r="J45" i="13"/>
  <c r="J46" i="13"/>
  <c r="J47" i="13"/>
  <c r="J48" i="13"/>
  <c r="J49" i="13"/>
  <c r="J50" i="13"/>
  <c r="J51" i="13"/>
  <c r="J52" i="13"/>
  <c r="J53" i="13"/>
  <c r="J54" i="13"/>
  <c r="J55" i="13"/>
  <c r="J56" i="13"/>
  <c r="J57" i="13"/>
  <c r="J58" i="13"/>
  <c r="J59" i="13"/>
  <c r="J60" i="13"/>
  <c r="J61" i="13"/>
  <c r="J62" i="13"/>
  <c r="J63" i="13"/>
  <c r="J64" i="13"/>
  <c r="J65" i="13"/>
  <c r="J66" i="13"/>
  <c r="J295" i="16"/>
  <c r="I295" i="16"/>
  <c r="I296" i="16"/>
  <c r="H295" i="16"/>
  <c r="I60" i="23"/>
  <c r="I25" i="18"/>
  <c r="C10" i="31" s="1"/>
  <c r="I17" i="30"/>
  <c r="C14" i="31" s="1"/>
  <c r="I1064" i="5"/>
  <c r="J1063" i="5"/>
  <c r="J1062" i="5"/>
  <c r="J1061" i="5"/>
  <c r="J1060" i="5"/>
  <c r="J1059" i="5"/>
  <c r="J1058" i="5"/>
  <c r="J1057" i="5"/>
  <c r="J1056" i="5"/>
  <c r="J1055" i="5"/>
  <c r="J1054" i="5"/>
  <c r="J1053" i="5"/>
  <c r="J1052" i="5"/>
  <c r="J1051" i="5"/>
  <c r="J1050" i="5"/>
  <c r="J1049" i="5"/>
  <c r="J1048" i="5"/>
  <c r="J1047" i="5"/>
  <c r="J1046" i="5"/>
  <c r="J1045" i="5"/>
  <c r="J1044" i="5"/>
  <c r="J1043" i="5"/>
  <c r="J1042" i="5"/>
  <c r="J1041" i="5"/>
  <c r="J1040" i="5"/>
  <c r="J1039" i="5"/>
  <c r="J1038" i="5"/>
  <c r="J1037" i="5"/>
  <c r="J1036" i="5"/>
  <c r="J1035" i="5"/>
  <c r="J1034" i="5"/>
  <c r="J1033" i="5"/>
  <c r="J1032" i="5"/>
  <c r="J1031" i="5"/>
  <c r="J1030" i="5"/>
  <c r="J1029" i="5"/>
  <c r="J1028" i="5"/>
  <c r="J1027" i="5"/>
  <c r="J1026" i="5"/>
  <c r="J1025" i="5"/>
  <c r="J1024" i="5"/>
  <c r="J1023" i="5"/>
  <c r="J1022" i="5"/>
  <c r="J1021" i="5"/>
  <c r="J1020" i="5"/>
  <c r="J1019" i="5"/>
  <c r="J1018" i="5"/>
  <c r="J1017" i="5"/>
  <c r="J1016" i="5"/>
  <c r="J1015" i="5"/>
  <c r="J1014" i="5"/>
  <c r="J1013" i="5"/>
  <c r="J1012" i="5"/>
  <c r="J1011" i="5"/>
  <c r="J1010" i="5"/>
  <c r="J1009" i="5"/>
  <c r="J1008" i="5"/>
  <c r="J1007" i="5"/>
  <c r="J1006" i="5"/>
  <c r="J1005" i="5"/>
  <c r="J1004" i="5"/>
  <c r="J1003" i="5"/>
  <c r="J1002" i="5"/>
  <c r="J1001" i="5"/>
  <c r="J1000" i="5"/>
  <c r="J999" i="5"/>
  <c r="J998" i="5"/>
  <c r="J997" i="5"/>
  <c r="J996" i="5"/>
  <c r="J995" i="5"/>
  <c r="J994" i="5"/>
  <c r="J993" i="5"/>
  <c r="J992" i="5"/>
  <c r="J991" i="5"/>
  <c r="J990" i="5"/>
  <c r="J989" i="5"/>
  <c r="J988" i="5"/>
  <c r="J987" i="5"/>
  <c r="J986" i="5"/>
  <c r="J985" i="5"/>
  <c r="J984" i="5"/>
  <c r="J983" i="5"/>
  <c r="J982" i="5"/>
  <c r="J981" i="5"/>
  <c r="J980" i="5"/>
  <c r="J979" i="5"/>
  <c r="J978" i="5"/>
  <c r="J977" i="5"/>
  <c r="J976" i="5"/>
  <c r="J975" i="5"/>
  <c r="J974" i="5"/>
  <c r="J973" i="5"/>
  <c r="J972" i="5"/>
  <c r="J971" i="5"/>
  <c r="J970" i="5"/>
  <c r="J969" i="5"/>
  <c r="J968" i="5"/>
  <c r="J967" i="5"/>
  <c r="J966" i="5"/>
  <c r="J965" i="5"/>
  <c r="J964" i="5"/>
  <c r="J963" i="5"/>
  <c r="J962" i="5"/>
  <c r="J961" i="5"/>
  <c r="J960" i="5"/>
  <c r="J959" i="5"/>
  <c r="J958" i="5"/>
  <c r="J957" i="5"/>
  <c r="J956" i="5"/>
  <c r="J955" i="5"/>
  <c r="J954" i="5"/>
  <c r="J953" i="5"/>
  <c r="J952" i="5"/>
  <c r="J951" i="5"/>
  <c r="J950" i="5"/>
  <c r="J949" i="5"/>
  <c r="J948" i="5"/>
  <c r="J947" i="5"/>
  <c r="J946" i="5"/>
  <c r="J945" i="5"/>
  <c r="J944" i="5"/>
  <c r="J943" i="5"/>
  <c r="J942" i="5"/>
  <c r="J941" i="5"/>
  <c r="J940" i="5"/>
  <c r="J939" i="5"/>
  <c r="J938" i="5"/>
  <c r="J937" i="5"/>
  <c r="J936" i="5"/>
  <c r="J935" i="5"/>
  <c r="J934" i="5"/>
  <c r="J933" i="5"/>
  <c r="J932" i="5"/>
  <c r="J931" i="5"/>
  <c r="J930" i="5"/>
  <c r="J929" i="5"/>
  <c r="J928" i="5"/>
  <c r="J927" i="5"/>
  <c r="J926" i="5"/>
  <c r="J925" i="5"/>
  <c r="J924" i="5"/>
  <c r="J923" i="5"/>
  <c r="J922" i="5"/>
  <c r="J921" i="5"/>
  <c r="J920" i="5"/>
  <c r="J919" i="5"/>
  <c r="J918" i="5"/>
  <c r="J917" i="5"/>
  <c r="J916" i="5"/>
  <c r="J915" i="5"/>
  <c r="J914" i="5"/>
  <c r="J913" i="5"/>
  <c r="J912" i="5"/>
  <c r="J911" i="5"/>
  <c r="J910" i="5"/>
  <c r="J909" i="5"/>
  <c r="J908" i="5"/>
  <c r="J907" i="5"/>
  <c r="J906" i="5"/>
  <c r="J905" i="5"/>
  <c r="J904" i="5"/>
  <c r="J903" i="5"/>
  <c r="J902" i="5"/>
  <c r="J901" i="5"/>
  <c r="J900" i="5"/>
  <c r="J899" i="5"/>
  <c r="J898" i="5"/>
  <c r="J897" i="5"/>
  <c r="J896" i="5"/>
  <c r="J895" i="5"/>
  <c r="J894" i="5"/>
  <c r="J893" i="5"/>
  <c r="J892" i="5"/>
  <c r="J891" i="5"/>
  <c r="J890" i="5"/>
  <c r="J889" i="5"/>
  <c r="J888" i="5"/>
  <c r="J887" i="5"/>
  <c r="J886" i="5"/>
  <c r="J885" i="5"/>
  <c r="J884" i="5"/>
  <c r="J883" i="5"/>
  <c r="J882" i="5"/>
  <c r="J881" i="5"/>
  <c r="J880" i="5"/>
  <c r="J879" i="5"/>
  <c r="J878" i="5"/>
  <c r="J877" i="5"/>
  <c r="J876" i="5"/>
  <c r="J875" i="5"/>
  <c r="J874" i="5"/>
  <c r="J873" i="5"/>
  <c r="J872" i="5"/>
  <c r="J871" i="5"/>
  <c r="J870" i="5"/>
  <c r="J869" i="5"/>
  <c r="J868" i="5"/>
  <c r="J867" i="5"/>
  <c r="J866" i="5"/>
  <c r="J865" i="5"/>
  <c r="J864" i="5"/>
  <c r="J863" i="5"/>
  <c r="J862" i="5"/>
  <c r="J861" i="5"/>
  <c r="J860" i="5"/>
  <c r="J859" i="5"/>
  <c r="J858" i="5"/>
  <c r="J857" i="5"/>
  <c r="J856" i="5"/>
  <c r="J855" i="5"/>
  <c r="J854" i="5"/>
  <c r="J853" i="5"/>
  <c r="J852" i="5"/>
  <c r="J851" i="5"/>
  <c r="J850" i="5"/>
  <c r="J849" i="5"/>
  <c r="J848" i="5"/>
  <c r="J847" i="5"/>
  <c r="J846" i="5"/>
  <c r="J845" i="5"/>
  <c r="J844" i="5"/>
  <c r="J843" i="5"/>
  <c r="J842" i="5"/>
  <c r="J841" i="5"/>
  <c r="J840" i="5"/>
  <c r="J839" i="5"/>
  <c r="J838" i="5"/>
  <c r="J837" i="5"/>
  <c r="J836" i="5"/>
  <c r="J835" i="5"/>
  <c r="J834" i="5"/>
  <c r="J833" i="5"/>
  <c r="J832" i="5"/>
  <c r="J831" i="5"/>
  <c r="J830" i="5"/>
  <c r="J829" i="5"/>
  <c r="J828" i="5"/>
  <c r="J827" i="5"/>
  <c r="J826" i="5"/>
  <c r="J825" i="5"/>
  <c r="J824" i="5"/>
  <c r="J823" i="5"/>
  <c r="J822" i="5"/>
  <c r="J821" i="5"/>
  <c r="J820" i="5"/>
  <c r="J819" i="5"/>
  <c r="J818" i="5"/>
  <c r="J817" i="5"/>
  <c r="J816" i="5"/>
  <c r="J815" i="5"/>
  <c r="J814" i="5"/>
  <c r="J813" i="5"/>
  <c r="J812" i="5"/>
  <c r="J811" i="5"/>
  <c r="J810" i="5"/>
  <c r="J809" i="5"/>
  <c r="J808" i="5"/>
  <c r="J807" i="5"/>
  <c r="J806" i="5"/>
  <c r="J805" i="5"/>
  <c r="J804" i="5"/>
  <c r="J803" i="5"/>
  <c r="J802" i="5"/>
  <c r="J801" i="5"/>
  <c r="J800" i="5"/>
  <c r="J799" i="5"/>
  <c r="J798" i="5"/>
  <c r="J797" i="5"/>
  <c r="J796" i="5"/>
  <c r="J795" i="5"/>
  <c r="J794" i="5"/>
  <c r="J793" i="5"/>
  <c r="J792" i="5"/>
  <c r="J791" i="5"/>
  <c r="J790" i="5"/>
  <c r="J789" i="5"/>
  <c r="J788" i="5"/>
  <c r="J787" i="5"/>
  <c r="J786" i="5"/>
  <c r="J785" i="5"/>
  <c r="J784" i="5"/>
  <c r="J783" i="5"/>
  <c r="J782" i="5"/>
  <c r="J781" i="5"/>
  <c r="J780" i="5"/>
  <c r="J779" i="5"/>
  <c r="J778" i="5"/>
  <c r="J777" i="5"/>
  <c r="J776" i="5"/>
  <c r="J775" i="5"/>
  <c r="J774" i="5"/>
  <c r="J773" i="5"/>
  <c r="J772" i="5"/>
  <c r="J771" i="5"/>
  <c r="J770" i="5"/>
  <c r="J769" i="5"/>
  <c r="J768" i="5"/>
  <c r="J767" i="5"/>
  <c r="J766" i="5"/>
  <c r="J765" i="5"/>
  <c r="J764" i="5"/>
  <c r="J763" i="5"/>
  <c r="J762" i="5"/>
  <c r="J761" i="5"/>
  <c r="J760" i="5"/>
  <c r="J759" i="5"/>
  <c r="J758" i="5"/>
  <c r="J757" i="5"/>
  <c r="J756" i="5"/>
  <c r="J755" i="5"/>
  <c r="J754" i="5"/>
  <c r="J753" i="5"/>
  <c r="J752" i="5"/>
  <c r="J751" i="5"/>
  <c r="J750" i="5"/>
  <c r="J749" i="5"/>
  <c r="J748" i="5"/>
  <c r="J747" i="5"/>
  <c r="J746" i="5"/>
  <c r="J745" i="5"/>
  <c r="J744" i="5"/>
  <c r="J743" i="5"/>
  <c r="J742" i="5"/>
  <c r="J741" i="5"/>
  <c r="J740" i="5"/>
  <c r="J739" i="5"/>
  <c r="J738" i="5"/>
  <c r="J737" i="5"/>
  <c r="J736" i="5"/>
  <c r="J735" i="5"/>
  <c r="J734" i="5"/>
  <c r="J733" i="5"/>
  <c r="J732" i="5"/>
  <c r="J731" i="5"/>
  <c r="J730" i="5"/>
  <c r="J729" i="5"/>
  <c r="J728" i="5"/>
  <c r="J727" i="5"/>
  <c r="J726" i="5"/>
  <c r="J725" i="5"/>
  <c r="J724" i="5"/>
  <c r="J723" i="5"/>
  <c r="J722" i="5"/>
  <c r="J721" i="5"/>
  <c r="J720" i="5"/>
  <c r="J719" i="5"/>
  <c r="J718" i="5"/>
  <c r="J717" i="5"/>
  <c r="J716" i="5"/>
  <c r="J715" i="5"/>
  <c r="J714" i="5"/>
  <c r="J713" i="5"/>
  <c r="J712" i="5"/>
  <c r="J711" i="5"/>
  <c r="J710" i="5"/>
  <c r="J709" i="5"/>
  <c r="J708" i="5"/>
  <c r="J707" i="5"/>
  <c r="J706" i="5"/>
  <c r="J705" i="5"/>
  <c r="J704" i="5"/>
  <c r="J703" i="5"/>
  <c r="J702" i="5"/>
  <c r="J701" i="5"/>
  <c r="J700" i="5"/>
  <c r="J699" i="5"/>
  <c r="J698" i="5"/>
  <c r="J697" i="5"/>
  <c r="J696" i="5"/>
  <c r="J695" i="5"/>
  <c r="J694" i="5"/>
  <c r="J693" i="5"/>
  <c r="J692" i="5"/>
  <c r="J691" i="5"/>
  <c r="J690" i="5"/>
  <c r="J689" i="5"/>
  <c r="J688" i="5"/>
  <c r="J687" i="5"/>
  <c r="J686" i="5"/>
  <c r="J685" i="5"/>
  <c r="J684" i="5"/>
  <c r="J683" i="5"/>
  <c r="J682" i="5"/>
  <c r="J681" i="5"/>
  <c r="J680" i="5"/>
  <c r="J679" i="5"/>
  <c r="J678" i="5"/>
  <c r="J677" i="5"/>
  <c r="J676" i="5"/>
  <c r="J675" i="5"/>
  <c r="J674" i="5"/>
  <c r="J673" i="5"/>
  <c r="J672" i="5"/>
  <c r="J671" i="5"/>
  <c r="J670" i="5"/>
  <c r="J669" i="5"/>
  <c r="J668" i="5"/>
  <c r="J667" i="5"/>
  <c r="J666" i="5"/>
  <c r="J665" i="5"/>
  <c r="J664" i="5"/>
  <c r="J663" i="5"/>
  <c r="J662" i="5"/>
  <c r="J661" i="5"/>
  <c r="J660" i="5"/>
  <c r="J659" i="5"/>
  <c r="J658" i="5"/>
  <c r="J657" i="5"/>
  <c r="J656" i="5"/>
  <c r="J655" i="5"/>
  <c r="J654" i="5"/>
  <c r="J653" i="5"/>
  <c r="J652" i="5"/>
  <c r="J651" i="5"/>
  <c r="J650" i="5"/>
  <c r="J649" i="5"/>
  <c r="J648" i="5"/>
  <c r="J647" i="5"/>
  <c r="J646" i="5"/>
  <c r="J645" i="5"/>
  <c r="J644" i="5"/>
  <c r="J643" i="5"/>
  <c r="J642" i="5"/>
  <c r="J641" i="5"/>
  <c r="J640" i="5"/>
  <c r="J639" i="5"/>
  <c r="J638" i="5"/>
  <c r="J637" i="5"/>
  <c r="J636" i="5"/>
  <c r="J635" i="5"/>
  <c r="J634" i="5"/>
  <c r="J633" i="5"/>
  <c r="J632" i="5"/>
  <c r="J631" i="5"/>
  <c r="J630" i="5"/>
  <c r="J629" i="5"/>
  <c r="J628" i="5"/>
  <c r="J627" i="5"/>
  <c r="J626" i="5"/>
  <c r="J625" i="5"/>
  <c r="J624" i="5"/>
  <c r="J623" i="5"/>
  <c r="J622" i="5"/>
  <c r="J621" i="5"/>
  <c r="J620" i="5"/>
  <c r="J619" i="5"/>
  <c r="J618" i="5"/>
  <c r="J617" i="5"/>
  <c r="J616" i="5"/>
  <c r="J615" i="5"/>
  <c r="J614" i="5"/>
  <c r="J613" i="5"/>
  <c r="J612" i="5"/>
  <c r="J611" i="5"/>
  <c r="J610" i="5"/>
  <c r="J609" i="5"/>
  <c r="J608" i="5"/>
  <c r="J607" i="5"/>
  <c r="J606" i="5"/>
  <c r="J605" i="5"/>
  <c r="J604" i="5"/>
  <c r="J603" i="5"/>
  <c r="J602" i="5"/>
  <c r="J601" i="5"/>
  <c r="J600" i="5"/>
  <c r="J599" i="5"/>
  <c r="J598" i="5"/>
  <c r="J597" i="5"/>
  <c r="J596" i="5"/>
  <c r="J595" i="5"/>
  <c r="J594" i="5"/>
  <c r="J593" i="5"/>
  <c r="J592" i="5"/>
  <c r="J591" i="5"/>
  <c r="J590" i="5"/>
  <c r="J589" i="5"/>
  <c r="J588" i="5"/>
  <c r="J587" i="5"/>
  <c r="J586" i="5"/>
  <c r="J585" i="5"/>
  <c r="J584" i="5"/>
  <c r="J583" i="5"/>
  <c r="J582" i="5"/>
  <c r="J581" i="5"/>
  <c r="J580" i="5"/>
  <c r="J579" i="5"/>
  <c r="J578" i="5"/>
  <c r="J577" i="5"/>
  <c r="J576" i="5"/>
  <c r="J575" i="5"/>
  <c r="J574" i="5"/>
  <c r="J573" i="5"/>
  <c r="J572" i="5"/>
  <c r="J571" i="5"/>
  <c r="J570" i="5"/>
  <c r="J569" i="5"/>
  <c r="J568" i="5"/>
  <c r="J567" i="5"/>
  <c r="J566" i="5"/>
  <c r="J565" i="5"/>
  <c r="J564" i="5"/>
  <c r="J563" i="5"/>
  <c r="J562" i="5"/>
  <c r="J561" i="5"/>
  <c r="J560" i="5"/>
  <c r="J559" i="5"/>
  <c r="J558" i="5"/>
  <c r="J557" i="5"/>
  <c r="J556" i="5"/>
  <c r="J555" i="5"/>
  <c r="J554" i="5"/>
  <c r="J553" i="5"/>
  <c r="J552" i="5"/>
  <c r="J551" i="5"/>
  <c r="J550" i="5"/>
  <c r="J549" i="5"/>
  <c r="J548" i="5"/>
  <c r="J547" i="5"/>
  <c r="J546" i="5"/>
  <c r="J545" i="5"/>
  <c r="J544" i="5"/>
  <c r="J543" i="5"/>
  <c r="J542" i="5"/>
  <c r="J541" i="5"/>
  <c r="J540" i="5"/>
  <c r="J539" i="5"/>
  <c r="J538" i="5"/>
  <c r="J537" i="5"/>
  <c r="J536" i="5"/>
  <c r="J535" i="5"/>
  <c r="J534" i="5"/>
  <c r="J533" i="5"/>
  <c r="J532" i="5"/>
  <c r="J531" i="5"/>
  <c r="J530" i="5"/>
  <c r="J529" i="5"/>
  <c r="J528" i="5"/>
  <c r="J527" i="5"/>
  <c r="J526" i="5"/>
  <c r="J525" i="5"/>
  <c r="J524" i="5"/>
  <c r="J523" i="5"/>
  <c r="J522" i="5"/>
  <c r="J521" i="5"/>
  <c r="J520" i="5"/>
  <c r="J519" i="5"/>
  <c r="J518" i="5"/>
  <c r="J517" i="5"/>
  <c r="J516" i="5"/>
  <c r="J515" i="5"/>
  <c r="J514" i="5"/>
  <c r="J513" i="5"/>
  <c r="J512" i="5"/>
  <c r="J511" i="5"/>
  <c r="J510" i="5"/>
  <c r="J509" i="5"/>
  <c r="J508" i="5"/>
  <c r="J507" i="5"/>
  <c r="J506" i="5"/>
  <c r="J505" i="5"/>
  <c r="J504" i="5"/>
  <c r="J503" i="5"/>
  <c r="J502" i="5"/>
  <c r="J501" i="5"/>
  <c r="J500" i="5"/>
  <c r="J499" i="5"/>
  <c r="J498" i="5"/>
  <c r="J497" i="5"/>
  <c r="J496" i="5"/>
  <c r="J495" i="5"/>
  <c r="J494" i="5"/>
  <c r="J493" i="5"/>
  <c r="J492" i="5"/>
  <c r="J491" i="5"/>
  <c r="J490" i="5"/>
  <c r="J489" i="5"/>
  <c r="J488" i="5"/>
  <c r="J487" i="5"/>
  <c r="J486" i="5"/>
  <c r="J485" i="5"/>
  <c r="J484" i="5"/>
  <c r="J483" i="5"/>
  <c r="J482" i="5"/>
  <c r="J481" i="5"/>
  <c r="J480" i="5"/>
  <c r="J479" i="5"/>
  <c r="J478" i="5"/>
  <c r="J477" i="5"/>
  <c r="J476" i="5"/>
  <c r="J475" i="5"/>
  <c r="J474" i="5"/>
  <c r="J473" i="5"/>
  <c r="J472" i="5"/>
  <c r="J471" i="5"/>
  <c r="J470" i="5"/>
  <c r="J469" i="5"/>
  <c r="J468" i="5"/>
  <c r="J467" i="5"/>
  <c r="J466" i="5"/>
  <c r="J465" i="5"/>
  <c r="J464" i="5"/>
  <c r="J463" i="5"/>
  <c r="J462" i="5"/>
  <c r="J461" i="5"/>
  <c r="J460" i="5"/>
  <c r="J459" i="5"/>
  <c r="J458" i="5"/>
  <c r="J457" i="5"/>
  <c r="J456" i="5"/>
  <c r="J455" i="5"/>
  <c r="J454" i="5"/>
  <c r="J453" i="5"/>
  <c r="J452" i="5"/>
  <c r="J451" i="5"/>
  <c r="J450" i="5"/>
  <c r="J449" i="5"/>
  <c r="J448" i="5"/>
  <c r="J447" i="5"/>
  <c r="J446" i="5"/>
  <c r="J445" i="5"/>
  <c r="J444" i="5"/>
  <c r="J443" i="5"/>
  <c r="J442" i="5"/>
  <c r="J441" i="5"/>
  <c r="J440" i="5"/>
  <c r="J439" i="5"/>
  <c r="J438" i="5"/>
  <c r="J437" i="5"/>
  <c r="J436" i="5"/>
  <c r="J435" i="5"/>
  <c r="J434" i="5"/>
  <c r="J433" i="5"/>
  <c r="J432" i="5"/>
  <c r="J431" i="5"/>
  <c r="J430" i="5"/>
  <c r="J429" i="5"/>
  <c r="J428" i="5"/>
  <c r="J427" i="5"/>
  <c r="J426" i="5"/>
  <c r="J425" i="5"/>
  <c r="J424" i="5"/>
  <c r="J423" i="5"/>
  <c r="J422" i="5"/>
  <c r="J421" i="5"/>
  <c r="J420" i="5"/>
  <c r="J419" i="5"/>
  <c r="J418" i="5"/>
  <c r="J417" i="5"/>
  <c r="J416" i="5"/>
  <c r="J415" i="5"/>
  <c r="J414" i="5"/>
  <c r="J413" i="5"/>
  <c r="J412" i="5"/>
  <c r="J411" i="5"/>
  <c r="J410" i="5"/>
  <c r="J409" i="5"/>
  <c r="J408" i="5"/>
  <c r="J407" i="5"/>
  <c r="J406" i="5"/>
  <c r="J405" i="5"/>
  <c r="J404" i="5"/>
  <c r="J403" i="5"/>
  <c r="J402" i="5"/>
  <c r="J401" i="5"/>
  <c r="J400" i="5"/>
  <c r="J399" i="5"/>
  <c r="J398" i="5"/>
  <c r="J397" i="5"/>
  <c r="J396" i="5"/>
  <c r="J395" i="5"/>
  <c r="J394" i="5"/>
  <c r="J393" i="5"/>
  <c r="J392" i="5"/>
  <c r="J391" i="5"/>
  <c r="J390" i="5"/>
  <c r="J389" i="5"/>
  <c r="J388" i="5"/>
  <c r="J387" i="5"/>
  <c r="J386" i="5"/>
  <c r="J385" i="5"/>
  <c r="J384" i="5"/>
  <c r="J383" i="5"/>
  <c r="J382" i="5"/>
  <c r="J381" i="5"/>
  <c r="J380" i="5"/>
  <c r="J379" i="5"/>
  <c r="J378" i="5"/>
  <c r="J377" i="5"/>
  <c r="J376" i="5"/>
  <c r="J375" i="5"/>
  <c r="J374" i="5"/>
  <c r="J373" i="5"/>
  <c r="J372" i="5"/>
  <c r="J371" i="5"/>
  <c r="J370" i="5"/>
  <c r="J369" i="5"/>
  <c r="J368" i="5"/>
  <c r="J367" i="5"/>
  <c r="J366" i="5"/>
  <c r="J365" i="5"/>
  <c r="J364" i="5"/>
  <c r="J363" i="5"/>
  <c r="J362" i="5"/>
  <c r="J361" i="5"/>
  <c r="J360" i="5"/>
  <c r="J359" i="5"/>
  <c r="J358" i="5"/>
  <c r="J357" i="5"/>
  <c r="J356" i="5"/>
  <c r="J355" i="5"/>
  <c r="J354" i="5"/>
  <c r="J353" i="5"/>
  <c r="J352" i="5"/>
  <c r="J351" i="5"/>
  <c r="J350" i="5"/>
  <c r="J349" i="5"/>
  <c r="J348" i="5"/>
  <c r="J347" i="5"/>
  <c r="J346" i="5"/>
  <c r="J345" i="5"/>
  <c r="J344" i="5"/>
  <c r="J343" i="5"/>
  <c r="J342" i="5"/>
  <c r="J341" i="5"/>
  <c r="J340" i="5"/>
  <c r="J339" i="5"/>
  <c r="J338" i="5"/>
  <c r="J337" i="5"/>
  <c r="J336" i="5"/>
  <c r="J335" i="5"/>
  <c r="J334" i="5"/>
  <c r="J333" i="5"/>
  <c r="J332" i="5"/>
  <c r="J331" i="5"/>
  <c r="J330" i="5"/>
  <c r="J329" i="5"/>
  <c r="J328" i="5"/>
  <c r="J327" i="5"/>
  <c r="J326" i="5"/>
  <c r="J325" i="5"/>
  <c r="J324" i="5"/>
  <c r="J323" i="5"/>
  <c r="J322" i="5"/>
  <c r="J321" i="5"/>
  <c r="J320" i="5"/>
  <c r="J319" i="5"/>
  <c r="J318" i="5"/>
  <c r="J317" i="5"/>
  <c r="J316" i="5"/>
  <c r="J315" i="5"/>
  <c r="J314" i="5"/>
  <c r="J313" i="5"/>
  <c r="J312" i="5"/>
  <c r="J311" i="5"/>
  <c r="J310" i="5"/>
  <c r="J309" i="5"/>
  <c r="J308" i="5"/>
  <c r="J307" i="5"/>
  <c r="J306" i="5"/>
  <c r="J305" i="5"/>
  <c r="J304" i="5"/>
  <c r="J303" i="5"/>
  <c r="J302" i="5"/>
  <c r="J301" i="5"/>
  <c r="J300" i="5"/>
  <c r="J299" i="5"/>
  <c r="J298" i="5"/>
  <c r="J297" i="5"/>
  <c r="J296" i="5"/>
  <c r="J295" i="5"/>
  <c r="J294" i="5"/>
  <c r="J293" i="5"/>
  <c r="J292" i="5"/>
  <c r="J291" i="5"/>
  <c r="J290" i="5"/>
  <c r="J289" i="5"/>
  <c r="J288" i="5"/>
  <c r="J287" i="5"/>
  <c r="J286" i="5"/>
  <c r="J285" i="5"/>
  <c r="J284" i="5"/>
  <c r="J283" i="5"/>
  <c r="J282" i="5"/>
  <c r="J281" i="5"/>
  <c r="J280" i="5"/>
  <c r="J279" i="5"/>
  <c r="J278" i="5"/>
  <c r="J277" i="5"/>
  <c r="J276" i="5"/>
  <c r="J275" i="5"/>
  <c r="J274" i="5"/>
  <c r="J273" i="5"/>
  <c r="J272" i="5"/>
  <c r="J271" i="5"/>
  <c r="J270" i="5"/>
  <c r="J269" i="5"/>
  <c r="J268" i="5"/>
  <c r="J267" i="5"/>
  <c r="J266" i="5"/>
  <c r="J265" i="5"/>
  <c r="J264" i="5"/>
  <c r="J263" i="5"/>
  <c r="J262" i="5"/>
  <c r="J261" i="5"/>
  <c r="J260" i="5"/>
  <c r="J259" i="5"/>
  <c r="J258" i="5"/>
  <c r="J257" i="5"/>
  <c r="J256" i="5"/>
  <c r="J255" i="5"/>
  <c r="J254" i="5"/>
  <c r="J253" i="5"/>
  <c r="J252" i="5"/>
  <c r="J251" i="5"/>
  <c r="J250" i="5"/>
  <c r="J249" i="5"/>
  <c r="J248" i="5"/>
  <c r="J247" i="5"/>
  <c r="J246" i="5"/>
  <c r="J245" i="5"/>
  <c r="J244" i="5"/>
  <c r="J243" i="5"/>
  <c r="J242" i="5"/>
  <c r="J241" i="5"/>
  <c r="J240" i="5"/>
  <c r="J239" i="5"/>
  <c r="J238" i="5"/>
  <c r="J237" i="5"/>
  <c r="J236" i="5"/>
  <c r="J235" i="5"/>
  <c r="J234" i="5"/>
  <c r="J233" i="5"/>
  <c r="J232" i="5"/>
  <c r="J231" i="5"/>
  <c r="J230" i="5"/>
  <c r="J229" i="5"/>
  <c r="J228" i="5"/>
  <c r="J227" i="5"/>
  <c r="J226" i="5"/>
  <c r="J225" i="5"/>
  <c r="J224" i="5"/>
  <c r="J223" i="5"/>
  <c r="J222" i="5"/>
  <c r="J221" i="5"/>
  <c r="J220" i="5"/>
  <c r="J219" i="5"/>
  <c r="J218" i="5"/>
  <c r="J217" i="5"/>
  <c r="J216" i="5"/>
  <c r="J215" i="5"/>
  <c r="J214" i="5"/>
  <c r="J213" i="5"/>
  <c r="J212" i="5"/>
  <c r="J211" i="5"/>
  <c r="J210" i="5"/>
  <c r="J209" i="5"/>
  <c r="J208" i="5"/>
  <c r="J207" i="5"/>
  <c r="J206" i="5"/>
  <c r="J205" i="5"/>
  <c r="J204" i="5"/>
  <c r="J203" i="5"/>
  <c r="J202" i="5"/>
  <c r="J201" i="5"/>
  <c r="J200" i="5"/>
  <c r="J199" i="5"/>
  <c r="J198" i="5"/>
  <c r="J197" i="5"/>
  <c r="J196" i="5"/>
  <c r="J195" i="5"/>
  <c r="J194" i="5"/>
  <c r="J193" i="5"/>
  <c r="J192" i="5"/>
  <c r="J191" i="5"/>
  <c r="J190" i="5"/>
  <c r="J189" i="5"/>
  <c r="J188" i="5"/>
  <c r="J187" i="5"/>
  <c r="J186" i="5"/>
  <c r="J185" i="5"/>
  <c r="J184" i="5"/>
  <c r="J183" i="5"/>
  <c r="J182" i="5"/>
  <c r="J181" i="5"/>
  <c r="J180" i="5"/>
  <c r="J179" i="5"/>
  <c r="J178" i="5"/>
  <c r="J177" i="5"/>
  <c r="J176" i="5"/>
  <c r="J175" i="5"/>
  <c r="J174" i="5"/>
  <c r="J173" i="5"/>
  <c r="J172" i="5"/>
  <c r="J171" i="5"/>
  <c r="J170" i="5"/>
  <c r="J169" i="5"/>
  <c r="J168" i="5"/>
  <c r="J167" i="5"/>
  <c r="J166" i="5"/>
  <c r="J165" i="5"/>
  <c r="J164" i="5"/>
  <c r="J163" i="5"/>
  <c r="J162" i="5"/>
  <c r="J161" i="5"/>
  <c r="J160" i="5"/>
  <c r="J159" i="5"/>
  <c r="J158" i="5"/>
  <c r="J157" i="5"/>
  <c r="J156" i="5"/>
  <c r="J155" i="5"/>
  <c r="J154" i="5"/>
  <c r="J153" i="5"/>
  <c r="J152" i="5"/>
  <c r="J151" i="5"/>
  <c r="J150" i="5"/>
  <c r="J149" i="5"/>
  <c r="J148" i="5"/>
  <c r="J147" i="5"/>
  <c r="J146" i="5"/>
  <c r="J145" i="5"/>
  <c r="J144" i="5"/>
  <c r="J143" i="5"/>
  <c r="J142" i="5"/>
  <c r="J141" i="5"/>
  <c r="J140" i="5"/>
  <c r="J139" i="5"/>
  <c r="J138" i="5"/>
  <c r="J137" i="5"/>
  <c r="J136" i="5"/>
  <c r="J135" i="5"/>
  <c r="J134" i="5"/>
  <c r="J133" i="5"/>
  <c r="J132" i="5"/>
  <c r="J131" i="5"/>
  <c r="J130" i="5"/>
  <c r="J129" i="5"/>
  <c r="J128" i="5"/>
  <c r="J127" i="5"/>
  <c r="J126" i="5"/>
  <c r="J125" i="5"/>
  <c r="J124" i="5"/>
  <c r="J123" i="5"/>
  <c r="J122" i="5"/>
  <c r="J121" i="5"/>
  <c r="J120" i="5"/>
  <c r="J119" i="5"/>
  <c r="J118" i="5"/>
  <c r="J117" i="5"/>
  <c r="J116" i="5"/>
  <c r="J115" i="5"/>
  <c r="J114" i="5"/>
  <c r="J113" i="5"/>
  <c r="J112" i="5"/>
  <c r="J111" i="5"/>
  <c r="J110" i="5"/>
  <c r="J109" i="5"/>
  <c r="J108" i="5"/>
  <c r="J107" i="5"/>
  <c r="J106" i="5"/>
  <c r="J105" i="5"/>
  <c r="J104" i="5"/>
  <c r="J103" i="5"/>
  <c r="J102" i="5"/>
  <c r="J101" i="5"/>
  <c r="J100" i="5"/>
  <c r="J99" i="5"/>
  <c r="J98" i="5"/>
  <c r="J97" i="5"/>
  <c r="J96" i="5"/>
  <c r="J95" i="5"/>
  <c r="J94" i="5"/>
  <c r="J93" i="5"/>
  <c r="J92" i="5"/>
  <c r="J91" i="5"/>
  <c r="J90" i="5"/>
  <c r="J89" i="5"/>
  <c r="J88" i="5"/>
  <c r="J87" i="5"/>
  <c r="J86" i="5"/>
  <c r="J85" i="5"/>
  <c r="J84" i="5"/>
  <c r="J83" i="5"/>
  <c r="J82" i="5"/>
  <c r="J81" i="5"/>
  <c r="J80" i="5"/>
  <c r="J79" i="5"/>
  <c r="J78" i="5"/>
  <c r="J77" i="5"/>
  <c r="J76" i="5"/>
  <c r="J75" i="5"/>
  <c r="J74" i="5"/>
  <c r="J73" i="5"/>
  <c r="J72" i="5"/>
  <c r="J71" i="5"/>
  <c r="J70" i="5"/>
  <c r="J69" i="5"/>
  <c r="J68" i="5"/>
  <c r="J67" i="5"/>
  <c r="J66" i="5"/>
  <c r="J65" i="5"/>
  <c r="J64" i="5"/>
  <c r="J63" i="5"/>
  <c r="J62" i="5"/>
  <c r="J61" i="5"/>
  <c r="J59" i="23"/>
  <c r="J58" i="23"/>
  <c r="J57" i="23"/>
  <c r="J56" i="23"/>
  <c r="J55" i="23"/>
  <c r="J54" i="23"/>
  <c r="J53" i="23"/>
  <c r="J52" i="23"/>
  <c r="J51" i="23"/>
  <c r="J50" i="23"/>
  <c r="J49" i="23"/>
  <c r="J48" i="23"/>
  <c r="J47" i="23"/>
  <c r="J46" i="23"/>
  <c r="J45" i="23"/>
  <c r="J44" i="23"/>
  <c r="J43" i="23"/>
  <c r="J42" i="23"/>
  <c r="J41" i="23"/>
  <c r="J40" i="23"/>
  <c r="J39" i="23"/>
  <c r="J38" i="23"/>
  <c r="J37" i="23"/>
  <c r="J36" i="23"/>
  <c r="J35" i="23"/>
  <c r="J34" i="23"/>
  <c r="J33" i="23"/>
  <c r="J32" i="23"/>
  <c r="J31" i="23"/>
  <c r="J30" i="23"/>
  <c r="J29" i="23"/>
  <c r="J28" i="23"/>
  <c r="J27" i="23"/>
  <c r="J26" i="23"/>
  <c r="J25" i="23"/>
  <c r="J24" i="23"/>
  <c r="J23" i="23"/>
  <c r="J22" i="23"/>
  <c r="J21" i="23"/>
  <c r="J20" i="23"/>
  <c r="J19" i="23"/>
  <c r="J18" i="23"/>
  <c r="J17" i="23"/>
  <c r="J16" i="23"/>
  <c r="J15" i="23"/>
  <c r="J16" i="30"/>
  <c r="J15" i="30"/>
  <c r="J37" i="9"/>
  <c r="C18" i="31"/>
  <c r="J24" i="18"/>
  <c r="J23" i="18"/>
  <c r="J22" i="18"/>
  <c r="J21" i="18"/>
  <c r="J20" i="18"/>
  <c r="J19" i="18"/>
  <c r="J18" i="18"/>
  <c r="J17" i="18"/>
  <c r="J16" i="18"/>
  <c r="J15" i="18"/>
  <c r="J14" i="18"/>
  <c r="J13" i="18"/>
  <c r="J12" i="18"/>
  <c r="J11" i="18"/>
  <c r="B25" i="31"/>
  <c r="I25" i="15"/>
  <c r="C22" i="31" s="1"/>
  <c r="I26" i="21"/>
  <c r="C21" i="31"/>
  <c r="I7" i="8"/>
  <c r="C20" i="31"/>
  <c r="I10" i="3"/>
  <c r="J8" i="24"/>
  <c r="I11" i="23"/>
  <c r="I15" i="22"/>
  <c r="I65" i="20"/>
  <c r="I23" i="19"/>
  <c r="I7" i="18"/>
  <c r="I18" i="17"/>
  <c r="I6" i="14"/>
  <c r="I17" i="9"/>
  <c r="I20" i="11"/>
  <c r="J31" i="25"/>
  <c r="I12" i="7"/>
  <c r="I22" i="4"/>
  <c r="I21" i="13"/>
  <c r="I8" i="12"/>
  <c r="I9" i="1"/>
  <c r="I11" i="30"/>
  <c r="K331" i="27"/>
  <c r="K328" i="27"/>
  <c r="I251" i="27"/>
  <c r="I254" i="27"/>
  <c r="I313" i="27"/>
  <c r="I222" i="27"/>
  <c r="I221" i="27"/>
  <c r="I219" i="27"/>
  <c r="I217" i="27"/>
  <c r="I216" i="27"/>
  <c r="I215" i="27"/>
  <c r="I214" i="27"/>
  <c r="I312" i="27"/>
  <c r="I213" i="27"/>
  <c r="I326" i="27"/>
  <c r="I212" i="27"/>
  <c r="I211" i="27"/>
  <c r="I209" i="27"/>
  <c r="I246" i="27"/>
  <c r="I245" i="27"/>
  <c r="I244" i="27"/>
  <c r="I208" i="27"/>
  <c r="I207" i="27"/>
  <c r="I206" i="27"/>
  <c r="I205" i="27"/>
  <c r="I325" i="27"/>
  <c r="I204" i="27"/>
  <c r="I203" i="27"/>
  <c r="I309" i="27"/>
  <c r="I202" i="27"/>
  <c r="I201" i="27"/>
  <c r="I200" i="27"/>
  <c r="I199" i="27"/>
  <c r="I198" i="27"/>
  <c r="I197" i="27"/>
  <c r="I196" i="27"/>
  <c r="I195" i="27"/>
  <c r="I194" i="27"/>
  <c r="I193" i="27"/>
  <c r="I192" i="27"/>
  <c r="I191" i="27"/>
  <c r="I190" i="27"/>
  <c r="I189" i="27"/>
  <c r="I188" i="27"/>
  <c r="I243" i="27"/>
  <c r="I242" i="27"/>
  <c r="I304" i="27"/>
  <c r="I303" i="27"/>
  <c r="I302" i="27"/>
  <c r="I241" i="27"/>
  <c r="I240" i="27"/>
  <c r="I180" i="27"/>
  <c r="I239" i="27"/>
  <c r="I179" i="27"/>
  <c r="I177" i="27"/>
  <c r="I176" i="27"/>
  <c r="I175" i="27"/>
  <c r="I174" i="27"/>
  <c r="I238" i="27"/>
  <c r="I323" i="27"/>
  <c r="I171" i="27"/>
  <c r="I170" i="27"/>
  <c r="I169" i="27"/>
  <c r="I168" i="27"/>
  <c r="I167" i="27"/>
  <c r="I166" i="27"/>
  <c r="I165" i="27"/>
  <c r="I164" i="27"/>
  <c r="I163" i="27"/>
  <c r="I162" i="27"/>
  <c r="I161" i="27"/>
  <c r="I160" i="27"/>
  <c r="I159" i="27"/>
  <c r="I158" i="27"/>
  <c r="I157" i="27"/>
  <c r="I156" i="27"/>
  <c r="I155" i="27"/>
  <c r="I153" i="27"/>
  <c r="I152" i="27"/>
  <c r="I151" i="27"/>
  <c r="I150" i="27"/>
  <c r="I149" i="27"/>
  <c r="I148" i="27"/>
  <c r="I147" i="27"/>
  <c r="I146" i="27"/>
  <c r="I145" i="27"/>
  <c r="I144" i="27"/>
  <c r="I143" i="27"/>
  <c r="I142" i="27"/>
  <c r="I141" i="27"/>
  <c r="I140" i="27"/>
  <c r="I139" i="27"/>
  <c r="I138" i="27"/>
  <c r="I137" i="27"/>
  <c r="I136" i="27"/>
  <c r="I135" i="27"/>
  <c r="I134" i="27"/>
  <c r="I133" i="27"/>
  <c r="I132" i="27"/>
  <c r="I131" i="27"/>
  <c r="I130" i="27"/>
  <c r="I129" i="27"/>
  <c r="I128" i="27"/>
  <c r="I127" i="27"/>
  <c r="I126" i="27"/>
  <c r="I125" i="27"/>
  <c r="I124" i="27"/>
  <c r="I296" i="27"/>
  <c r="I295" i="27"/>
  <c r="I123" i="27"/>
  <c r="I122" i="27"/>
  <c r="I121" i="27"/>
  <c r="I120" i="27"/>
  <c r="I119" i="27"/>
  <c r="I118" i="27"/>
  <c r="I117" i="27"/>
  <c r="I115" i="27"/>
  <c r="I114" i="27"/>
  <c r="I113" i="27"/>
  <c r="I110" i="27"/>
  <c r="I109" i="27"/>
  <c r="I108" i="27"/>
  <c r="I107" i="27"/>
  <c r="I104" i="27"/>
  <c r="I103" i="27"/>
  <c r="I237" i="27"/>
  <c r="I236" i="27"/>
  <c r="I102" i="27"/>
  <c r="I101" i="27"/>
  <c r="I100" i="27"/>
  <c r="I99" i="27"/>
  <c r="I98" i="27"/>
  <c r="I97" i="27"/>
  <c r="I96" i="27"/>
  <c r="I95" i="27"/>
  <c r="I94" i="27"/>
  <c r="I93" i="27"/>
  <c r="I92" i="27"/>
  <c r="I89" i="27"/>
  <c r="I293" i="27"/>
  <c r="I85" i="27"/>
  <c r="I292" i="27"/>
  <c r="I82" i="27"/>
  <c r="I79" i="27"/>
  <c r="I76" i="27"/>
  <c r="I75" i="27"/>
  <c r="I322" i="27"/>
  <c r="I321" i="27"/>
  <c r="I73" i="27"/>
  <c r="I235" i="27"/>
  <c r="I233" i="27"/>
  <c r="I232" i="27"/>
  <c r="I71" i="27"/>
  <c r="I287" i="27"/>
  <c r="I286" i="27"/>
  <c r="I66" i="27"/>
  <c r="I283" i="27"/>
  <c r="I282" i="27"/>
  <c r="I63" i="27"/>
  <c r="I62" i="27"/>
  <c r="I320" i="27"/>
  <c r="I277" i="27"/>
  <c r="I276" i="27"/>
  <c r="I61" i="27"/>
  <c r="I60" i="27"/>
  <c r="I231" i="27"/>
  <c r="I230" i="27"/>
  <c r="I319" i="27"/>
  <c r="I57" i="27"/>
  <c r="I56" i="27"/>
  <c r="I275" i="27"/>
  <c r="I274" i="27"/>
  <c r="I273" i="27"/>
  <c r="I272" i="27"/>
  <c r="I55" i="27"/>
  <c r="I271" i="27"/>
  <c r="I270" i="27"/>
  <c r="I54" i="27"/>
  <c r="I53" i="27"/>
  <c r="I51" i="27"/>
  <c r="I50" i="27"/>
  <c r="I49" i="27"/>
  <c r="I268" i="27"/>
  <c r="I48" i="27"/>
  <c r="I229" i="27"/>
  <c r="I47" i="27"/>
  <c r="I46" i="27"/>
  <c r="I266" i="27"/>
  <c r="I45" i="27"/>
  <c r="I44" i="27"/>
  <c r="I43" i="27"/>
  <c r="I40" i="27"/>
  <c r="I39" i="27"/>
  <c r="I37" i="27"/>
  <c r="I36" i="27"/>
  <c r="I35" i="27"/>
  <c r="I318" i="27"/>
  <c r="I228" i="27"/>
  <c r="I317" i="27"/>
  <c r="I34" i="27"/>
  <c r="I33" i="27"/>
  <c r="I316" i="27"/>
  <c r="I28" i="27"/>
  <c r="I227" i="27"/>
  <c r="I26" i="27"/>
  <c r="I25" i="27"/>
  <c r="I226" i="27"/>
  <c r="I315" i="27"/>
  <c r="I314" i="27"/>
  <c r="I257" i="27"/>
  <c r="I225" i="27"/>
  <c r="I24" i="27"/>
  <c r="I23" i="27"/>
  <c r="I22" i="27"/>
  <c r="I224" i="27"/>
  <c r="I20" i="27"/>
  <c r="I19" i="27"/>
  <c r="I250" i="27"/>
  <c r="I17" i="27"/>
  <c r="I16" i="27"/>
  <c r="I15" i="27"/>
  <c r="I14" i="27"/>
  <c r="I8" i="27"/>
  <c r="I7" i="27"/>
  <c r="I6" i="27"/>
  <c r="I223" i="27"/>
  <c r="I5" i="27"/>
  <c r="I4" i="27"/>
  <c r="I249" i="27"/>
  <c r="I3" i="27"/>
  <c r="I2" i="27"/>
  <c r="I173" i="27"/>
  <c r="I172" i="27"/>
  <c r="I21" i="27"/>
  <c r="I220" i="27"/>
  <c r="I59" i="27"/>
  <c r="I58" i="27"/>
  <c r="I218" i="27"/>
  <c r="I154" i="27"/>
  <c r="H8" i="30"/>
  <c r="H7" i="30"/>
  <c r="H6" i="30"/>
  <c r="H5" i="30"/>
  <c r="H4" i="30"/>
  <c r="H5" i="21"/>
  <c r="H7" i="21"/>
  <c r="H8" i="21"/>
  <c r="H10" i="21"/>
  <c r="H11" i="21"/>
  <c r="H12" i="21"/>
  <c r="H15" i="21"/>
  <c r="H16" i="21"/>
  <c r="H17" i="21"/>
  <c r="H18" i="21"/>
  <c r="H21" i="21"/>
  <c r="H22" i="21"/>
  <c r="H24" i="21"/>
  <c r="H25" i="21"/>
  <c r="H4" i="21"/>
  <c r="I264" i="27"/>
  <c r="I184" i="27"/>
  <c r="I185" i="27"/>
  <c r="I301" i="27"/>
  <c r="I183" i="27"/>
  <c r="I182" i="27"/>
  <c r="I181" i="27"/>
  <c r="I300" i="27"/>
  <c r="H106" i="27"/>
  <c r="I106" i="27" s="1"/>
  <c r="K26" i="27"/>
  <c r="K225" i="27"/>
  <c r="K162" i="27"/>
  <c r="K327" i="27"/>
  <c r="I31" i="27"/>
  <c r="I32" i="27"/>
  <c r="I256" i="27"/>
  <c r="I30" i="27"/>
  <c r="I27" i="27"/>
  <c r="I258" i="27"/>
  <c r="I29" i="27"/>
  <c r="I255" i="27"/>
  <c r="I84" i="27"/>
  <c r="I86" i="27"/>
  <c r="I77" i="27"/>
  <c r="I78" i="27"/>
  <c r="I87" i="27"/>
  <c r="I291" i="27"/>
  <c r="I80" i="27"/>
  <c r="I83" i="27"/>
  <c r="I81" i="27"/>
  <c r="I88" i="27"/>
  <c r="H14" i="22"/>
  <c r="H13" i="22"/>
  <c r="H12" i="22"/>
  <c r="H11" i="22"/>
  <c r="H9" i="22"/>
  <c r="H8" i="22"/>
  <c r="H7" i="22"/>
  <c r="H6" i="22"/>
  <c r="H5" i="22"/>
  <c r="H4" i="22"/>
  <c r="H22" i="19"/>
  <c r="H21" i="19"/>
  <c r="G20" i="19"/>
  <c r="H20" i="19"/>
  <c r="H19" i="19"/>
  <c r="H18" i="19"/>
  <c r="H17" i="19"/>
  <c r="H16" i="19"/>
  <c r="H15" i="19"/>
  <c r="H14" i="19"/>
  <c r="I25" i="16"/>
  <c r="H25" i="16"/>
  <c r="I24" i="16"/>
  <c r="I26" i="16"/>
  <c r="H24" i="16"/>
  <c r="H23" i="16"/>
  <c r="H22" i="16"/>
  <c r="H21" i="16"/>
  <c r="H20" i="16"/>
  <c r="H19" i="16"/>
  <c r="H18" i="16"/>
  <c r="H17" i="16"/>
  <c r="H16" i="16"/>
  <c r="H15" i="16"/>
  <c r="H14" i="16"/>
  <c r="H13" i="16"/>
  <c r="H12" i="16"/>
  <c r="H11" i="16"/>
  <c r="H10" i="16"/>
  <c r="H9" i="16"/>
  <c r="H8" i="16"/>
  <c r="H7" i="16"/>
  <c r="H6" i="16"/>
  <c r="H5" i="16"/>
  <c r="H4" i="16"/>
  <c r="H24" i="15"/>
  <c r="H23" i="15"/>
  <c r="H21" i="15"/>
  <c r="H20" i="15"/>
  <c r="H18" i="15"/>
  <c r="H14" i="15"/>
  <c r="H13" i="15"/>
  <c r="H12" i="15"/>
  <c r="H9" i="15"/>
  <c r="H8" i="15"/>
  <c r="H7" i="15"/>
  <c r="H5" i="15"/>
  <c r="H4" i="15"/>
  <c r="H20" i="13"/>
  <c r="H19" i="13"/>
  <c r="H18" i="13"/>
  <c r="H17" i="13"/>
  <c r="H16" i="13"/>
  <c r="H15" i="13"/>
  <c r="H13" i="13"/>
  <c r="H12" i="13"/>
  <c r="H11" i="13"/>
  <c r="H10" i="13"/>
  <c r="H9" i="13"/>
  <c r="H8" i="13"/>
  <c r="H6" i="13"/>
  <c r="H5" i="13"/>
  <c r="H4" i="13"/>
  <c r="K6" i="8"/>
  <c r="K5" i="8"/>
  <c r="K3" i="8"/>
  <c r="H11" i="7"/>
  <c r="H10" i="7"/>
  <c r="H9" i="7"/>
  <c r="H8" i="7"/>
  <c r="H7" i="7"/>
  <c r="H6" i="7"/>
  <c r="H5" i="7"/>
  <c r="H4" i="7"/>
  <c r="L50" i="5"/>
  <c r="L48" i="5"/>
  <c r="L47" i="5"/>
  <c r="L46" i="5"/>
  <c r="L45" i="5"/>
  <c r="L44" i="5"/>
  <c r="L43" i="5"/>
  <c r="L41" i="5"/>
  <c r="L32" i="5"/>
  <c r="L31" i="5"/>
  <c r="K30" i="5"/>
  <c r="K57" i="5"/>
  <c r="C24" i="31"/>
  <c r="J30" i="5"/>
  <c r="J57" i="5"/>
  <c r="L29" i="5"/>
  <c r="L26" i="5"/>
  <c r="L25" i="5"/>
  <c r="L24" i="5"/>
  <c r="L23" i="5"/>
  <c r="L22" i="5"/>
  <c r="L21" i="5"/>
  <c r="L20" i="5"/>
  <c r="L19" i="5"/>
  <c r="L18" i="5"/>
  <c r="L17" i="5"/>
  <c r="L16" i="5"/>
  <c r="L15" i="5"/>
  <c r="L14" i="5"/>
  <c r="L12" i="5"/>
  <c r="L11" i="5"/>
  <c r="H13" i="4"/>
  <c r="H12" i="4"/>
  <c r="H11" i="4"/>
  <c r="H8" i="4"/>
  <c r="C25" i="3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tc={DA5BA3A1-F57B-4D30-98F9-BEC983725F58}</author>
    <author>maria marcela</author>
    <author>Nohora Mercado Caruso</author>
    <author>tc={A7E4DE25-FAFC-4F90-AD7F-310477C0DB71}</author>
  </authors>
  <commentList>
    <comment ref="K16" authorId="0" shapeId="0" xr:uid="{00000000-0006-0000-0000-00000100000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Este proyecto fue ejecutado por la Oficina de Gestión del Riesgo de Desastres Departamental.</t>
        </r>
      </text>
    </comment>
    <comment ref="H180" authorId="1" shapeId="0" xr:uid="{00000000-0006-0000-0000-000002000000}">
      <text>
        <r>
          <rPr>
            <sz val="11"/>
            <color theme="1"/>
            <rFont val="Calibri"/>
            <family val="2"/>
            <scheme val="minor"/>
          </rPr>
          <t xml:space="preserve">maria marcela:
Servicios: sistema de caracterizacion de funcion publica, Plataforma TIC+, Actualizacion sede electronica de la Gobernación. Chatboot BIA se elimina porque es reemplazada por un proyecto de sec. general, y tic agrega APP Conecta Cartagena. Hay un 5to en proceso que es APP Mompox inteligente.  </t>
        </r>
      </text>
    </comment>
    <comment ref="H181" authorId="1" shapeId="0" xr:uid="{00000000-0006-0000-0000-000003000000}">
      <text>
        <r>
          <rPr>
            <sz val="11"/>
            <color theme="1"/>
            <rFont val="Calibri"/>
            <family val="2"/>
            <scheme val="minor"/>
          </rPr>
          <t xml:space="preserve">maria marcela:
Entidades asistidas con capacitaciones y asesorias: taller presencial en Mompox GERENCIA PÚBLICA Y GESTIÓN DEL CONOCIMIENTO EN UN TERRITORIO INTELIGENTE, tratamiento riesgos de seguridad de la informacion, Virtual_Política de Gobierno Digital con Mintic. 
</t>
        </r>
      </text>
    </comment>
    <comment ref="H182" authorId="1" shapeId="0" xr:uid="{00000000-0006-0000-0000-000004000000}">
      <text>
        <r>
          <rPr>
            <b/>
            <sz val="9"/>
            <color indexed="81"/>
            <rFont val="Tahoma"/>
            <family val="2"/>
          </rPr>
          <t>maria marcela:</t>
        </r>
        <r>
          <rPr>
            <sz val="9"/>
            <color indexed="81"/>
            <rFont val="Tahoma"/>
            <family val="2"/>
          </rPr>
          <t xml:space="preserve">
17 Antenas en proceso de gestion con operadores </t>
        </r>
      </text>
    </comment>
    <comment ref="H183" authorId="1" shapeId="0" xr:uid="{00000000-0006-0000-0000-000005000000}">
      <text>
        <r>
          <rPr>
            <sz val="11"/>
            <color theme="1"/>
            <rFont val="Calibri"/>
            <family val="2"/>
            <scheme val="minor"/>
          </rPr>
          <t xml:space="preserve">maria marcela:
Proceso de Barreras para la implementacion de infraestructura tecnologica: 7 libres, 8 en proceso y 9 POT
</t>
        </r>
      </text>
    </comment>
    <comment ref="H184" authorId="1" shapeId="0" xr:uid="{00000000-0006-0000-0000-000006000000}">
      <text>
        <r>
          <rPr>
            <sz val="11"/>
            <color rgb="FF000000"/>
            <rFont val="Calibri"/>
            <family val="2"/>
          </rPr>
          <t xml:space="preserve">maria marcela:
</t>
        </r>
        <r>
          <rPr>
            <sz val="11"/>
            <color rgb="FF000000"/>
            <rFont val="Calibri"/>
            <family val="2"/>
          </rPr>
          <t xml:space="preserve">Socialización a emprendedores para acceder a programas asistencia de aliados. 
</t>
        </r>
        <r>
          <rPr>
            <sz val="11"/>
            <color rgb="FF000000"/>
            <rFont val="Calibri"/>
            <family val="2"/>
          </rPr>
          <t xml:space="preserve">20 programa en cadena. 
</t>
        </r>
        <r>
          <rPr>
            <sz val="11"/>
            <color rgb="FF000000"/>
            <rFont val="Calibri"/>
            <family val="2"/>
          </rPr>
          <t xml:space="preserve">16 beneficiados del programa kit digital.
</t>
        </r>
        <r>
          <rPr>
            <sz val="11"/>
            <color rgb="FF000000"/>
            <rFont val="Calibri"/>
            <family val="2"/>
          </rPr>
          <t xml:space="preserve">22 inscritos en Charla conectadas con el Mundo del emprendimiento. </t>
        </r>
      </text>
    </comment>
    <comment ref="H185" authorId="1" shapeId="0" xr:uid="{00000000-0006-0000-0000-000007000000}">
      <text>
        <r>
          <rPr>
            <sz val="11"/>
            <color theme="1"/>
            <rFont val="Calibri"/>
            <family val="2"/>
            <scheme val="minor"/>
          </rPr>
          <t xml:space="preserve">maria marcela:
68 zonas comunitarias para las paz que estan ubicadas afuera pero le irradian internet a las instituciones educativas y 554  centros digitales dentro de colegios. Esto lo provee el Ministero TIC </t>
        </r>
      </text>
    </comment>
    <comment ref="H240" authorId="2" shapeId="0" xr:uid="{00000000-0006-0000-0000-000008000000}">
      <text>
        <r>
          <rPr>
            <sz val="11"/>
            <color rgb="FF000000"/>
            <rFont val="Calibri"/>
            <family val="2"/>
          </rPr>
          <t xml:space="preserve">Nohora Mercado Caruso:
</t>
        </r>
        <r>
          <rPr>
            <sz val="11"/>
            <color rgb="FF000000"/>
            <rFont val="Calibri"/>
            <family val="2"/>
          </rPr>
          <t xml:space="preserve">Se entregaron 766 portátiles en Maria La Baja el 2 feb 2024 con computadores para educar. 
</t>
        </r>
      </text>
    </comment>
    <comment ref="H241" authorId="2" shapeId="0" xr:uid="{00000000-0006-0000-0000-000009000000}">
      <text>
        <r>
          <rPr>
            <sz val="11"/>
            <color rgb="FF000000"/>
            <rFont val="Calibri"/>
            <family val="2"/>
          </rPr>
          <t xml:space="preserve">Nohora Mercado Caruso:
</t>
        </r>
        <r>
          <rPr>
            <sz val="11"/>
            <color rgb="FF000000"/>
            <rFont val="Calibri"/>
            <family val="2"/>
          </rPr>
          <t xml:space="preserve">* personas certificadas en cursos de fund. telefonica (plataforma TIC+): 2
</t>
        </r>
        <r>
          <rPr>
            <sz val="11"/>
            <color rgb="FF000000"/>
            <rFont val="Calibri"/>
            <family val="2"/>
          </rPr>
          <t xml:space="preserve">* certificados en Avanzatec:693
</t>
        </r>
        <r>
          <rPr>
            <sz val="11"/>
            <color rgb="FF000000"/>
            <rFont val="Calibri"/>
            <family val="2"/>
          </rPr>
          <t xml:space="preserve">* certificados en charla Todos Conectados: 143 </t>
        </r>
      </text>
    </comment>
    <comment ref="H300" authorId="1" shapeId="0" xr:uid="{00000000-0006-0000-0000-00000A000000}">
      <text>
        <r>
          <rPr>
            <sz val="11"/>
            <color theme="1"/>
            <rFont val="Calibri"/>
            <family val="2"/>
            <scheme val="minor"/>
          </rPr>
          <t xml:space="preserve">maria marcela:
Aprobado por Mintic centros en Turbaco, Cartagena y Magangue, pero aun no se han construido. </t>
        </r>
      </text>
    </comment>
    <comment ref="H301" authorId="1" shapeId="0" xr:uid="{00000000-0006-0000-0000-00000B000000}">
      <text>
        <r>
          <rPr>
            <b/>
            <sz val="9"/>
            <color indexed="81"/>
            <rFont val="Tahoma"/>
            <family val="2"/>
          </rPr>
          <t>maria marcela:</t>
        </r>
        <r>
          <rPr>
            <sz val="9"/>
            <color indexed="81"/>
            <rFont val="Tahoma"/>
            <family val="2"/>
          </rPr>
          <t xml:space="preserve">
en gestion 797 conexiones a traves del Proyecto Mompox Inteligente (internet fijo en 12 corregimientos rurales de Mompox</t>
        </r>
      </text>
    </comment>
    <comment ref="K304" authorId="3" shapeId="0" xr:uid="{00000000-0006-0000-0000-00000C000000}">
      <text>
        <r>
          <rPr>
            <sz val="12"/>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150.000.000 correspondes a estudios y diseños recibidos en donación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tc={A7E4DE25-FAFC-4F90-AD7F-310477C0DB71}</author>
    <author>tc={2CC45519-2C59-4402-A026-F16DFFC4E948}</author>
    <author>tc={3E24088D-649D-48E9-AF4A-22EBB4E20A98}</author>
  </authors>
  <commentList>
    <comment ref="I5" authorId="0" shapeId="0" xr:uid="{00000000-0006-0000-0600-000001000000}">
      <text>
        <r>
          <rPr>
            <sz val="12"/>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150.000.000 correspondes a estudios y diseños recibidos en donación </t>
        </r>
      </text>
    </comment>
    <comment ref="J5" authorId="1" shapeId="0" xr:uid="{00000000-0006-0000-0600-000002000000}">
      <text>
        <r>
          <rPr>
            <sz val="12"/>
            <color rgb="FF000000"/>
            <rFont val="Calibri"/>
            <family val="2"/>
          </rPr>
          <t xml:space="preserve">[Comentario encadenado]
</t>
        </r>
        <r>
          <rPr>
            <sz val="12"/>
            <color rgb="FF000000"/>
            <rFont val="Calibri"/>
            <family val="2"/>
          </rPr>
          <t xml:space="preserve">
</t>
        </r>
        <r>
          <rPr>
            <sz val="12"/>
            <color rgb="FF000000"/>
            <rFont val="Calibri"/>
            <family val="2"/>
          </rPr>
          <t xml:space="preserve">Su versión de Excel le permite leer este comentario encadenado; sin embargo, las ediciones que se apliquen se quitarán si el archivo se abre en una versión más reciente de Excel. Más información: https://go.microsoft.com/fwlink/?linkid=870924
</t>
        </r>
        <r>
          <rPr>
            <sz val="12"/>
            <color rgb="FF000000"/>
            <rFont val="Calibri"/>
            <family val="2"/>
          </rPr>
          <t xml:space="preserve">
</t>
        </r>
        <r>
          <rPr>
            <sz val="12"/>
            <color rgb="FF000000"/>
            <rFont val="Calibri"/>
            <family val="2"/>
          </rPr>
          <t xml:space="preserve">Comentario:
</t>
        </r>
        <r>
          <rPr>
            <sz val="12"/>
            <color rgb="FF000000"/>
            <rFont val="Calibri"/>
            <family val="2"/>
          </rPr>
          <t xml:space="preserve">    150.000.000 correspondes a estudios y diseños recibidos en donación </t>
        </r>
      </text>
    </comment>
    <comment ref="K5" authorId="2" shapeId="0" xr:uid="{00000000-0006-0000-0600-000003000000}">
      <text>
        <r>
          <rPr>
            <sz val="12"/>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150.000.000 correspondes a estudios y diseños recibidos en donación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tc={4A8C259B-C22E-42C3-9800-B6BDBE86504B}</author>
    <author>tc={C8CB6015-CB4F-47AF-9387-3F731D649F6A}</author>
    <author>tc={DA5BA3A1-F57B-4D30-98F9-BEC983725F58}</author>
    <author>tc={E89E1AED-CCE2-41C6-BF75-E4ABD959996B}</author>
    <author>tc={1BFCFFAC-4FC2-4085-AFB2-2D48BB5C6D2D}</author>
    <author>tc={9262E442-786F-472C-9680-0163286FA8FC}</author>
  </authors>
  <commentList>
    <comment ref="D4" authorId="0" shapeId="0" xr:uid="{00000000-0006-0000-0700-000001000000}">
      <text>
        <r>
          <rPr>
            <sz val="12"/>
            <color rgb="FF000000"/>
            <rFont val="Calibri"/>
            <family val="2"/>
          </rPr>
          <t xml:space="preserve">[Comentario encadenado]
</t>
        </r>
        <r>
          <rPr>
            <sz val="12"/>
            <color rgb="FF000000"/>
            <rFont val="Calibri"/>
            <family val="2"/>
          </rPr>
          <t xml:space="preserve">
</t>
        </r>
        <r>
          <rPr>
            <sz val="12"/>
            <color rgb="FF000000"/>
            <rFont val="Calibri"/>
            <family val="2"/>
          </rPr>
          <t xml:space="preserve">Su versión de Excel le permite leer este comentario encadenado; sin embargo, las ediciones que se apliquen se quitarán si el archivo se abre en una versión más reciente de Excel. Más información: https://go.microsoft.com/fwlink/?linkid=870924
</t>
        </r>
        <r>
          <rPr>
            <sz val="12"/>
            <color rgb="FF000000"/>
            <rFont val="Calibri"/>
            <family val="2"/>
          </rPr>
          <t xml:space="preserve">
</t>
        </r>
        <r>
          <rPr>
            <sz val="12"/>
            <color rgb="FF000000"/>
            <rFont val="Calibri"/>
            <family val="2"/>
          </rPr>
          <t xml:space="preserve">Comentario:
</t>
        </r>
        <r>
          <rPr>
            <sz val="12"/>
            <color rgb="FF000000"/>
            <rFont val="Calibri"/>
            <family val="2"/>
          </rPr>
          <t xml:space="preserve">    Esta meta inicialmente no estaba contemplada para su ejecución en el 2024. En el transcurso del año se asignaron recursos y se logro el 100% de la meta con respecto al cuatrienio.</t>
        </r>
      </text>
    </comment>
    <comment ref="D8" authorId="1" shapeId="0" xr:uid="{00000000-0006-0000-0700-00000200000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Esta meta inicialmente no estaba contemplada para su ejecución en el 2024. A través de gestión se logró iniciar su ejecución en la vigencia, y con respecto a la meta del cuatrienio se obtuvo un avance del 33%.</t>
        </r>
      </text>
    </comment>
    <comment ref="I10" authorId="2" shapeId="0" xr:uid="{00000000-0006-0000-0700-00000300000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Este proyecto fue ejecutado por la Oficina de Gestión del Riesgo de Desastres Departamental.</t>
        </r>
      </text>
    </comment>
    <comment ref="D11" authorId="3" shapeId="0" xr:uid="{00000000-0006-0000-0700-00000400000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Esta meta inicialmente no estaba contemplada para su ejecución en el 2024. A través de gestión se logró iniciar su ejecución en la vigencia, y con respecto a la meta del cuatrienio se obtuvo un avance del 6%.</t>
        </r>
      </text>
    </comment>
    <comment ref="D12" authorId="4" shapeId="0" xr:uid="{00000000-0006-0000-0700-00000500000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Esta meta inicialmente no estaba contemplada para su ejecución en el 2024. A través de gestión se logró iniciar su ejecución en la vigencia, y con respecto a la meta del cuatrienio se obtuvo un avance del 14%.</t>
        </r>
      </text>
    </comment>
    <comment ref="D13" authorId="5" shapeId="0" xr:uid="{00000000-0006-0000-0700-00000600000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Esta meta inicialmente no estaba contemplada para su ejecución en el 2024. Se inicio la ejecución del convenio con PNUD para la formulación del PIGCCT, el cual esta a cargo de la Universidad Tecnológica de Bolívar, y con respecto a la meta del cuatrienio se obtuvo un avance del 32%.</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maria marcela</author>
    <author>Nohora Mercado Caruso</author>
  </authors>
  <commentList>
    <comment ref="G4" authorId="0" shapeId="0" xr:uid="{00000000-0006-0000-1600-000001000000}">
      <text>
        <r>
          <rPr>
            <sz val="11"/>
            <color theme="1"/>
            <rFont val="Calibri"/>
            <family val="2"/>
            <scheme val="minor"/>
          </rPr>
          <t xml:space="preserve">maria marcela:
Servicios: sistema de caracterizacion de funcion publica, Plataforma TIC+, Actualizacion sede electronica de la Gobernación. Chatboot BIA se elimina porque es reemplazada por un proyecto de sec. general, y tic agrega APP Conecta Cartagena. Hay un 5to en proceso que es APP Mompox inteligente.  </t>
        </r>
      </text>
    </comment>
    <comment ref="G5" authorId="0" shapeId="0" xr:uid="{00000000-0006-0000-1600-000002000000}">
      <text>
        <r>
          <rPr>
            <sz val="11"/>
            <color theme="1"/>
            <rFont val="Calibri"/>
            <family val="2"/>
            <scheme val="minor"/>
          </rPr>
          <t xml:space="preserve">maria marcela:
Aprobado por Mintic centros en Turbaco, Cartagena y Magangue, pero aun no se han construido. </t>
        </r>
      </text>
    </comment>
    <comment ref="G6" authorId="0" shapeId="0" xr:uid="{00000000-0006-0000-1600-000003000000}">
      <text>
        <r>
          <rPr>
            <sz val="11"/>
            <color rgb="FF000000"/>
            <rFont val="Calibri"/>
            <family val="2"/>
          </rPr>
          <t xml:space="preserve">maria marcela:
</t>
        </r>
        <r>
          <rPr>
            <sz val="11"/>
            <color rgb="FF000000"/>
            <rFont val="Calibri"/>
            <family val="2"/>
          </rPr>
          <t xml:space="preserve">Entidades asistidas con capacitaciones y asesorias: taller presencial en Mompox GERENCIA PÚBLICA Y GESTIÓN DEL CONOCIMIENTO EN UN TERRITORIO INTELIGENTE, tratamiento riesgos de seguridad de la informacion, Virtual_Política de Gobierno Digital con Mintic. 
</t>
        </r>
      </text>
    </comment>
    <comment ref="G7" authorId="0" shapeId="0" xr:uid="{00000000-0006-0000-1600-000004000000}">
      <text>
        <r>
          <rPr>
            <b/>
            <sz val="9"/>
            <color rgb="FF000000"/>
            <rFont val="Tahoma"/>
            <family val="2"/>
          </rPr>
          <t>maria marcela:</t>
        </r>
        <r>
          <rPr>
            <sz val="9"/>
            <color rgb="FF000000"/>
            <rFont val="Tahoma"/>
            <family val="2"/>
          </rPr>
          <t xml:space="preserve">
</t>
        </r>
        <r>
          <rPr>
            <sz val="9"/>
            <color rgb="FF000000"/>
            <rFont val="Tahoma"/>
            <family val="2"/>
          </rPr>
          <t xml:space="preserve">17 Antenas en proceso de gestion con operadores </t>
        </r>
      </text>
    </comment>
    <comment ref="G8" authorId="0" shapeId="0" xr:uid="{00000000-0006-0000-1600-000005000000}">
      <text>
        <r>
          <rPr>
            <sz val="11"/>
            <color rgb="FF000000"/>
            <rFont val="Calibri"/>
            <family val="2"/>
          </rPr>
          <t xml:space="preserve">maria marcela:
</t>
        </r>
        <r>
          <rPr>
            <sz val="11"/>
            <color rgb="FF000000"/>
            <rFont val="Calibri"/>
            <family val="2"/>
          </rPr>
          <t xml:space="preserve">Proceso de Barreras para la implementacion de infraestructura tecnologica: 7 libres, 8 en proceso y 9 POT
</t>
        </r>
      </text>
    </comment>
    <comment ref="G9" authorId="0" shapeId="0" xr:uid="{00000000-0006-0000-1600-000006000000}">
      <text>
        <r>
          <rPr>
            <b/>
            <sz val="9"/>
            <color rgb="FF000000"/>
            <rFont val="Tahoma"/>
            <family val="2"/>
          </rPr>
          <t>maria marcela:</t>
        </r>
        <r>
          <rPr>
            <sz val="9"/>
            <color rgb="FF000000"/>
            <rFont val="Tahoma"/>
            <family val="2"/>
          </rPr>
          <t xml:space="preserve">
</t>
        </r>
        <r>
          <rPr>
            <sz val="9"/>
            <color rgb="FF000000"/>
            <rFont val="Tahoma"/>
            <family val="2"/>
          </rPr>
          <t>en gestion 797 conexiones a traves del Proyecto Mompox Inteligente (internet fijo en 12 corregimientos rurales de Mompox</t>
        </r>
      </text>
    </comment>
    <comment ref="G11" authorId="1" shapeId="0" xr:uid="{00000000-0006-0000-1600-000007000000}">
      <text>
        <r>
          <rPr>
            <sz val="11"/>
            <color rgb="FF000000"/>
            <rFont val="Calibri"/>
            <family val="2"/>
          </rPr>
          <t xml:space="preserve">Nohora Mercado Caruso:
</t>
        </r>
        <r>
          <rPr>
            <sz val="11"/>
            <color rgb="FF000000"/>
            <rFont val="Calibri"/>
            <family val="2"/>
          </rPr>
          <t xml:space="preserve">Se entregaron 766 portátiles en Maria La Baja el 2 feb 2024 con computadores para educar. 
</t>
        </r>
      </text>
    </comment>
    <comment ref="G12" authorId="0" shapeId="0" xr:uid="{00000000-0006-0000-1600-000008000000}">
      <text>
        <r>
          <rPr>
            <sz val="11"/>
            <color rgb="FF000000"/>
            <rFont val="Calibri"/>
            <family val="2"/>
          </rPr>
          <t xml:space="preserve">maria marcela:
</t>
        </r>
        <r>
          <rPr>
            <sz val="11"/>
            <color rgb="FF000000"/>
            <rFont val="Calibri"/>
            <family val="2"/>
          </rPr>
          <t xml:space="preserve">68 zonas comunitarias para las paz que estan ubicadas afuera pero le irradian internet a las instituciones educativas y 554  centros digitales dentro de colegios. Esto lo provee el Ministero TIC </t>
        </r>
      </text>
    </comment>
    <comment ref="G13" authorId="1" shapeId="0" xr:uid="{00000000-0006-0000-1600-000009000000}">
      <text>
        <r>
          <rPr>
            <sz val="11"/>
            <color rgb="FF000000"/>
            <rFont val="Calibri"/>
            <family val="2"/>
          </rPr>
          <t xml:space="preserve">Nohora Mercado Caruso:
</t>
        </r>
        <r>
          <rPr>
            <sz val="11"/>
            <color rgb="FF000000"/>
            <rFont val="Calibri"/>
            <family val="2"/>
          </rPr>
          <t xml:space="preserve">* personas certificadas en cursos de fund. telefonica (plataforma TIC+): 2
</t>
        </r>
        <r>
          <rPr>
            <sz val="11"/>
            <color rgb="FF000000"/>
            <rFont val="Calibri"/>
            <family val="2"/>
          </rPr>
          <t xml:space="preserve">* certificados en Avanzatec:693
</t>
        </r>
        <r>
          <rPr>
            <sz val="11"/>
            <color rgb="FF000000"/>
            <rFont val="Calibri"/>
            <family val="2"/>
          </rPr>
          <t xml:space="preserve">* certificados en charla Todos Conectados: 143 </t>
        </r>
      </text>
    </comment>
    <comment ref="G14" authorId="0" shapeId="0" xr:uid="{00000000-0006-0000-1600-00000A000000}">
      <text>
        <r>
          <rPr>
            <sz val="11"/>
            <color theme="1"/>
            <rFont val="Calibri"/>
            <family val="2"/>
            <scheme val="minor"/>
          </rPr>
          <t xml:space="preserve">maria marcela:
Socialización a emprendedores para acceder a programas asistencia de aliados. 
20 programa en cadena. 
16 beneficiados del programa kit digital.
22 inscritos en Charla conectadas con el Mundo del emprendimiento. </t>
        </r>
      </text>
    </comment>
  </commentList>
</comments>
</file>

<file path=xl/sharedStrings.xml><?xml version="1.0" encoding="utf-8"?>
<sst xmlns="http://schemas.openxmlformats.org/spreadsheetml/2006/main" count="15531" uniqueCount="3260">
  <si>
    <t xml:space="preserve"> PROGRAMA</t>
  </si>
  <si>
    <t xml:space="preserve"> % DE CUMPLIMIENTO AÑO 2024 </t>
  </si>
  <si>
    <t xml:space="preserve"> EJECUCIÓN FINANCIERA </t>
  </si>
  <si>
    <t>% EJECUCIÓN FINANCIERA</t>
  </si>
  <si>
    <t>COMPONENTE</t>
  </si>
  <si>
    <t xml:space="preserve"> INDICADOR DE PRODUCTO</t>
  </si>
  <si>
    <t>UNIDAD DE MEDIDA</t>
  </si>
  <si>
    <t>META PRODUCTO ESPERADO</t>
  </si>
  <si>
    <t>META PRODUCTO ALCANZADA DIC 2024</t>
  </si>
  <si>
    <t xml:space="preserve"> PRESUPUESTO 2024 </t>
  </si>
  <si>
    <t>FUENTE DE FINANCIACIÓN</t>
  </si>
  <si>
    <t>RESUMEN CUMPLIMIENTO PLAN DE DESARROLLO POR SECRETARÍAS</t>
  </si>
  <si>
    <t xml:space="preserve">LINEA ESTRATEGICA </t>
  </si>
  <si>
    <t>Bolívar Me Enamora en Crecimiento Económico y oportunidad de empleo para todos</t>
  </si>
  <si>
    <t>Bolivar Me Enamora en  Infraestructura y movilidad</t>
  </si>
  <si>
    <t>Bolivar Me Enamora en  Infraestructura de transporte y comunicaciones.</t>
  </si>
  <si>
    <t>Infraestructura mejorada</t>
  </si>
  <si>
    <t>Metros lineales</t>
  </si>
  <si>
    <t>100%</t>
  </si>
  <si>
    <t>Estrategias pedagógicas implementadas</t>
  </si>
  <si>
    <t xml:space="preserve">Número </t>
  </si>
  <si>
    <t xml:space="preserve">Aeropuertos mejorados </t>
  </si>
  <si>
    <t>Terminal fluvial mejorada</t>
  </si>
  <si>
    <t xml:space="preserve"> Unidades productivas capitalizadas</t>
  </si>
  <si>
    <t>Bolívar Me Enamora en  Educación integral</t>
  </si>
  <si>
    <t>Educación Integral</t>
  </si>
  <si>
    <t xml:space="preserve"> Calidad y fomento de la educación superior</t>
  </si>
  <si>
    <t>Personas capacitadas</t>
  </si>
  <si>
    <t>Recursos propios</t>
  </si>
  <si>
    <t>Sedes  de instituciones de educación  superior mejoradas</t>
  </si>
  <si>
    <t>Número</t>
  </si>
  <si>
    <t xml:space="preserve">Recursos propios y otros 
Donación </t>
  </si>
  <si>
    <t>Programas académicos en condiciones para expedición de registro calificado</t>
  </si>
  <si>
    <t>Instituciones de educación superior con procesos radicados para acreditación institucional ante el Consejo Nacional de Acreditación</t>
  </si>
  <si>
    <t>Programas académicos con acreditación de alta calidad Evaluados</t>
  </si>
  <si>
    <t>1.LÍNEA ESTRATÉGICA BOLÍVAR ME ENAMORA CON CRECIMIENTO ECONÓMICO Y OPORTUNIDAD DE EMPLEO PARA TODOS</t>
  </si>
  <si>
    <t>BOLÍVAR ME ENAMORA EN DESARROLLO ECONÓMICO</t>
  </si>
  <si>
    <t>PRODUCTIVIDAD</t>
  </si>
  <si>
    <t>PROYECTOS PRODUCTIVOS CON ACOMPAÑAMIENTO ATENDIDOS</t>
  </si>
  <si>
    <t>NÚMERO</t>
  </si>
  <si>
    <t>N/A</t>
  </si>
  <si>
    <t>APROVECHAMIENTO DE POTENCIALIDADES Y APUESTA PRODUCTIVAS</t>
  </si>
  <si>
    <t>DOCUMENTOS DE PLANEACIÓN ELABORADOS</t>
  </si>
  <si>
    <t>EVENTOS COMERCIALES APOYADOS</t>
  </si>
  <si>
    <t>ECONOMÍA CREATIVA</t>
  </si>
  <si>
    <t>PROGRAMAS Y PROYECTOS DE EDUCACIÓN SUPERIOR ARTICULADOS CON EL SECTOR PRODUCTIVO</t>
  </si>
  <si>
    <t>INNOVACIÓN Y GENERACIÓN DE NUEVAS EMPRESAS</t>
  </si>
  <si>
    <t>EMPRESAS ASISTIDAS TÉCNICAMENTE EN TEMAS DE LEGALIDAD Y/O FORMALIZACIÓN</t>
  </si>
  <si>
    <t>GENERACIÓN DE INGRESOS</t>
  </si>
  <si>
    <t>PERSONAS FORMADAS</t>
  </si>
  <si>
    <t>2.BOLÍVAR ME ENAMORA CON JUSTICIA SOCIAL CIERRE DE BRECHAS Y CALIDAD DE VIDA PARA TODOS</t>
  </si>
  <si>
    <t>BOLÍVAR ME ENAMORA CON INSTRUMENTOS DE COOPERACIÓN INTERNACIONAL A NIVEL REGIONAL</t>
  </si>
  <si>
    <t>COOPERACIÓN INTERNACIONAL</t>
  </si>
  <si>
    <t>PROPUESTAS DE COOPERACIÓN INTERNACIONAL COFINANCIADOS</t>
  </si>
  <si>
    <t>3.LÍNEA ESTRATÉGICA BOLÍVAR ME ENAMORA VERDE Y SOSTENIBLE: TRANSICIÓN ENERGÉTICA Y GESTIÓN AMBIENTAL DE EXCELENCIA</t>
  </si>
  <si>
    <t>BOLÍVAR ME ENAMORA EN LA PROTECCIÓN Y LA RESTAURACIÓN DE SISTEMAS AMBIENTALES</t>
  </si>
  <si>
    <t>PROTECCIÓN Y LA RESTAURACIÓN DE SISTEMAS AMBIENTALES</t>
  </si>
  <si>
    <t>CUERPOS DE AGUA RECUPERADOS</t>
  </si>
  <si>
    <t>PLANTACIONES FORESTALES REALIZADAS</t>
  </si>
  <si>
    <t>PROGRAMAS DE RECOLECCIÓN DE RESIDUOS POS CONSUMO CON SEGUIMIENTO</t>
  </si>
  <si>
    <t>CUIDADO Y PROTECCIÓN DE FUENTES HÍDRICAS</t>
  </si>
  <si>
    <t>PILOTOS CON ACCIONES DE MITIGACIÓN Y ADAPTACIÓN AL CAMBIO CLIMÁTICO DESARROLLADOS</t>
  </si>
  <si>
    <t xml:space="preserve">
FUNCIONARIOS CAPACITADOS EN CULTURA ORGANIZACIONAL Y MENTALIDAD DEL CAMBIO EN TORNO A TEMAS DE ECONOMÍA CIRCULAR, VALOR COMPARTIDO Y SOSTENIBILIDAD</t>
  </si>
  <si>
    <t>PROTECCIÓN Y EL BIENESTAR ANIMAL</t>
  </si>
  <si>
    <t>ANIMALES ATENDIDOS EN SERVICIOS MÉDICOS VETERINARIOS</t>
  </si>
  <si>
    <t>Indicador Personalizado</t>
  </si>
  <si>
    <t>Asistencisa técnicas realizadas</t>
  </si>
  <si>
    <t>Personas afiliadas al régimen subsidiado</t>
  </si>
  <si>
    <t>Rendimientos Financieros - 8 Puntos de IVA Cerveza Nacional Participación del IVA licores, vinos, aperitivos y similares 5% Ley 1816 de 2016 (vigencia anterior)</t>
  </si>
  <si>
    <t>Garantizar recursos monetarios a las empresas sociales del estado o a terceros que administran infraestructura pública para la atención en salud a la población</t>
  </si>
  <si>
    <t>Empresas sociales del estado financiadas</t>
  </si>
  <si>
    <t>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</si>
  <si>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Asistencias técnicas realizadas</t>
  </si>
  <si>
    <t>Participación por el consumo de licores introducidos de producción extranjera - Salud</t>
  </si>
  <si>
    <t>Auditorías y visitas inspectivas realizadas</t>
  </si>
  <si>
    <t>Recursos Propios</t>
  </si>
  <si>
    <t>Vigilancia Y Control En Salud Pública</t>
  </si>
  <si>
    <t>Análisis realizados</t>
  </si>
  <si>
    <t>75.58%</t>
  </si>
  <si>
    <t>SGP - Salud Pública - Renta Cedidas</t>
  </si>
  <si>
    <t>Convivencia Social Y Salud Mental</t>
  </si>
  <si>
    <t>Fortalecer las acciones de gestión integral que minimicen los riesgos asociados a la salud mental y convivencia social en el departamento de Bolívar</t>
  </si>
  <si>
    <t>SGP - Salud Pública</t>
  </si>
  <si>
    <t>Realizar acompañamiento, asesoría y seguimiento técnico para la transferencia de herramientas de gestión y conocimiento sobre temas de salud mental</t>
  </si>
  <si>
    <t>Estrategias de gestión del riesgo en temas de trastornos mentales implementadas</t>
  </si>
  <si>
    <t>Fortalecer la atención integral y diferencial en salud a mujeres, personas LGTBIQ+, víctimas de violencia de género y violencia sexual en municipios priorizados del Departamento de Bolívar.</t>
  </si>
  <si>
    <t>91.34%</t>
  </si>
  <si>
    <t>Participación por el consumo de licores introducidos de producción Nacional - Salud</t>
  </si>
  <si>
    <t>Disminuir porcentaje de enfermedades adquiridas por factores ambientales y sanitarios en los municipios del departamento de Bolívar.</t>
  </si>
  <si>
    <t>Campañas de gestión del riesgo para abordar situaciones de salud relacionadas con condiciones ambientales implementadas</t>
  </si>
  <si>
    <t>Disminuir las enfermedades adquiridas por factores ambientales y sanitarios en los municipios del departamento de Bolívar.</t>
  </si>
  <si>
    <t>Establecimientos abiertos al público vigilados y controlados</t>
  </si>
  <si>
    <t>Realizar asistencias técnicas para Fortalecer la articulación intersectorial y el cumplimiento de la ruta de abordaje integral de las violencias de género en municipios del departamento de Bolívar.</t>
  </si>
  <si>
    <t>Realizar acciones relacionadas con la prevención del riesgos que afectan la salud sexual y reproductiva de las personas en el curso de su vida desde un enfoque de derechos.</t>
  </si>
  <si>
    <t>Campaña de gestion de riegos en temas de salud sexual y reproductivas implementadas</t>
  </si>
  <si>
    <t>Campañas de gestión del riesgo en temas de salud sexual y reproductiva implementadas</t>
  </si>
  <si>
    <t>Fortalecer las acciones de promoción de la salud y prevención en riesgos laborales en la población de los sectores informales de la economía en el departamento de bolívar.</t>
  </si>
  <si>
    <t>Estrategias de promoción de la salud implementadas</t>
  </si>
  <si>
    <t>Realizar acompañamiento, asesoría y seguimiento técnico en riesgos laborales en la población de los sectores informales de la economía en el departamento de bolívar.</t>
  </si>
  <si>
    <t>Realizar acompañamiento, asesoría y seguimiento técnico para evaluar el avance de la implementación de las rutas integrales de atención materno perinatal y de promoción y mantenimiento en municipios priorizados del departamento de Bolívar</t>
  </si>
  <si>
    <t>Participación por el Consumo de Licores Introducidos de Producción Extranjera - Salud</t>
  </si>
  <si>
    <t>Realizar acciones relacionadas con la prevención y mitigación de riesgos que afectan la salud sexual y reproductiva de las personas en el curso de su vida desde un enfoque de derechos.</t>
  </si>
  <si>
    <t>Personas atendidas en centros reguladores de urgencias, emergencias y desastres</t>
  </si>
  <si>
    <t>Mejorar la aplicación de las estrategias de prevención y atención de la tuberculosis y Hansen en los municipios del departamento de Bolívar</t>
  </si>
  <si>
    <t>Realizar acciones relacionadas con intervenciones sectoriales y comunitarias para la prevención, control, mitigación y minimización de los riesgos de las enfermedades inmunoprevenibles</t>
  </si>
  <si>
    <t>Brindar asistencia técnica a las entidades territoriales e IPS sobre el manejo y aplicación de biológicos</t>
  </si>
  <si>
    <t>Entidades territoriales asistidas técnicamente</t>
  </si>
  <si>
    <t>90.3%</t>
  </si>
  <si>
    <t>SISTEMA DE INFORMACIÓN- VSP - SECRETARÍA SALUD DE BOLÍVAR</t>
  </si>
  <si>
    <t>Realizar acompañamiento, asesoría y seguimiento técnico para la transferencia de herramientas de gestión y conocimiento a entidades territoriales, entidades del sector que prestan servicios de salud, ciudadanos, entre otros.</t>
  </si>
  <si>
    <t>Oficina Asesora Planeación Salud- Secretaría Salud de Bolívar</t>
  </si>
  <si>
    <t>Realizar documentos cuyo objetivo es describir y explicar métodos, herramientas analíticas, o procesos que determinan un camino o forma de realizar un análisis en particular.</t>
  </si>
  <si>
    <t>Documentos metodológicos realizados</t>
  </si>
  <si>
    <t>Elaborar documentos cuyo objetivo es plasmar una visión de futuro a nivel país, entidad territorial, comunidad, sector, región, entidad o cualquier nivel de desagregación que se requiera. Incluye objetivos, estrategias, metas e indicadores.</t>
  </si>
  <si>
    <t>Documentos de planeación elaborados</t>
  </si>
  <si>
    <t>Implementar el plan de desarrollo de capacidades para el fortalecimiento de los procesos de la gestion de la salud publica para entidades territoriales de salud</t>
  </si>
  <si>
    <t>describir y explicar métodos, herramientas analíticas, o procesos que determinan un camino o forma de realizar un análisis en particular.</t>
  </si>
  <si>
    <t>IVC Sanitario- Secretaría Salud de Bolívar</t>
  </si>
  <si>
    <t>66.3%</t>
  </si>
  <si>
    <t>SALUD EN POBLACIÓN ÉTNICA NARP</t>
  </si>
  <si>
    <t>Fortalecer la articulación interinstitucional para la vinculación activa de las diferentes entidades responsables de la atención integral a poblaciones étnicas (NARP) para la adaptabilidad de las intervenciones en salud.</t>
  </si>
  <si>
    <t>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</si>
  <si>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Realizar acciones para garantizar la prevención y el abordaje de enfermedades no transmisibles y de alteraciones de la salud bucal, visual y auditiva, gestión del riesgo disminución de la enfermedad y la discapacidad evitable.</t>
  </si>
  <si>
    <t>Campañas de gestión del riesgo para abordar condiciones crónicas prevalentes implementadas</t>
  </si>
  <si>
    <t>Fortalecer la Gestión para el Desarrollo de acciones de Atención integral con Enfoque Diferencial y Prioritario en la Garantía y Restablecimiento de los Derechos de la Población con Discapacidad en Municipios Priorizados el Departamento de Bolívar.</t>
  </si>
  <si>
    <t>65.50%</t>
  </si>
  <si>
    <t>Garantizar la continuidad y seguimiento de la atención integral en el marco del PAPSIVI a las víctimas del conflicto armado en los municipios priorizados por el ministerio de salud y protección social y el departamento de Bolivar.</t>
  </si>
  <si>
    <t>67.49%</t>
  </si>
  <si>
    <t>Servicio de promoción de la participación social en salud</t>
  </si>
  <si>
    <t>Estrategias de promoción de la participación social en salud implementadas</t>
  </si>
  <si>
    <t>Entidades territoriales con servicio de suministro de insumos para el manejo de eventos de interés en salud pública</t>
  </si>
  <si>
    <t xml:space="preserve">Bolivar me enamora con justicia social, cierre de brechas y calidad de vida para todos </t>
  </si>
  <si>
    <t>Bolívar Me Enamora en  Salud oportuna y de calidad</t>
  </si>
  <si>
    <t xml:space="preserve"> Aseguramiento y prestación integral de servicios de salud</t>
  </si>
  <si>
    <t>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t>
  </si>
  <si>
    <t>Participación del IVA licores, vinos, aperitivos y similares  (cedido a los departamentos)</t>
  </si>
  <si>
    <t xml:space="preserve">Realizar la afiliación de la población al régimen subsidiado conforme a las condiciones del Sistema General de Seguridad Social; incluye el registro, reporte, sistematización y seguimiento de afiliados en los sistemas de información correspondientes. </t>
  </si>
  <si>
    <t xml:space="preserve">Rendimientos Financieros - 8 Puntos de IVA Cerveza Nacional Participación del IVA licores, vinos, aperitivos y similares 5% Ley 1816 de 2016 (vigencia anterior)   Transferencias Dpto ICLD, Impuesto al consumo con destino a salud, cerveza salud de producción nacional, Rendimientos Financieros Recursos programas Nación </t>
  </si>
  <si>
    <t>Impuesto al Consumo de Vinos Aperitivos y Similares con Destino a Salud Producción Extranjera (vigencia anterior)
Ad Valorem del impuesto a cigarrillos - Ley 1819 de 2016 extranjero (vigencia anterior)
Ingresos por compensación menor recaudo de derechos de explotación de Apuestas Permanentes (vigencia anterior)
Impuesto de loterías foráneas (vigencia anterior)
Superávit Rendimientos financieros de Cuenta Maestra Régimen Subsidiado (vigencia anterior)
Rendimientos financieros Ad Valorem impuesto a cigarrillos extranjero (vigencia anterior)
Rendimientos financieros ingresos adicionales tarifa del impuesto al consumo de cigarrillos extranjero (vigencia anterior)
Rendimientos financieros premios caducos (vigencia anterior)
Rendimientos financieros impoconsumo de cerveza (IVA del 8% cerveza) extranjero (vigencia anterior)
Multas y Sanciones(vigencia anterior)
Servicios de Salud y previsión Social (vigencia anterior)
SGP - Subsidio a la Oferta</t>
  </si>
  <si>
    <t xml:space="preserve"> Inspección, vigilancia y control en Salud</t>
  </si>
  <si>
    <t>Incrementar  la Cobertura de Acciones de Inspección, Vigilancia y Control al Sistema General de Seguridad Social en Salud en el Departamento de Bolívar.</t>
  </si>
  <si>
    <t>Aumentar la cobertura en la vigilancia de los eventos de interés en salud pública por los laboratorios de la Red del departamento de Bolívar  e Investigación en la vigilancia de los eventos de interés de salud pública por el Laboratorio Departamental</t>
  </si>
  <si>
    <t xml:space="preserve">GESTIÓN DIFERENCIAL DE POBLACIONES VULNERABLES </t>
  </si>
  <si>
    <t>Participación por el consumo de licores introducidos de producción extranjera - Salud
Participación por el consumo de licores introducidos de producción Nacional - Salud
SGP - Salud Pública</t>
  </si>
  <si>
    <t xml:space="preserve">SALUD PÚBLICA </t>
  </si>
  <si>
    <t xml:space="preserve">PROTECCIÓN INTEGRAL A LA PRIMERA INFANCIA </t>
  </si>
  <si>
    <t xml:space="preserve">Realizar servicio de educación informal en temas de salud pública a la población de la primera infancia y adolescencia </t>
  </si>
  <si>
    <t xml:space="preserve">DESARROLLO INTEGRAL DE LAS NIÑAS, NIÑOS </t>
  </si>
  <si>
    <t>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t>
  </si>
  <si>
    <t xml:space="preserve">ETNIA, DISCAPACIDAD, GÉNERO, NIÑEZ, ADOLESCENCIA, PERSONAS MAYORES </t>
  </si>
  <si>
    <t xml:space="preserve">GESTIÓN DEL RIESGO (PREVENCIÓN Y ATENCIÓN INTEGRAL EN SSR DESDE UN ENFOQUE DE DERECHOS) </t>
  </si>
  <si>
    <t>Realizar acompañamiento, asesoría y seguimiento técnico para fortalecer la  implementación  de estrategias y lineamientos para la prevención y atención integral de las its/vih sida en el departamento de Bolívar</t>
  </si>
  <si>
    <t xml:space="preserve">SALUD Y AMBITO LABORAL </t>
  </si>
  <si>
    <t>Impuesto al consumo con destinos a salud / Cerveza Salud de producción Nacional
Impuestos de loterías foráneas</t>
  </si>
  <si>
    <t xml:space="preserve">GESTIÓN DEL RIESGO (SITUACIONES DE SALUD RELACIONADAS CON CONDICIONES AMBIENTALES) </t>
  </si>
  <si>
    <t xml:space="preserve">Garantizar la atención de eventos en salud pública ante situaciones de emergencias y desastres de la población del departamento de Bolívar </t>
  </si>
  <si>
    <t xml:space="preserve">TUBERCULOSIS </t>
  </si>
  <si>
    <t>Nación Campaña Antituberculosis y Control TBC
Nación Control Lepra
SGP - Salud Pública</t>
  </si>
  <si>
    <t xml:space="preserve">LEPRA O HANSEN </t>
  </si>
  <si>
    <t xml:space="preserve">GESTIÓN DEL RIESGO EN ENFERMEDADES INMUNOPREVENIBLES - PAI </t>
  </si>
  <si>
    <t>Campañas de gestión del riesgo para enfermedades inmunoprevenibles  implementadas</t>
  </si>
  <si>
    <t>Impuesto al consumo de  vinos, aperitivos y similares con destino a salud producción extranjera
Impuesto al consumo de licores, vinos, aperitivos y similares con destino a salud producción nacional
Impuestos de loterías foráneas
SGP - Salud Pública</t>
  </si>
  <si>
    <t>Fortalecer la gestión en la implementación de la política de seguridad alimentaria y
nutricional con enfoque al derecho humano de la alimentación adecuada en niños y niñas
de 0 a 59 meses, mujeres lactantes y gestantes en el departamento de bolívar</t>
  </si>
  <si>
    <t>Participación por el consumo de licores introducidos de producción extranjera - Salud
SGP - Salud Pública</t>
  </si>
  <si>
    <t>Participación por el consumo de licores introducidos de producción Nacional - Salud
SGP - Salud Pública</t>
  </si>
  <si>
    <t>Impuestos de loterías foráneas
Participación por el consumo de licores introducidos de producción extranjera - Salud
Participación por el consumo de licores introducidos de producción Nacional - Salud</t>
  </si>
  <si>
    <t xml:space="preserve">PROMOCIÓN DE LA SALUD (MODOS, CONDICIONES Y ESTILOS DE VIDA SALUDABLES) </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</si>
  <si>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</si>
  <si>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Estrategias de promoción de la salud  y prevención de riesgos asociados a condiciones no transmisibles implementadas</t>
  </si>
  <si>
    <t xml:space="preserve">VIDA SALUDABLE Y CONDICIONES NO TRANSMISIBLES </t>
  </si>
  <si>
    <t xml:space="preserve">
Realizar asistencia técnica con el fin de aumentar la adherencia a los lineamientos nacionales sobre la prevención y manejo de las 
condiciones no transmisibles en los municipios del departamento de Bolívar</t>
  </si>
  <si>
    <t xml:space="preserve">GESTIÓN DEL RIESGO (CONDICIONES CRÓNICAS PREVALENTES) </t>
  </si>
  <si>
    <t xml:space="preserve">DISCAPACIDAD </t>
  </si>
  <si>
    <t>Participación por el consumo de licores introducidos de producción extranjera - Salud
Participación por el consumo de licores introducidos de producción Nacional - Salud</t>
  </si>
  <si>
    <t xml:space="preserve">VICTIMAS DEL CONFLICTO ARMADO </t>
  </si>
  <si>
    <t xml:space="preserve">DESARROLLO DE CAPACIDADES PARA LA GESTION DE SALUD PUBLICA </t>
  </si>
  <si>
    <t>Mejorar la gestion en la operacionalizacion del plan  interveciones colectivas (pic) y de los procesos de la gestion de la salud publica en el marco de la gestion del riesgo colectivo y de la salud publica</t>
  </si>
  <si>
    <t xml:space="preserve">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</si>
  <si>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 xml:space="preserve">ENFERMEDADES TRANSMITIDAS POR VECTORES-ETV </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</si>
  <si>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</si>
  <si>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 xml:space="preserve">
Nación Control de Vectores
Participación por el consumo de licores introducidos de producción extranjera - Salud
SGP - Salud Pública</t>
  </si>
  <si>
    <t xml:space="preserve">Fortalecer los procesos de adopción, adaptación e implementación en las atenciones individuales, colectivas y
poblacionales en el desarrollo de rutas de atención integral en salud para la promoción y mantenimiento de la salud en
aquellas específicas de las etv y zoonosis. </t>
  </si>
  <si>
    <t xml:space="preserve">
Fortalecer estrategias para la reducción de índice de morbilidad y propagación de
enfermedades trasmitidas por animales domésticos y silvestres en el departamento de Bolívar</t>
  </si>
  <si>
    <t xml:space="preserve">Garantizar la atención ante situaciones de emergencias y desastres de la población del departamento de Bolívar </t>
  </si>
  <si>
    <t>Impuesto al consumo con destinos a salud / Cerveza Salud de producción Nacional
Impuesto al consumo de  vinos, aperitivos y similares con destino a salud producción extranjera
Participación por el consumo de licores introducidos de producción extranjera - Salud</t>
  </si>
  <si>
    <t>META PRODUCTO ESPERADO 2024</t>
  </si>
  <si>
    <t xml:space="preserve">2. Bolívar me Enamora con Justicia Social </t>
  </si>
  <si>
    <t>Bolívar Me Enamora en Acceso a la Justicia</t>
  </si>
  <si>
    <t>Promocion al Acceso a la Justicia</t>
  </si>
  <si>
    <t>Ciudadanos con servicio de justicia prestado</t>
  </si>
  <si>
    <t>No de ciudadanos</t>
  </si>
  <si>
    <t>Sistemas locales de justicia implementados</t>
  </si>
  <si>
    <t>No de sistemas locales de justicia</t>
  </si>
  <si>
    <t>Jornadas móviles de acceso a la justicia realizadas</t>
  </si>
  <si>
    <t>No de jornadas móviles</t>
  </si>
  <si>
    <t>3. Bolívar me Enamora Verde y Sostenible</t>
  </si>
  <si>
    <t>Bolívar Me Enamora en  Gestión de riesgo de desastres</t>
  </si>
  <si>
    <t>Cuerpo de Bomberos: Héroes de Bolívar</t>
  </si>
  <si>
    <t>Cuerpos de Bomberos disponibles para la prevención y control de incendios en la entidad territorial</t>
  </si>
  <si>
    <t>No de cuerpos de bombero constituidos</t>
  </si>
  <si>
    <t>NA</t>
  </si>
  <si>
    <t>Instancias territoriales asistidas</t>
  </si>
  <si>
    <t>No de municipios con asistencia técnica</t>
  </si>
  <si>
    <t>4. Bolívar me Enamora con Seguridad y Convivencia Ciudadana</t>
  </si>
  <si>
    <t>Bolivar Me Enamora  en Seguridad</t>
  </si>
  <si>
    <t>Condiciones de Seguridad</t>
  </si>
  <si>
    <t>Estrategias de promoción de la garantía de derechos implementadas (PPL)</t>
  </si>
  <si>
    <t>No de estrategias</t>
  </si>
  <si>
    <t>Niños, niñas, adolescentes y jóvenes beneficiados con acciones de restablecimiento de derechos</t>
  </si>
  <si>
    <t>No de NNA y jóvenes</t>
  </si>
  <si>
    <t>Bolivar sin cadenas: estrategia de lucha contra la trata de personas</t>
  </si>
  <si>
    <t>Rutas de atención implementadas</t>
  </si>
  <si>
    <t>No de rutas de atención</t>
  </si>
  <si>
    <t>Bolívar Me Enamora en Instrumentos de Planeación</t>
  </si>
  <si>
    <t>Centro de Observación e Investigación Social de Bolívar - COISBOL</t>
  </si>
  <si>
    <t>Documentos de investigación elaborados</t>
  </si>
  <si>
    <t>No de documentos de investigación</t>
  </si>
  <si>
    <t>5. Bolívar me Enamora con Institucionalidad Fuerte</t>
  </si>
  <si>
    <t>Bolívar Me Enamora en  Participación ciudadana</t>
  </si>
  <si>
    <t>Construcciones motivadoras con participación integral – COMPI</t>
  </si>
  <si>
    <t>Iniciativas organizativas de participación ciudadana promovidas</t>
  </si>
  <si>
    <t>No de iniciativas</t>
  </si>
  <si>
    <t>ESTE PROYECTO SE EJECUTA FINANCIERAMENTE POR SECRETARIA PRIVADA, NOSOTROS REPORTAMOS LAS ACTIVIDADES</t>
  </si>
  <si>
    <t>Bolivar Global - Ecosistema de Participacion Ciudadana</t>
  </si>
  <si>
    <t>Documentos de política elaborados</t>
  </si>
  <si>
    <t>No de documentos</t>
  </si>
  <si>
    <t>Bolívar Me Enamora en  Gobernanza</t>
  </si>
  <si>
    <t>Escuela de Gobernanza</t>
  </si>
  <si>
    <t>Capacitaciones realizadas</t>
  </si>
  <si>
    <t>No de capacitaciones</t>
  </si>
  <si>
    <t>Iniciativas creadas</t>
  </si>
  <si>
    <t xml:space="preserve">Eventos de formación en liderazgo </t>
  </si>
  <si>
    <t>No de eventos</t>
  </si>
  <si>
    <t>Liderazgo Comunal</t>
  </si>
  <si>
    <t>Espacios de participación promovidos</t>
  </si>
  <si>
    <t>No de espacios</t>
  </si>
  <si>
    <t>Entidades asistidas técnicamente</t>
  </si>
  <si>
    <t>No de entidades</t>
  </si>
  <si>
    <t>Politica Publica de Libertad Religiosa</t>
  </si>
  <si>
    <t>Estrategias de promoción a la participación ciudadana implementadas</t>
  </si>
  <si>
    <t>Bolívar me enamora verde y sostenible</t>
  </si>
  <si>
    <t xml:space="preserve"> Conocimmiento de riesgo de desastre</t>
  </si>
  <si>
    <t>Número de personas</t>
  </si>
  <si>
    <t>Número de instancias territoriales</t>
  </si>
  <si>
    <t xml:space="preserve"> Atención de desastre</t>
  </si>
  <si>
    <t>Organismos de atención de emergencias fortalecidos</t>
  </si>
  <si>
    <t>Número de organismos</t>
  </si>
  <si>
    <t>Sistemas de información implementados</t>
  </si>
  <si>
    <t>Número de sistemas</t>
  </si>
  <si>
    <t>Personas afectadas por situaciones de emergencia, desastre o declaratorias de calamidad pública apoyadas</t>
  </si>
  <si>
    <t xml:space="preserve"> Reducción de riesgo de desastre</t>
  </si>
  <si>
    <t>Obras de infraestructura para la reducción del riesgo de desastres realizadas</t>
  </si>
  <si>
    <t>Número de obras</t>
  </si>
  <si>
    <t>Estrategia para la respuesta a emergencias formulada</t>
  </si>
  <si>
    <t>Número de documentos</t>
  </si>
  <si>
    <t>Sistemas de Alerta Temprana implementados</t>
  </si>
  <si>
    <t>RESUMEN CUMPLIMIENTO PLAN DE DESARROLLO POR SECRETARÍAS (AGUAS DE BOLIVAR S.A. E.S.P.)</t>
  </si>
  <si>
    <t>Bolívar Mejor en Justicia Social: Cierre de brechas y calidad de vida para todos</t>
  </si>
  <si>
    <t>Bolívar Me Enamora con servicios públicos</t>
  </si>
  <si>
    <t xml:space="preserve"> Saneamiento Básico</t>
  </si>
  <si>
    <t>Alcantarillados construidos, Ampliados y Optimizados</t>
  </si>
  <si>
    <t>número</t>
  </si>
  <si>
    <t>NACIÓN</t>
  </si>
  <si>
    <t>Soluciones de disposición final de residuos sólidos construidas</t>
  </si>
  <si>
    <t xml:space="preserve"> Servicios Públicos</t>
  </si>
  <si>
    <t>Acueductos construidos, ampliados y optimizados</t>
  </si>
  <si>
    <t>SGP DPTO. SECTOR AP y SB</t>
  </si>
  <si>
    <t xml:space="preserve">Entidades territoriales asistidas técnicamente </t>
  </si>
  <si>
    <t>RESUMEN CUMPLIMIENTO PLAN DE DESARROLLO SECRETARIA DE INFRAESTRUCTURA</t>
  </si>
  <si>
    <t>1. Bolívar me enamora con Crecimiento Economico y oportunidad de  empleo para todos</t>
  </si>
  <si>
    <t>Bolívar Me Enamora en  Infraestructura y movilidad</t>
  </si>
  <si>
    <t>Infraestructura red vial regional</t>
  </si>
  <si>
    <t>Vía terciaria mejorada</t>
  </si>
  <si>
    <t>Km</t>
  </si>
  <si>
    <t>Vía secundaria mejorada</t>
  </si>
  <si>
    <t>N.A.</t>
  </si>
  <si>
    <t>Vía urbana construida</t>
  </si>
  <si>
    <t>KM</t>
  </si>
  <si>
    <t>Estudios de preinversión realizados</t>
  </si>
  <si>
    <t>No de estudios</t>
  </si>
  <si>
    <t>Puente construido en vía terciaria existente</t>
  </si>
  <si>
    <t>No de puentes</t>
  </si>
  <si>
    <t>3. Bolívar me enamora verde y sostenible Transición energética y gestión ambiental de excelencia</t>
  </si>
  <si>
    <t>Bolívar Me Enamora alrededor del agua</t>
  </si>
  <si>
    <t xml:space="preserve">Ordenamiento ambiental territorial </t>
  </si>
  <si>
    <t>Cuerpos de agua recuperados</t>
  </si>
  <si>
    <t>Hectárea</t>
  </si>
  <si>
    <t>Ordenamiento ambiental territorial -</t>
  </si>
  <si>
    <t>Protecciones de Orillas realizadas</t>
  </si>
  <si>
    <t>Nro de obras</t>
  </si>
  <si>
    <t>0.47</t>
  </si>
  <si>
    <t>2: Bolívar me enamora con justicia social Cierre de brechas y calidad de vida para todos</t>
  </si>
  <si>
    <t>Bolivar Me enamora en  Recreación y deporte</t>
  </si>
  <si>
    <t>Formación y preparación de deportistas</t>
  </si>
  <si>
    <t>Parques construidos</t>
  </si>
  <si>
    <t>No de obras</t>
  </si>
  <si>
    <t>Cancha mejorada</t>
  </si>
  <si>
    <t>Bolívar Me Enamora en  Familia, primera infancia y adolescencia</t>
  </si>
  <si>
    <t>Desarrollo integral de la primera infancia a la juventud, y fortalecimiento de las capacidades de las familias de niñas, niños y adolescentes</t>
  </si>
  <si>
    <t>Edificaciones de atención integral a la primera infancia construidas</t>
  </si>
  <si>
    <t>No de edificaciones</t>
  </si>
  <si>
    <t>6: Bolívar Me Enamora  con  Atención a víctmas</t>
  </si>
  <si>
    <t>Bolívar Me Enamora  con  Atención a víctmas</t>
  </si>
  <si>
    <t>Atención, asistencia  y reparación integral a las víctimas</t>
  </si>
  <si>
    <t xml:space="preserve">Centros regionales de atención a víctimas construidos </t>
  </si>
  <si>
    <t>numero</t>
  </si>
  <si>
    <t>N.A</t>
  </si>
  <si>
    <t>Dotación de infraestructura en la cual se reúne la oferta institucional del nivel nacional y territorial que tiene como objetivo atender, orientar, remitir y acompañar a las víctimas del conflicto.</t>
  </si>
  <si>
    <t>Puntos de atención a víctimas dotados</t>
  </si>
  <si>
    <t>2. Bolívar me enamora con Justicia Social: Cierre de Brechas</t>
  </si>
  <si>
    <t>Bolívar me enamora con Servicios Públicos</t>
  </si>
  <si>
    <t>Saneamiento Básico</t>
  </si>
  <si>
    <t>Estudios o diseños realizados</t>
  </si>
  <si>
    <t>Alcantarillados construidos, ampliados
y/o optimizados</t>
  </si>
  <si>
    <t>Servicios Públicos</t>
  </si>
  <si>
    <t>Acueductos construidos, ampliados
y/o optimizados</t>
  </si>
  <si>
    <t>* No se realizaron pagos a fecha 31 de diciembre de 2024</t>
  </si>
  <si>
    <t>BOLIVAR ME ENAMORA CON CRECIMIENTO ECONOMICO Y OPORTUNIDAD DE EMPLEO PARA TODOS</t>
  </si>
  <si>
    <t>BOLIVAR ME ENAMORA CON MINERIA SOSTENIBLE Y NUEVAS FUENTES DE ENERGIAS LIMPIAS</t>
  </si>
  <si>
    <t>MINERIA CON SOSTENIBILIDAD</t>
  </si>
  <si>
    <t>EVENTOS DE DIVULGACION  REALIZADOS</t>
  </si>
  <si>
    <t>NUMERO</t>
  </si>
  <si>
    <t>UNIDADES DE PRODUCCION MINERA ASISTIDAS TECNICAMENTE</t>
  </si>
  <si>
    <t>TRABAJADORES INFANTILES ERRADICADOS DE LA ACTIVIDAD MINERA</t>
  </si>
  <si>
    <t>LÍNEA
ESTRATÉGICA
BOLÍVAR ME
ENAMORA CON
JUSTICIA SOCIAL:
CIERRE DE
BRECHAS Y
CALIDAD DE VIDA
PARA TODOS,
DEPORTE Y
RECREACION</t>
  </si>
  <si>
    <t>RECREACION Y DEPORTE</t>
  </si>
  <si>
    <t>PROGRAMA DE
INFRAESTRUCTURA
DEPORTIVA Y
RECREATIVA.</t>
  </si>
  <si>
    <t>Infraestructura deportiva mantenida</t>
  </si>
  <si>
    <t>Tasa pro Deporte
-ICLD
-DEPORTES</t>
  </si>
  <si>
    <t>Intervenciones realizadas a infraestructura deportiva</t>
  </si>
  <si>
    <t>PROGRAMA DE
FOMENTO DEL
DEPORTE SOCIAL Y
COMUNITARIO, LA
RECREACIÓN Y LA
PARTICIPACIÓN
CIUDADANA</t>
  </si>
  <si>
    <t xml:space="preserve">Número de niños, niñas, adolescentes y jóvenes en Escuela Deportivas
</t>
  </si>
  <si>
    <t>Municipios con Escuelas Deportivas</t>
  </si>
  <si>
    <t>Disciplinas por Escuela Deportiva</t>
  </si>
  <si>
    <t>Personas beneficiadas</t>
  </si>
  <si>
    <t>Municipios vinculados al programa Supérate-Intercolegiados</t>
  </si>
  <si>
    <t>Instituciones educativas vinculadas al programa Supérate-Intercolegiados</t>
  </si>
  <si>
    <t>Municipios implementando  programas de recreación, actividad física y deporte social comunitario</t>
  </si>
  <si>
    <t>PROGRAMA DE
ALTOS LOGROS Y
LIDERAZGO
DEPORTIVO.</t>
  </si>
  <si>
    <t>Atletas preparados</t>
  </si>
  <si>
    <t>Estímulos entregados</t>
  </si>
  <si>
    <t>Atletas beneficiados con estímulos financieros</t>
  </si>
  <si>
    <t>Personas con talento deportivo identificadas</t>
  </si>
  <si>
    <t xml:space="preserve">Organismos deportivos asistidos </t>
  </si>
  <si>
    <t>Asistencias técnicas realizadas a los organismos deportivos</t>
  </si>
  <si>
    <t>Deportistas que participan en eventos deportivos de alto rendimiento con sede en Colombia o Internacionales</t>
  </si>
  <si>
    <t>Organismos deportivos apoyados</t>
  </si>
  <si>
    <t>PROGRAMA DE
PROMOCIÓN DE
HÁBITOS Y ESTILOS
DE VIDA
SALUDABLE "POR
TU SALUD, PONTE
PILAS"</t>
  </si>
  <si>
    <t>Personas atendidas por los programas de recreación, deporte social comunitario, actividad física y aprovechamiento del tiempo libre</t>
  </si>
  <si>
    <t>Eventos recreativos comunitarios realizados</t>
  </si>
  <si>
    <t>Bolívar me Enamora con justicia social, cierre de brechas y calidad de vida para todos</t>
  </si>
  <si>
    <t xml:space="preserve"> Calidad Educativa</t>
  </si>
  <si>
    <t>Desarrollar el Foro Educativo Departamental</t>
  </si>
  <si>
    <t>Fortalecer el proceso etnoeducativo</t>
  </si>
  <si>
    <t>Fortalecer la convivencia escolar</t>
  </si>
  <si>
    <t>Generar capacidades en los docentes de básica y media para la implementación del sistemas de evaluación Pruebas Saber 11</t>
  </si>
  <si>
    <t>Mejorar los niveles de competencia de los estudiantes en las pruebas Saber</t>
  </si>
  <si>
    <t>Fortalecer las capacidades de los docentes a través de la implementación del plan de formación a nivel de cursos, talleres y/o diplomados</t>
  </si>
  <si>
    <t>Implementación de programas de fortalecimiento de las competencias de lectura en las instituciones educativas.</t>
  </si>
  <si>
    <t xml:space="preserve">Promover la consolidación de una sociedad digital para que todos los ciudadanos tengan las herramientas necesarias para hacer del Internet y de las tecnologías digitales un instrumento de transformación social. </t>
  </si>
  <si>
    <t xml:space="preserve"> Cobertura Educativa</t>
  </si>
  <si>
    <t>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t>
  </si>
  <si>
    <t>Numero</t>
  </si>
  <si>
    <t xml:space="preserve">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t>
  </si>
  <si>
    <t xml:space="preserve">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t>
  </si>
  <si>
    <t>Mejorar condiciones para la formacion y desarrollo de las copencias basicas y sociales de la poblacion escolar en las I.E. O.</t>
  </si>
  <si>
    <t>Cobertura Educativa</t>
  </si>
  <si>
    <t xml:space="preserve">Desarrollar estrategias de ampliación de matrícula en el grado de transición, y ampliación de los grados de preescolar. PRIMERA INFANCIA </t>
  </si>
  <si>
    <t xml:space="preserve">Incrementar la cantidad de población estudiantil dentro del sistema educativo en el departamento de Bolívar.
</t>
  </si>
  <si>
    <t>Mejorar los procesos de Inclusión mediante la implementación de estrategias que garanticen el derecho y el goce efectivo de la educación a los estudiantes con discapacidad  del Departamento de Bolívar.</t>
  </si>
  <si>
    <t>Porcentaje</t>
  </si>
  <si>
    <t>Mejorar los procesos de Inclusión mediante la implementación de estrategias que garanticen el derecho y el goce efectivo de la educación a los estudiantes con Talentos excepcionales  del Departamento de Bolívar.</t>
  </si>
  <si>
    <t xml:space="preserve"> Proveer de complementos alimentarios a estudientes en edad escolar en las instituciones educativas oficiales del departamento</t>
  </si>
  <si>
    <t>Fortalecer las residencias escolares en el sector educativo.</t>
  </si>
  <si>
    <t xml:space="preserve">Garantizar el derecho a la educación propiciando la igualdad de oportunidades para la permanencia y el logro educativo de todas las niñas, niños, adolescentes, jóvenes y adultos del departamento en la educación preescolar, básica y media superando el abandono escolar.
</t>
  </si>
  <si>
    <t>Seguimiento anual a las Instituciones Educativas oficiales sobre el manejo de recursos recibidos
por gratuidad educativa</t>
  </si>
  <si>
    <t>Fortalecimiento de las capacidades institucionales de los establecimientos educativos oficiales</t>
  </si>
  <si>
    <t>Bolívar me enamora en Crecimiento Económico y oportunidad de empleo para todos</t>
  </si>
  <si>
    <t>Bolivar me enamora con desarrollo agropecuario</t>
  </si>
  <si>
    <t>Bolivar me enamora con agricultura tecnificada y solidaria</t>
  </si>
  <si>
    <t>Estudio de preinversion realizado</t>
  </si>
  <si>
    <t>asociaciones apoyadas</t>
  </si>
  <si>
    <t>Bolivar me enamora con extension agropecuaria</t>
  </si>
  <si>
    <t>planes departamentales de extension agropecuaria elaborados</t>
  </si>
  <si>
    <t>Productores atendidos con servicio de extension agropecuaria</t>
  </si>
  <si>
    <t>Bolivar me enamora con productividad competitividad y comercializacion</t>
  </si>
  <si>
    <t>Proyectos productivos cofinancidos</t>
  </si>
  <si>
    <t>Mercados campesinos realizado</t>
  </si>
  <si>
    <t>Ruedas de negocios realizadas</t>
  </si>
  <si>
    <t>Alevinos utilizados en actividades de repoblmiento</t>
  </si>
  <si>
    <t>Atencion a victimas, reconciliacion y programa de desarrollo con enfoque territorial</t>
  </si>
  <si>
    <t>Formalizacion,ordenamiento social y uso productivo del territorio rural</t>
  </si>
  <si>
    <t>Mapas de zonificacion elaborados</t>
  </si>
  <si>
    <t>Predios formalizados o regularizados para el desarrollo rural</t>
  </si>
  <si>
    <t>inclusion social y productiva para la poblacion en situacion de vulnerabilidad</t>
  </si>
  <si>
    <t>Proyectos productivos formulados para la poblacion victima del desplazamiento forzado</t>
  </si>
  <si>
    <t>Hogares con asitencia tecnica para la generacion de ingresos</t>
  </si>
  <si>
    <t>Hogares victimas reciben recursos monetarios para la seguridad alimentaria</t>
  </si>
  <si>
    <t>BOLIVAR ME ENAMORA CON INSTUCIONALIDAD FUERTE</t>
  </si>
  <si>
    <t>Transparencia, ética pública, eficiencia y planeación institucional</t>
  </si>
  <si>
    <t>Transparencia institucional</t>
  </si>
  <si>
    <t>Espacios de integración de oferta pública generados</t>
  </si>
  <si>
    <t>Sistema de gestión documental implementado</t>
  </si>
  <si>
    <t>0.25</t>
  </si>
  <si>
    <t>Fortalecimiento de capacidades</t>
  </si>
  <si>
    <t>Sedes mantenidas</t>
  </si>
  <si>
    <t xml:space="preserve">Bolívar Me Enamora con Justicia Social: Cierre de Brechas y Calidad de Vida para Todos </t>
  </si>
  <si>
    <t>Bolívar Me Enamora en Superación de la Pobreza y Desigualdad</t>
  </si>
  <si>
    <t>Optimización de la Capacidad de Gestión Territorial</t>
  </si>
  <si>
    <t>Madres y padres cabeza de hogar atendidos</t>
  </si>
  <si>
    <t>Bolívar Me Enamora en Familia, Primera Infancia y Adolescencia</t>
  </si>
  <si>
    <t>Familia, Primera Infancia y Adolescencia</t>
  </si>
  <si>
    <t>Adolescentes atendidos</t>
  </si>
  <si>
    <t>Campañas de promoción realizadas</t>
  </si>
  <si>
    <t>Bolívar Me Enamora en la Atención y Participación de Adulto Mayor</t>
  </si>
  <si>
    <t>Atención y Participación de Adulto Mayor</t>
  </si>
  <si>
    <t>Centros de protección social para el adulto mayor dotados</t>
  </si>
  <si>
    <t>Centros de día para el adulto mayor dotados</t>
  </si>
  <si>
    <t>Cuidadores cualificados</t>
  </si>
  <si>
    <t>Número de adultos mayores beneficiados</t>
  </si>
  <si>
    <t>Generación de Ingresos con Enfoque Diferencial</t>
  </si>
  <si>
    <t>Bolívar Me Enamora en Empoderamiento y Autonomía de las Mujeres Bolivarenses</t>
  </si>
  <si>
    <t>Empoderamiento y Autonomía de las Mujeres Bolivarenses</t>
  </si>
  <si>
    <t>Personas en riesgo extraordinario y extremo protegidas</t>
  </si>
  <si>
    <t>Casas de Igualdad de oportunidades para la mujer y el joven</t>
  </si>
  <si>
    <t>Estrategias de promoción de la garantía de derechos implementada</t>
  </si>
  <si>
    <t>Número de estrategias</t>
  </si>
  <si>
    <t>Estrategias para la transformación de imaginarios, representaciones y estereotipos de discriminación implementadas</t>
  </si>
  <si>
    <t>Número de espacios de integración de oferta pública generados</t>
  </si>
  <si>
    <t>Estrategias de promoción de la garantía de derechos implementadas</t>
  </si>
  <si>
    <t>Número de instancias</t>
  </si>
  <si>
    <t>Estrategias de fomento de participación para las mujeres</t>
  </si>
  <si>
    <t>Número de mujeres formadas</t>
  </si>
  <si>
    <t>Estrategias para el fomento de a la participación de las mujeres en los espacios de participación política y de toma de decisión implementadas</t>
  </si>
  <si>
    <t>Número de iniciativas</t>
  </si>
  <si>
    <t>Bolívar Me Enamora en justicia social: Cierre de brechas y calidad de vida para todos</t>
  </si>
  <si>
    <t>pesos</t>
  </si>
  <si>
    <t>Personas asistidas técnicamente</t>
  </si>
  <si>
    <t>Personas vinculadas a empleo formal para población vulnerable</t>
  </si>
  <si>
    <t>Hogares vulnerables con mejoramiento de las condiciones físicas o dotación de vivienda realizados</t>
  </si>
  <si>
    <t>Hogares beneficiados con mejoramiento de una vivienda  </t>
  </si>
  <si>
    <t>BOLÍVAR ME ENAMORA CON JUSTICIA SOCIAL CIERRE
DE BRECHAS Y CALIDAD DE VIDA PARA TODOS</t>
  </si>
  <si>
    <t>Bolívar Me Enamora en  Arte, cultura y patrimonio.</t>
  </si>
  <si>
    <t xml:space="preserve"> CULTURA DE PAZ</t>
  </si>
  <si>
    <t>Gestores culturales capacitados</t>
  </si>
  <si>
    <t xml:space="preserve"> MEMORIA, SABERES Y TERRITORIOS BIOCULTURALES</t>
  </si>
  <si>
    <t>Creadores y gestores culturales beneficiados</t>
  </si>
  <si>
    <t xml:space="preserve"> INFRAESTRUCTURAS CULTURALES PARA LA VIDA</t>
  </si>
  <si>
    <t>Infraestructura cultural intervenida</t>
  </si>
  <si>
    <t>Estímulos otorgados</t>
  </si>
  <si>
    <t>Consejos Territoriales asistidos técnicamente</t>
  </si>
  <si>
    <t>Documentos de lineamientos técnicos</t>
  </si>
  <si>
    <t xml:space="preserve"> ECONOMÍA POPULAR CULTURAL</t>
  </si>
  <si>
    <t>Eventos de promoción de actividades culturales realizados</t>
  </si>
  <si>
    <t>Actividades culturales realizadas en Museos del Ministerio de Cultura</t>
  </si>
  <si>
    <t>Bibliotecas construidas y dotadas</t>
  </si>
  <si>
    <t>BOLÍVAR ME ENAMORA CON CRECIMIENTO ECONÓMICO Y 
OPORTUNIDAD DE EMPLEO PARA TODOS</t>
  </si>
  <si>
    <t>Bolívar Me Enamora en  Turismo</t>
  </si>
  <si>
    <t xml:space="preserve"> Turismo de talla mundial</t>
  </si>
  <si>
    <t>Proyectos de infraestructura turística apoyados</t>
  </si>
  <si>
    <t>Programas de gestión empresarial ejecutados en unidades productivas</t>
  </si>
  <si>
    <t>Viajes de Familiarización realizados</t>
  </si>
  <si>
    <t>Eventos de promoción realizados</t>
  </si>
  <si>
    <t>Redes Temáticas de Turismo apoyadas</t>
  </si>
  <si>
    <t>Portales integrados</t>
  </si>
  <si>
    <t>Empresas asistidas técnicamente</t>
  </si>
  <si>
    <t xml:space="preserve">Unidades productivas  beneficiadas en la implementación de estrategias para incrementar su productividad </t>
  </si>
  <si>
    <t>Convenios, alianzas estratégicas y suscripciones realizadas</t>
  </si>
  <si>
    <t>Bolívar Me Enamora en  Competitividad</t>
  </si>
  <si>
    <t xml:space="preserve"> Aprovechamiento de potencialidades y apuesta productivas</t>
  </si>
  <si>
    <t>Procesos de formación atendidos</t>
  </si>
  <si>
    <t xml:space="preserve">2: BOLÍVAR ME ENAMORA CON JUSTICIA SOCIAL: CIERRE DE BRECHAS Y CALIDAD DE VIDA PARA TODOS. </t>
  </si>
  <si>
    <t>TIC, Conectividad, Habilidades Digitales, Ciudades, Territorios Inteligentes y Govtech</t>
  </si>
  <si>
    <t>Bolivar Inteligente y transformado</t>
  </si>
  <si>
    <t>Indice de capacidad en la prestación de servicios de tecnología</t>
  </si>
  <si>
    <t>Centro Integrado de Servicios adecuado</t>
  </si>
  <si>
    <t>Número de centros</t>
  </si>
  <si>
    <t>UNICO PROYECTO DE INVERSIÓN, $557.000.000 POR MEDIO DEL CUAL SE CONTRATÓ EL PERSONAL TIC</t>
  </si>
  <si>
    <t xml:space="preserve">Acceso y uso de las 
Tecnologías de la Información y las 
Comunicaciones en el 
territorio </t>
  </si>
  <si>
    <t>Municipios y áreas no 
municipalizadas conectados a 
redes de servicio</t>
  </si>
  <si>
    <t>Acceso y uso de las 
Tecnologías de la Información y las 
Comunicaciones en el 
territorio</t>
  </si>
  <si>
    <t>Municipios asistidos en despliegue de infraestructura</t>
  </si>
  <si>
    <t>Número de municipios</t>
  </si>
  <si>
    <t xml:space="preserve">Infraestructura de telecomunicaciones de última milla </t>
  </si>
  <si>
    <t>Conexiones a internet fijo y / o móvil</t>
  </si>
  <si>
    <t>Conectividad y herramientas TIC para la educación</t>
  </si>
  <si>
    <t>Conexiones a Intenet de Bibliotecas publicas</t>
  </si>
  <si>
    <t>Estudiantes en sedes educativas oficiales beneficiados con el servicio de apoyo TIC para la educación</t>
  </si>
  <si>
    <t>Número de estudiantes</t>
  </si>
  <si>
    <t>Zonas comunitarias para la paz</t>
  </si>
  <si>
    <t>Conexiones a Intenet de sedes 
educativas oficiales</t>
  </si>
  <si>
    <t>1: BOLÍVAR ME ENAMORA CON CRECIMIENTO ECONÓMICO Y OPORTUNIDAD DE EMPLEO PARA TODOS</t>
  </si>
  <si>
    <t>TIC+</t>
  </si>
  <si>
    <t>Personas capacitadas en programas informales de Tecnologías de la Información</t>
  </si>
  <si>
    <t xml:space="preserve">  Mipymes Digitales</t>
  </si>
  <si>
    <t>Número de emprendedores y empresas asistidas</t>
  </si>
  <si>
    <t>Bolívar me Enamora con crecimiento economico y oportunidad de empleo para todos</t>
  </si>
  <si>
    <t xml:space="preserve"> Transparencia institucional</t>
  </si>
  <si>
    <t>Rendicion de Cuentas</t>
  </si>
  <si>
    <t xml:space="preserve"> Instancia de participación ciudadana</t>
  </si>
  <si>
    <t>Asistencias técnicas para el fortalecimiento de la actividad artesanal prestadas</t>
  </si>
  <si>
    <t>Bolívar me Enamora con Justicia Social
 Cierre de Brechas y Calidad de Vida para todos.</t>
  </si>
  <si>
    <t>Bolívar Me Enamora en  Recreación y deporte</t>
  </si>
  <si>
    <t xml:space="preserve"> Fomento del Deporte, la Recreacion y la Participacion Ciudadana</t>
  </si>
  <si>
    <t>Bolívar me enamora con justicia social: Cierre de Brechas y calidad de vida para todos.</t>
  </si>
  <si>
    <t>Bolívar Me Enamora en Arte, cultura y patrimonio.</t>
  </si>
  <si>
    <t>Programa cultura de PAZ</t>
  </si>
  <si>
    <t>Planes de Acción Anuales de CTEI</t>
  </si>
  <si>
    <t xml:space="preserve">Alfabetización Digital </t>
  </si>
  <si>
    <t>Bolívar Me Enamora con instrumentos de planificación territorial</t>
  </si>
  <si>
    <t>Plan de Ordenamiento Territorial del Departamento de Bolivar</t>
  </si>
  <si>
    <t>Plan de Desarrollo "2024 - 2027"</t>
  </si>
  <si>
    <t>Bolívar Me Enamora en  Hábitat, vivienda y servicios públicos</t>
  </si>
  <si>
    <t>Formalización de la Tierra</t>
  </si>
  <si>
    <t>Instrumentos de Planeación Terrtorial  a los municipios</t>
  </si>
  <si>
    <t>Consejo Territorial de Planeación de Bolivar</t>
  </si>
  <si>
    <t>Modernización Sistemas de Información en Planeación</t>
  </si>
  <si>
    <t>Fortalecimiento de Capacidades Institucionales</t>
  </si>
  <si>
    <t>Bolívar Me Enamora en Propiedad Legal</t>
  </si>
  <si>
    <t>Esquema asociativo para la gestión catastral</t>
  </si>
  <si>
    <t>Documentos de planeación de la etapa de alistamiento y diagnóstico del Plan de Ordenamiento Departamental elaborados</t>
  </si>
  <si>
    <t>Documentos de formulación del Plan de Ordenamiento Departamental elaborados</t>
  </si>
  <si>
    <t>Bienes fiscales saneados y titulados</t>
  </si>
  <si>
    <t>Instancias formales y no formales de participación fortalecidas</t>
  </si>
  <si>
    <t>Entidades, organismos y dependencias asistidos técnicamente</t>
  </si>
  <si>
    <t>Estudios de preinversión elaborados</t>
  </si>
  <si>
    <t>Bolívar Me Enamora con Ciencia, Tecnologia e Innovación</t>
  </si>
  <si>
    <t>Ciencia, Tecnologia e Innovación para el desarrollo</t>
  </si>
  <si>
    <t>Conenvios de cooperación</t>
  </si>
  <si>
    <t>Participación en Convocatorias</t>
  </si>
  <si>
    <t>Politica Pública de CTEI</t>
  </si>
  <si>
    <t>Estudiantes apropiando CTEI</t>
  </si>
  <si>
    <t>Bolívar Me Enamora Con Justicia Social: Cierra de Brechas y Calidad de Vida Para Todos</t>
  </si>
  <si>
    <t>Vivienda y Sevicios Públicos</t>
  </si>
  <si>
    <t>Mi Casa Me Enamora</t>
  </si>
  <si>
    <t>Superación de la Pobreza y Desigualdad</t>
  </si>
  <si>
    <t>SuperEmprendedores</t>
  </si>
  <si>
    <t>Personas formadas</t>
  </si>
  <si>
    <t>79.1%</t>
  </si>
  <si>
    <t>Personas certificadas</t>
  </si>
  <si>
    <t>Unidades productivas capitalizadas</t>
  </si>
  <si>
    <t>Unidades productivas creadas</t>
  </si>
  <si>
    <t>Corredores del Sabor</t>
  </si>
  <si>
    <t>Proyectos cofinanciados para la adecuación de la oferta turística</t>
  </si>
  <si>
    <t>Parque Ecoturístico Comunitario</t>
  </si>
  <si>
    <t>Infraestructura ecoturística construida</t>
  </si>
  <si>
    <t>Políticas Públicas con Enfoque Diferencial</t>
  </si>
  <si>
    <t>Documentos de política pública elaborados</t>
  </si>
  <si>
    <t>Jóvenes con Futuro</t>
  </si>
  <si>
    <t>Jóvenes Creciendo Juntos</t>
  </si>
  <si>
    <t>Colocaciones de jóvenes a través del Servicio Público de Empleo</t>
  </si>
  <si>
    <t>Centros Actívate YA</t>
  </si>
  <si>
    <t>Edificaciones de atención a la adolescencia y juventud construidas</t>
  </si>
  <si>
    <t>Juventud Empoderada</t>
  </si>
  <si>
    <t>Implementación de la Política Pública Juvenil</t>
  </si>
  <si>
    <t>Documentos de seguimiento a la política pública elaborados</t>
  </si>
  <si>
    <t>Bolívar Me Enamora Diverso e Inclusivo</t>
  </si>
  <si>
    <t>Bolívar Emprende Diverso</t>
  </si>
  <si>
    <t>Personas y empresas beneficiadas</t>
  </si>
  <si>
    <t>Respeto al Sentir y Pensar Diferente</t>
  </si>
  <si>
    <t>Acciones ejecutadas con las comunidades</t>
  </si>
  <si>
    <t>Con Mi Familia Soy Mejor, Soy Mejor Cuando Cuento Contigo</t>
  </si>
  <si>
    <t>Familias atendidas</t>
  </si>
  <si>
    <t>En la Ruta lo Mejor es Mi Protección</t>
  </si>
  <si>
    <t>Personas con asistencia humanitaria</t>
  </si>
  <si>
    <t>Bolívar Diverso con Educación</t>
  </si>
  <si>
    <t>Beneficiarios de estrategias o programas de  apoyo financiero para el acceso a la educación superior  o terciaria</t>
  </si>
  <si>
    <t>Bolívar Me Enamora en Derechos Humanos</t>
  </si>
  <si>
    <t>Aquí Cabemos Todos</t>
  </si>
  <si>
    <t>Beneficiarios de la oferta social atendidos</t>
  </si>
  <si>
    <t>Comunidades étnicas con acompañamiento comunitario</t>
  </si>
  <si>
    <t>633.3%</t>
  </si>
  <si>
    <t>Discapacidad - Bolívar Sin Barreras</t>
  </si>
  <si>
    <t>Documento de lineamientos técnicos para la incorporación del enfoque diferencial elaborados</t>
  </si>
  <si>
    <t>Entidades asistidas técnicamente </t>
  </si>
  <si>
    <t>Municipios asistidos técnicamente</t>
  </si>
  <si>
    <t>Tú Cuidas y Yo Te Cuido, Por un Bolívar que Cuida del Cuidador de PcD</t>
  </si>
  <si>
    <t>833.3%</t>
  </si>
  <si>
    <t>Líderes y Lideresas Defensoras de DDHH - Lidreazgo Transformador</t>
  </si>
  <si>
    <t>Jornadas de orientación y acompañamiento realizadas sobre DDHH y DIH</t>
  </si>
  <si>
    <t>Más Cerca de Ti, Por un Bolívar Mejor en DDHH</t>
  </si>
  <si>
    <t>BOLIVAR MI CASA ME ENAMORA</t>
  </si>
  <si>
    <t>Entidades territoriales asistidas técnica y jurídicamente</t>
  </si>
  <si>
    <t>Subsidios para mejoramiento de  vivienda asignados a población</t>
  </si>
  <si>
    <t>Esta meta se encuentra en Gestion de Recursos, por Cierre parcial del Programa Mi Casa Ya , del Ministerio de Vivienda.</t>
  </si>
  <si>
    <t>Vivienda de Interés Social construidas en sitio propio</t>
  </si>
  <si>
    <t>Proyectos apoyados financieramente en Operaciones urbanas especiales</t>
  </si>
  <si>
    <t>BOLIVAR ME ENAMORA CON JUSTICIA SOCIAL. CIERRE DE BRECHAS Y CALIDAD DE VIDA PARA TODOS</t>
  </si>
  <si>
    <t xml:space="preserve">BOLIVAR ME ENAMORA EN HABITAT, VIVIENDA, Y SERVICIOS PUBLICOS </t>
  </si>
  <si>
    <t>BOLÍVAR ME ENAMORA EN CRECIMIENTO ECONÓMICO Y OPORTUNIDAD DE EMPLEO PARA TODOS</t>
  </si>
  <si>
    <t>BOLÍVAR ME ENAMORA EN  EDUCACIÓN INTEGRAL</t>
  </si>
  <si>
    <t xml:space="preserve">BOLIVAR ME ENAMORA CON JUSTICIA SOCIAL, CIERRE DE BRECHAS Y CALIDAD DE VIDA PARA TODOS </t>
  </si>
  <si>
    <t>BOLÍVAR ME ENAMORA VERDE Y SOSTENIBLE</t>
  </si>
  <si>
    <t>BOLÍVAR MEJOR EN JUSTICIA SOCIAL: CIERRE DE BRECHAS Y CALIDAD DE VIDA PARA TODOS</t>
  </si>
  <si>
    <t>BOLÍVAR ME ENAMORA CON JUSTICIA SOCIAL: CIERRA DE BRECHAS Y CALIDAD DE VIDA PARA TODOS</t>
  </si>
  <si>
    <t>BOLÍVAR ME ENAMORA CON JUSTICIA SOCIAL, CIERRE DE BRECHAS Y CALIDAD DE VIDA PARA TODOS</t>
  </si>
  <si>
    <t>ATENCION A VICTIMAS, RECONCILIACION Y PROGRAMA DE DESARROLLO CON ENFOQUE TERRITORIAL</t>
  </si>
  <si>
    <t xml:space="preserve">BOLÍVAR ME ENAMORA CON JUSTICIA SOCIAL: CIERRE DE BRECHAS Y CALIDAD DE VIDA PARA TODOS </t>
  </si>
  <si>
    <t>BOLÍVAR ME ENAMORA CON CRECIMIENTO ECONOMICO Y OPORTUNIDAD DE EMPLEO PARA TODOS</t>
  </si>
  <si>
    <t>BOLÍVAR ME ENAMORA CON JUSTICIA SOCIAL: CIERRE DE BRECHAS Y CALIDAD DE VIDA PARA TODOS.</t>
  </si>
  <si>
    <t>BOLIVAR ME ENAMORA EN  INFRAESTRUCTURA Y MOVILIDAD</t>
  </si>
  <si>
    <t>BOLÍVAR ME ENAMORA CON SERVICIOS PÚBLICOS</t>
  </si>
  <si>
    <t/>
  </si>
  <si>
    <t>BOLÍVAR ME ENAMORA EN ACCESO A LA JUSTICIA</t>
  </si>
  <si>
    <t>BOLÍVAR ME ENAMORA EN  GESTIÓN DE RIESGO DE DESASTRES</t>
  </si>
  <si>
    <t>BOLIVAR ME ENAMORA  EN SEGURIDAD</t>
  </si>
  <si>
    <t>BOLÍVAR ME ENAMORA EN INSTRUMENTOS DE PLANEACIÓN</t>
  </si>
  <si>
    <t>BOLÍVAR ME ENAMORA EN  PARTICIPACIÓN CIUDADANA</t>
  </si>
  <si>
    <t>BOLÍVAR ME ENAMORA EN  GOBERNANZA</t>
  </si>
  <si>
    <t>EDUCACIÓN INTEGRAL</t>
  </si>
  <si>
    <t>BOLÍVAR ME ENAMORA EN  SALUD OPORTUNA Y DE CALIDAD</t>
  </si>
  <si>
    <t>VIVIENDA Y SEVICIOS PÚBLICOS</t>
  </si>
  <si>
    <t>SUPERACIÓN DE LA POBREZA Y DESIGUALDAD</t>
  </si>
  <si>
    <t>JÓVENES CON FUTURO</t>
  </si>
  <si>
    <t>BOLÍVAR ME ENAMORA DIVERSO E INCLUSIVO</t>
  </si>
  <si>
    <t>BOLÍVAR ME ENAMORA EN DERECHOS HUMANOS</t>
  </si>
  <si>
    <t>BOLÍVAR ME ENAMORA CON INSTRUMENTOS DE PLANIFICACIÓN TERRITORIAL</t>
  </si>
  <si>
    <t>BOLÍVAR ME ENAMORA EN  HÁBITAT, VIVIENDA Y SERVICIOS PÚBLICOS</t>
  </si>
  <si>
    <t>BOLÍVAR ME ENAMORA CON CIENCIA, TECNOLOGIA E INNOVACIÓN</t>
  </si>
  <si>
    <t>BOLÍVAR ME ENAMORA EN  INFRAESTRUCTURA Y MOVILIDAD</t>
  </si>
  <si>
    <t>BOLIVAR ME ENAMORA EN  RECREACIÓN Y DEPORTE</t>
  </si>
  <si>
    <t>BOLÍVAR ME ENAMORA EN  FAMILIA, PRIMERA INFANCIA Y ADOLESCENCIA</t>
  </si>
  <si>
    <t>BOLIVAR ME ENAMORA CON DESARROLLO AGROPECUARIO</t>
  </si>
  <si>
    <t>TRANSPARENCIA, ÉTICA PÚBLICA, EFICIENCIA Y PLANEACIÓN INSTITUCIONAL</t>
  </si>
  <si>
    <t>BOLÍVAR ME ENAMORA EN SUPERACIÓN DE LA POBREZA Y DESIGUALDAD</t>
  </si>
  <si>
    <t>BOLÍVAR ME ENAMORA EN FAMILIA, PRIMERA INFANCIA Y ADOLESCENCIA</t>
  </si>
  <si>
    <t>BOLÍVAR ME ENAMORA EN LA ATENCIÓN Y PARTICIPACIÓN DE ADULTO MAYOR</t>
  </si>
  <si>
    <t>BOLÍVAR ME ENAMORA EN EMPODERAMIENTO Y AUTONOMÍA DE LAS MUJERES BOLIVARENSES</t>
  </si>
  <si>
    <t>BOLÍVAR ME ENAMORA EN  ARTE, CULTURA Y PATRIMONIO.</t>
  </si>
  <si>
    <t>BOLÍVAR ME ENAMORA EN  TURISMO</t>
  </si>
  <si>
    <t>BOLÍVAR ME ENAMORA EN  COMPETITIVIDAD</t>
  </si>
  <si>
    <t>TIC, CONECTIVIDAD, HABILIDADES DIGITALES, CIUDADES, TERRITORIOS INTELIGENTES Y GOVTECH</t>
  </si>
  <si>
    <t>BOLÍVAR ME ENAMORA EN  RECREACIÓN Y DEPORTE</t>
  </si>
  <si>
    <t>BOLÍVAR ME ENAMORA EN ARTE, CULTURA Y PATRIMONIO.</t>
  </si>
  <si>
    <t>TRANSPARENCIA, ÉTICA PÚBLICA,EFICIENCIA Y PLANEACIÓN INSTITUCIONAL</t>
  </si>
  <si>
    <t>BOLIVAR ME ENAMORA EN  INFRAESTRUCTURA DE TRANSPORTE Y COMUNICACIONES.</t>
  </si>
  <si>
    <t>SANEAMIENTO BÁSICO</t>
  </si>
  <si>
    <t>SERVICIOS PÚBLICOS</t>
  </si>
  <si>
    <t>PROMOCION AL ACCESO A LA JUSTICIA</t>
  </si>
  <si>
    <t>CUERPO DE BOMBEROS: HÉROES DE BOLÍVAR</t>
  </si>
  <si>
    <t>CONDICIONES DE SEGURIDAD</t>
  </si>
  <si>
    <t>BOLIVAR SIN CADENAS: ESTRATEGIA DE LUCHA CONTRA LA TRATA DE PERSONAS</t>
  </si>
  <si>
    <t>CENTRO DE OBSERVACIÓN E INVESTIGACIÓN SOCIAL DE BOLÍVAR - COISBOL</t>
  </si>
  <si>
    <t>CONSTRUCCIONES MOTIVADORAS CON PARTICIPACIÓN INTEGRAL – COMPI</t>
  </si>
  <si>
    <t>ESCUELA DE GOBERNANZA</t>
  </si>
  <si>
    <t>LIDERAZGO COMUNAL</t>
  </si>
  <si>
    <t>POLITICA PUBLICA DE LIBERTAD RELIGIOSA</t>
  </si>
  <si>
    <t xml:space="preserve"> CALIDAD Y FOMENTO DE LA EDUCACIÓN SUPERIOR</t>
  </si>
  <si>
    <t xml:space="preserve"> ASEGURAMIENTO Y PRESTACIÓN INTEGRAL DE SERVICIOS DE SALUD</t>
  </si>
  <si>
    <t xml:space="preserve"> INSPECCIÓN, VIGILANCIA Y CONTROL EN SALUD</t>
  </si>
  <si>
    <t>VIGILANCIA Y CONTROL EN SALUD PÚBLICA</t>
  </si>
  <si>
    <t>CONVIVENCIA SOCIAL Y SALUD MENTAL</t>
  </si>
  <si>
    <t>OFICINA ASESORA PLANEACIÓN SALUD- SECRETARÍA SALUD DE BOLÍVAR</t>
  </si>
  <si>
    <t>IVC SANITARIO- SECRETARÍA SALUD DE BOLÍVAR</t>
  </si>
  <si>
    <t>SERVICIO DE PROMOCIÓN DE LA PARTICIPACIÓN SOCIAL EN SALUD</t>
  </si>
  <si>
    <t xml:space="preserve"> CONOCIMMIENTO DE RIESGO DE DESASTRE</t>
  </si>
  <si>
    <t xml:space="preserve"> ATENCIÓN DE DESASTRE</t>
  </si>
  <si>
    <t xml:space="preserve"> REDUCCIÓN DE RIESGO DE DESASTRE</t>
  </si>
  <si>
    <t xml:space="preserve"> SANEAMIENTO BÁSICO</t>
  </si>
  <si>
    <t xml:space="preserve"> SERVICIOS PÚBLICOS</t>
  </si>
  <si>
    <t>MI CASA ME ENAMORA</t>
  </si>
  <si>
    <t>SUPEREMPRENDEDORES</t>
  </si>
  <si>
    <t>CORREDORES DEL SABOR</t>
  </si>
  <si>
    <t>PARQUE ECOTURÍSTICO COMUNITARIO</t>
  </si>
  <si>
    <t>POLÍTICAS PÚBLICAS CON ENFOQUE DIFERENCIAL</t>
  </si>
  <si>
    <t>JÓVENES CRECIENDO JUNTOS</t>
  </si>
  <si>
    <t>CENTROS ACTÍVATE YA</t>
  </si>
  <si>
    <t>JUVENTUD EMPODERADA</t>
  </si>
  <si>
    <t>IMPLEMENTACIÓN DE LA POLÍTICA PÚBLICA JUVENIL</t>
  </si>
  <si>
    <t>BOLÍVAR EMPRENDE DIVERSO</t>
  </si>
  <si>
    <t>RESPETO AL SENTIR Y PENSAR DIFERENTE</t>
  </si>
  <si>
    <t>CON MI FAMILIA SOY MEJOR, SOY MEJOR CUANDO CUENTO CONTIGO</t>
  </si>
  <si>
    <t>EN LA RUTA LO MEJOR ES MI PROTECCIÓN</t>
  </si>
  <si>
    <t>BOLÍVAR DIVERSO CON EDUCACIÓN</t>
  </si>
  <si>
    <t>AQUÍ CABEMOS TODOS</t>
  </si>
  <si>
    <t>DISCAPACIDAD - BOLÍVAR SIN BARRERAS</t>
  </si>
  <si>
    <t>TÚ CUIDAS Y YO TE CUIDO, POR UN BOLÍVAR QUE CUIDA DEL CUIDADOR DE PCD</t>
  </si>
  <si>
    <t>LÍDERES Y LIDERESAS DEFENSORAS DE DDHH - LIDREAZGO TRANSFORMADOR</t>
  </si>
  <si>
    <t>MÁS CERCA DE TI, POR UN BOLÍVAR MEJOR EN DDHH</t>
  </si>
  <si>
    <t>PLAN DE ORDENAMIENTO TERRITORIAL DEL DEPARTAMENTO DE BOLIVAR</t>
  </si>
  <si>
    <t>PLAN DE DESARROLLO "2024 - 2027"</t>
  </si>
  <si>
    <t>FORMALIZACIÓN DE LA TIERRA</t>
  </si>
  <si>
    <t>INSTRUMENTOS DE PLANEACIÓN TERRTORIAL  A LOS MUNICIPIOS</t>
  </si>
  <si>
    <t>CONSEJO TERRITORIAL DE PLANEACIÓN DE BOLIVAR</t>
  </si>
  <si>
    <t>FORTALECIMIENTO DE CAPACIDADES INSTITUCIONALES</t>
  </si>
  <si>
    <t>CIENCIA, TECNOLOGIA E INNOVACIÓN PARA EL DESARROLLO</t>
  </si>
  <si>
    <t>INFRAESTRUCTURA RED VIAL REGIONAL</t>
  </si>
  <si>
    <t>ORDENAMIENTO AMBIENTAL TERRITORIAL -</t>
  </si>
  <si>
    <t>FORMACIÓN Y PREPARACIÓN DE DEPORTISTAS</t>
  </si>
  <si>
    <t>DESARROLLO INTEGRAL DE LA PRIMERA INFANCIA A LA JUVENTUD, Y FORTALECIMIENTO DE LAS CAPACIDADES DE LAS FAMILIAS DE NIÑAS, NIÑOS Y ADOLESCENTES</t>
  </si>
  <si>
    <t xml:space="preserve"> CALIDAD EDUCATIVA</t>
  </si>
  <si>
    <t xml:space="preserve"> COBERTURA EDUCATIVA</t>
  </si>
  <si>
    <t>COBERTURA EDUCATIVA</t>
  </si>
  <si>
    <t>BOLIVAR ME ENAMORA CON AGRICULTURA TECNIFICADA Y SOLIDARIA</t>
  </si>
  <si>
    <t>BOLIVAR ME ENAMORA CON EXTENSION AGROPECUARIA</t>
  </si>
  <si>
    <t>BOLIVAR ME ENAMORA CON PRODUCTIVIDAD COMPETITIVIDAD Y COMERCIALIZACION</t>
  </si>
  <si>
    <t>FORMALIZACION,ORDENAMIENTO SOCIAL Y USO PRODUCTIVO DEL TERRITORIO RURAL</t>
  </si>
  <si>
    <t>TRANSPARENCIA INSTITUCIONAL</t>
  </si>
  <si>
    <t>FORTALECIMIENTO DE CAPACIDADES</t>
  </si>
  <si>
    <t>OPTIMIZACIÓN DE LA CAPACIDAD DE GESTIÓN TERRITORIAL</t>
  </si>
  <si>
    <t>FAMILIA, PRIMERA INFANCIA Y ADOLESCENCIA</t>
  </si>
  <si>
    <t>ATENCIÓN Y PARTICIPACIÓN DE ADULTO MAYOR</t>
  </si>
  <si>
    <t>GENERACIÓN DE INGRESOS CON ENFOQUE DIFERENCIAL</t>
  </si>
  <si>
    <t>EMPODERAMIENTO Y AUTONOMÍA DE LAS MUJERES BOLIVARENSES</t>
  </si>
  <si>
    <t xml:space="preserve"> TURISMO DE TALLA MUNDIAL</t>
  </si>
  <si>
    <t xml:space="preserve"> APROVECHAMIENTO DE POTENCIALIDADES Y APUESTA PRODUCTIVAS</t>
  </si>
  <si>
    <t>BOLIVAR INTELIGENTE Y TRANSFORMADO</t>
  </si>
  <si>
    <t xml:space="preserve">ACCESO Y USO DE LAS 
TECNOLOGÍAS DE LA INFORMACIÓN Y LAS 
COMUNICACIONES EN EL 
TERRITORIO </t>
  </si>
  <si>
    <t>ACCESO Y USO DE LAS 
TECNOLOGÍAS DE LA INFORMACIÓN Y LAS 
COMUNICACIONES EN EL 
TERRITORIO</t>
  </si>
  <si>
    <t xml:space="preserve">INFRAESTRUCTURA DE TELECOMUNICACIONES DE ÚLTIMA MILLA </t>
  </si>
  <si>
    <t>CONECTIVIDAD Y HERRAMIENTAS TIC PARA LA EDUCACIÓN</t>
  </si>
  <si>
    <t>ZONAS COMUNITARIAS PARA LA PAZ</t>
  </si>
  <si>
    <t xml:space="preserve">  MIPYMES DIGITALES</t>
  </si>
  <si>
    <t xml:space="preserve"> TRANSPARENCIA INSTITUCIONAL</t>
  </si>
  <si>
    <t xml:space="preserve"> INSTANCIA DE PARTICIPACIÓN CIUDADANA</t>
  </si>
  <si>
    <t xml:space="preserve"> FOMENTO DEL DEPORTE, LA RECREACION Y LA PARTICIPACION CIUDADANA</t>
  </si>
  <si>
    <t>PROGRAMA CULTURA DE PAZ</t>
  </si>
  <si>
    <t>FINANZAS PÚBLICAS</t>
  </si>
  <si>
    <t>INFRAESTRUCTURA MEJORADA</t>
  </si>
  <si>
    <t>METROS LINEALES</t>
  </si>
  <si>
    <t>ESTRATEGIAS PEDAGÓGICAS IMPLEMENTADAS</t>
  </si>
  <si>
    <t xml:space="preserve">NÚMERO </t>
  </si>
  <si>
    <t xml:space="preserve">AEROPUERTOS MEJORADOS </t>
  </si>
  <si>
    <t>ALCANTARILLADOS CONSTRUIDOS, AMPLIADOS
Y/O OPTIMIZADOS</t>
  </si>
  <si>
    <t>ACUEDUCTOS CONSTRUIDOS, AMPLIADOS
Y/O OPTIMIZADOS</t>
  </si>
  <si>
    <t>CIUDADANOS CON SERVICIO DE JUSTICIA PRESTADO</t>
  </si>
  <si>
    <t>NO DE CIUDADANOS</t>
  </si>
  <si>
    <t>SISTEMAS LOCALES DE JUSTICIA IMPLEMENTADOS</t>
  </si>
  <si>
    <t>NO DE SISTEMAS LOCALES DE JUSTICIA</t>
  </si>
  <si>
    <t>JORNADAS MÓVILES DE ACCESO A LA JUSTICIA REALIZADAS</t>
  </si>
  <si>
    <t>NO DE JORNADAS MÓVILES</t>
  </si>
  <si>
    <t>INSTANCIAS TERRITORIALES ASISTIDAS</t>
  </si>
  <si>
    <t>NO DE MUNICIPIOS CON ASISTENCIA TÉCNICA</t>
  </si>
  <si>
    <t>ESTRATEGIAS DE PROMOCIÓN DE LA GARANTÍA DE DERECHOS IMPLEMENTADAS (PPL)</t>
  </si>
  <si>
    <t>NO DE ESTRATEGIAS</t>
  </si>
  <si>
    <t>NIÑOS, NIÑAS, ADOLESCENTES Y JÓVENES BENEFICIADOS CON ACCIONES DE RESTABLECIMIENTO DE DERECHOS</t>
  </si>
  <si>
    <t>NO DE NNA Y JÓVENES</t>
  </si>
  <si>
    <t>RUTAS DE ATENCIÓN IMPLEMENTADAS</t>
  </si>
  <si>
    <t>NO DE RUTAS DE ATENCIÓN</t>
  </si>
  <si>
    <t>DOCUMENTOS DE INVESTIGACIÓN ELABORADOS</t>
  </si>
  <si>
    <t>NO DE DOCUMENTOS DE INVESTIGACIÓN</t>
  </si>
  <si>
    <t>INICIATIVAS ORGANIZATIVAS DE PARTICIPACIÓN CIUDADANA PROMOVIDAS</t>
  </si>
  <si>
    <t>NO DE INICIATIVAS</t>
  </si>
  <si>
    <t>CAPACITACIONES REALIZADAS</t>
  </si>
  <si>
    <t>NO DE CAPACITACIONES</t>
  </si>
  <si>
    <t>INICIATIVAS CREADAS</t>
  </si>
  <si>
    <t xml:space="preserve">EVENTOS DE FORMACIÓN EN LIDERAZGO </t>
  </si>
  <si>
    <t>NO DE EVENTOS</t>
  </si>
  <si>
    <t>ESPACIOS DE PARTICIPACIÓN PROMOVIDOS</t>
  </si>
  <si>
    <t>NO DE ESPACIOS</t>
  </si>
  <si>
    <t>ENTIDADES ASISTIDAS TÉCNICAMENTE</t>
  </si>
  <si>
    <t>NO DE ENTIDADES</t>
  </si>
  <si>
    <t>ESTRATEGIAS DE PROMOCIÓN A LA PARTICIPACIÓN CIUDADANA IMPLEMENTADAS</t>
  </si>
  <si>
    <t>PERSONAS CAPACITADAS</t>
  </si>
  <si>
    <t>SEDES  DE INSTITUCIONES DE EDUCACIÓN  SUPERIOR MEJORADAS</t>
  </si>
  <si>
    <t>PROGRAMAS ACADÉMICOS EN CONDICIONES PARA EXPEDICIÓN DE REGISTRO CALIFICADO</t>
  </si>
  <si>
    <t>INSTITUCIONES DE EDUCACIÓN SUPERIOR CON PROCESOS RADICADOS PARA ACREDITACIÓN INSTITUCIONAL ANTE EL CONSEJO NACIONAL DE ACREDITACIÓN</t>
  </si>
  <si>
    <t>PROGRAMAS ACADÉMICOS CON ACREDITACIÓN DE ALTA CALIDAD EVALUADOS</t>
  </si>
  <si>
    <t>ENTIDADES TERRITORIALES ASISTIDAS TÉCNICA Y JURÍDICAMENTE</t>
  </si>
  <si>
    <t>SUBSIDIOS PARA MEJORAMIENTO DE  VIVIENDA ASIGNADOS A POBLACIÓN</t>
  </si>
  <si>
    <t>VIVIENDA DE INTERÉS SOCIAL CONSTRUIDAS EN SITIO PROPIO</t>
  </si>
  <si>
    <t>PROYECTOS APOYADOS FINANCIERAMENTE EN OPERACIONES URBANAS ESPECIALES</t>
  </si>
  <si>
    <t>ASISTENCIAS TÉCNICAS REALIZADAS</t>
  </si>
  <si>
    <t>HOGARES BENEFICIADOS CON MEJORAMIENTO DE UNA VIVIENDA  </t>
  </si>
  <si>
    <t>ASISTENCISA TÉCNICAS REALIZADAS</t>
  </si>
  <si>
    <t>PERSONAS AFILIADAS AL RÉGIMEN SUBSIDIADO</t>
  </si>
  <si>
    <t>EMPRESAS SOCIALES DEL ESTADO FINANCIADAS</t>
  </si>
  <si>
    <t>AUDITORÍAS Y VISITAS INSPECTIVAS REALIZADAS</t>
  </si>
  <si>
    <t>ANÁLISIS REALIZADOS</t>
  </si>
  <si>
    <t>ESTRATEGIAS DE GESTIÓN DEL RIESGO EN TEMAS DE TRASTORNOS MENTALES IMPLEMENTADAS</t>
  </si>
  <si>
    <t>CAMPAÑAS DE GESTIÓN DEL RIESGO PARA ABORDAR SITUACIONES DE SALUD RELACIONADAS CON CONDICIONES AMBIENTALES IMPLEMENTADAS</t>
  </si>
  <si>
    <t>ESTABLECIMIENTOS ABIERTOS AL PÚBLICO VIGILADOS Y CONTROLADOS</t>
  </si>
  <si>
    <t>CAMPAÑA DE GESTION DE RIEGOS EN TEMAS DE SALUD SEXUAL Y REPRODUCTIVAS IMPLEMENTADAS</t>
  </si>
  <si>
    <t>CAMPAÑAS DE GESTIÓN DEL RIESGO EN TEMAS DE SALUD SEXUAL Y REPRODUCTIVA IMPLEMENTADAS</t>
  </si>
  <si>
    <t>ESTRATEGIAS DE PROMOCIÓN DE LA SALUD IMPLEMENTADAS</t>
  </si>
  <si>
    <t>PERSONAS ATENDIDAS EN CENTROS REGULADORES DE URGENCIAS, EMERGENCIAS Y DESASTRES</t>
  </si>
  <si>
    <t>CAMPAÑAS DE GESTIÓN DEL RIESGO PARA ENFERMEDADES INMUNOPREVENIBLES  IMPLEMENTADAS</t>
  </si>
  <si>
    <t>ENTIDADES TERRITORIALES ASISTIDAS TÉCNICAMENTE</t>
  </si>
  <si>
    <t>DOCUMENTOS METODOLÓGICOS REALIZADOS</t>
  </si>
  <si>
    <t>ESTRATEGIAS DE PROMOCIÓN DE LA SALUD  Y PREVENCIÓN DE RIESGOS ASOCIADOS A CONDICIONES NO TRANSMISIBLES IMPLEMENTADAS</t>
  </si>
  <si>
    <t>CAMPAÑAS DE GESTIÓN DEL RIESGO PARA ABORDAR CONDICIONES CRÓNICAS PREVALENTES IMPLEMENTADAS</t>
  </si>
  <si>
    <t>ESTRATEGIAS DE PROMOCIÓN DE LA PARTICIPACIÓN SOCIAL EN SALUD IMPLEMENTADAS</t>
  </si>
  <si>
    <t>ENTIDADES TERRITORIALES CON SERVICIO DE SUMINISTRO DE INSUMOS PARA EL MANEJO DE EVENTOS DE INTERÉS EN SALUD PÚBLICA</t>
  </si>
  <si>
    <t>NÚMERO DE PERSONAS</t>
  </si>
  <si>
    <t>NÚMERO DE INSTANCIAS TERRITORIALES</t>
  </si>
  <si>
    <t>ORGANISMOS DE ATENCIÓN DE EMERGENCIAS FORTALECIDOS</t>
  </si>
  <si>
    <t>NÚMERO DE ORGANISMOS</t>
  </si>
  <si>
    <t>SISTEMAS DE INFORMACIÓN IMPLEMENTADOS</t>
  </si>
  <si>
    <t>NÚMERO DE SISTEMAS</t>
  </si>
  <si>
    <t>PERSONAS AFECTADAS POR SITUACIONES DE EMERGENCIA, DESASTRE O DECLARATORIAS DE CALAMIDAD PÚBLICA APOYADAS</t>
  </si>
  <si>
    <t>OBRAS DE INFRAESTRUCTURA PARA LA REDUCCIÓN DEL RIESGO DE DESASTRES REALIZADAS</t>
  </si>
  <si>
    <t>NÚMERO DE OBRAS</t>
  </si>
  <si>
    <t>ESTRATEGIA PARA LA RESPUESTA A EMERGENCIAS FORMULADA</t>
  </si>
  <si>
    <t>NÚMERO DE DOCUMENTOS</t>
  </si>
  <si>
    <t>SISTEMAS DE ALERTA TEMPRANA IMPLEMENTADOS</t>
  </si>
  <si>
    <t>ALCANTARILLADOS CONSTRUIDOS, AMPLIADOS Y OPTIMIZADOS</t>
  </si>
  <si>
    <t>ACUEDUCTOS CONSTRUIDOS, AMPLIADOS Y OPTIMIZADOS</t>
  </si>
  <si>
    <t xml:space="preserve">ENTIDADES TERRITORIALES ASISTIDAS TÉCNICAMENTE </t>
  </si>
  <si>
    <t>HOGARES VULNERABLES CON MEJORAMIENTO DE LAS CONDICIONES FÍSICAS O DOTACIÓN DE VIVIENDA REALIZADOS</t>
  </si>
  <si>
    <t>PERSONAS CERTIFICADAS</t>
  </si>
  <si>
    <t>UNIDADES PRODUCTIVAS CAPITALIZADAS</t>
  </si>
  <si>
    <t>UNIDADES PRODUCTIVAS CREADAS</t>
  </si>
  <si>
    <t>PERSONAS VINCULADAS A EMPLEO FORMAL PARA POBLACIÓN VULNERABLE</t>
  </si>
  <si>
    <t>PROYECTOS COFINANCIADOS PARA LA ADECUACIÓN DE LA OFERTA TURÍSTICA</t>
  </si>
  <si>
    <t>INFRAESTRUCTURA ECOTURÍSTICA CONSTRUIDA</t>
  </si>
  <si>
    <t>DOCUMENTOS DE POLÍTICA PÚBLICA ELABORADOS</t>
  </si>
  <si>
    <t>COLOCACIONES DE JÓVENES A TRAVÉS DEL SERVICIO PÚBLICO DE EMPLEO</t>
  </si>
  <si>
    <t>EDIFICACIONES DE ATENCIÓN A LA ADOLESCENCIA Y JUVENTUD CONSTRUIDAS</t>
  </si>
  <si>
    <t>CAMPAÑAS DE PROMOCIÓN REALIZADAS</t>
  </si>
  <si>
    <t>DOCUMENTOS DE SEGUIMIENTO A LA POLÍTICA PÚBLICA ELABORADOS</t>
  </si>
  <si>
    <t>PERSONAS Y EMPRESAS BENEFICIADAS</t>
  </si>
  <si>
    <t>ACCIONES EJECUTADAS CON LAS COMUNIDADES</t>
  </si>
  <si>
    <t>FAMILIAS ATENDIDAS</t>
  </si>
  <si>
    <t>PERSONAS CON ASISTENCIA HUMANITARIA</t>
  </si>
  <si>
    <t>BENEFICIARIOS DE ESTRATEGIAS O PROGRAMAS DE  APOYO FINANCIERO PARA EL ACCESO A LA EDUCACIÓN SUPERIOR  O TERCIARIA</t>
  </si>
  <si>
    <t>BENEFICIARIOS DE LA OFERTA SOCIAL ATENDIDOS</t>
  </si>
  <si>
    <t>COMUNIDADES ÉTNICAS CON ACOMPAÑAMIENTO COMUNITARIO</t>
  </si>
  <si>
    <t>DOCUMENTO DE LINEAMIENTOS TÉCNICOS PARA LA INCORPORACIÓN DEL ENFOQUE DIFERENCIAL ELABORADOS</t>
  </si>
  <si>
    <t>ENTIDADES ASISTIDAS TÉCNICAMENTE </t>
  </si>
  <si>
    <t>MUNICIPIOS ASISTIDOS TÉCNICAMENTE</t>
  </si>
  <si>
    <t>JORNADAS DE ORIENTACIÓN Y ACOMPAÑAMIENTO REALIZADAS SOBRE DDHH Y DIH</t>
  </si>
  <si>
    <t>DOCUMENTOS DE PLANEACIÓN DE LA ETAPA DE ALISTAMIENTO Y DIAGNÓSTICO DEL PLAN DE ORDENAMIENTO DEPARTAMENTAL ELABORADOS</t>
  </si>
  <si>
    <t>DOCUMENTOS DE FORMULACIÓN DEL PLAN DE ORDENAMIENTO DEPARTAMENTAL ELABORADOS</t>
  </si>
  <si>
    <t>ESPACIOS DE INTEGRACIÓN DE OFERTA PÚBLICA GENERADOS</t>
  </si>
  <si>
    <t>BIENES FISCALES SANEADOS Y TITULADOS</t>
  </si>
  <si>
    <t>INSTANCIAS FORMALES Y NO FORMALES DE PARTICIPACIÓN FORTALECIDAS</t>
  </si>
  <si>
    <t>ENTIDADES, ORGANISMOS Y DEPENDENCIAS ASISTIDOS TÉCNICAMENTE</t>
  </si>
  <si>
    <t>PLANES DE ACCIÓN ANUALES DE CTEI</t>
  </si>
  <si>
    <t xml:space="preserve">ALFABETIZACIÓN DIGITAL </t>
  </si>
  <si>
    <t>VÍA TERCIARIA MEJORADA</t>
  </si>
  <si>
    <t>VÍA URBANA CONSTRUIDA</t>
  </si>
  <si>
    <t>ESTUDIOS DE PREINVERSIÓN REALIZADOS</t>
  </si>
  <si>
    <t>NO DE ESTUDIOS</t>
  </si>
  <si>
    <t>PROTECCIONES DE ORILLAS REALIZADAS</t>
  </si>
  <si>
    <t>NRO DE OBRAS</t>
  </si>
  <si>
    <t>PARQUES CONSTRUIDOS</t>
  </si>
  <si>
    <t>NO DE OBRAS</t>
  </si>
  <si>
    <t>CANCHA MEJORADA</t>
  </si>
  <si>
    <t>EDIFICACIONES DE ATENCIÓN INTEGRAL A LA PRIMERA INFANCIA CONSTRUIDAS</t>
  </si>
  <si>
    <t>NO DE EDIFICACIONES</t>
  </si>
  <si>
    <t>INFRAESTRUCTURA DEPORTIVA MANTENIDA</t>
  </si>
  <si>
    <t>INTERVENCIONES REALIZADAS A INFRAESTRUCTURA DEPORTIVA</t>
  </si>
  <si>
    <t xml:space="preserve">NÚMERO DE NIÑOS, NIÑAS, ADOLESCENTES Y JÓVENES EN ESCUELA DEPORTIVAS
</t>
  </si>
  <si>
    <t>MUNICIPIOS CON ESCUELAS DEPORTIVAS</t>
  </si>
  <si>
    <t>DISCIPLINAS POR ESCUELA DEPORTIVA</t>
  </si>
  <si>
    <t>PERSONAS BENEFICIADAS</t>
  </si>
  <si>
    <t>MUNICIPIOS VINCULADOS AL PROGRAMA SUPÉRATE-INTERCOLEGIADOS</t>
  </si>
  <si>
    <t>INSTITUCIONES EDUCATIVAS VINCULADAS AL PROGRAMA SUPÉRATE-INTERCOLEGIADOS</t>
  </si>
  <si>
    <t>MUNICIPIOS IMPLEMENTANDO  PROGRAMAS DE RECREACIÓN, ACTIVIDAD FÍSICA Y DEPORTE SOCIAL COMUNITARIO</t>
  </si>
  <si>
    <t>ATLETAS PREPARADOS</t>
  </si>
  <si>
    <t>ESTÍMULOS ENTREGADOS</t>
  </si>
  <si>
    <t>ATLETAS BENEFICIADOS CON ESTÍMULOS FINANCIEROS</t>
  </si>
  <si>
    <t>PERSONAS CON TALENTO DEPORTIVO IDENTIFICADAS</t>
  </si>
  <si>
    <t xml:space="preserve">ORGANISMOS DEPORTIVOS ASISTIDOS </t>
  </si>
  <si>
    <t>ASISTENCIAS TÉCNICAS REALIZADAS A LOS ORGANISMOS DEPORTIVOS</t>
  </si>
  <si>
    <t>DEPORTISTAS QUE PARTICIPAN EN EVENTOS DEPORTIVOS DE ALTO RENDIMIENTO CON SEDE EN COLOMBIA O INTERNACIONALES</t>
  </si>
  <si>
    <t>ORGANISMOS DEPORTIVOS APOYADOS</t>
  </si>
  <si>
    <t>PERSONAS ATENDIDAS POR LOS PROGRAMAS DE RECREACIÓN, DEPORTE SOCIAL COMUNITARIO, ACTIVIDAD FÍSICA Y APROVECHAMIENTO DEL TIEMPO LIBRE</t>
  </si>
  <si>
    <t>EVENTOS RECREATIVOS COMUNITARIOS REALIZADOS</t>
  </si>
  <si>
    <t>DESARROLLAR EL FORO EDUCATIVO DEPARTAMENTAL</t>
  </si>
  <si>
    <t>FORTALECER EL PROCESO ETNOEDUCATIVO</t>
  </si>
  <si>
    <t>FORTALECER LA CONVIVENCIA ESCOLAR</t>
  </si>
  <si>
    <t>GENERAR CAPACIDADES EN LOS DOCENTES DE BÁSICA Y MEDIA PARA LA IMPLEMENTACIÓN DEL SISTEMAS DE EVALUACIÓN PRUEBAS SABER 11</t>
  </si>
  <si>
    <t>MEJORAR LOS NIVELES DE COMPETENCIA DE LOS ESTUDIANTES EN LAS PRUEBAS SABER</t>
  </si>
  <si>
    <t>FORTALECER LAS CAPACIDADES DE LOS DOCENTES A TRAVÉS DE LA IMPLEMENTACIÓN DEL PLAN DE FORMACIÓN A NIVEL DE CURSOS, TALLERES Y/O DIPLOMADOS</t>
  </si>
  <si>
    <t>IMPLEMENTACIÓN DE PROGRAMAS DE FORTALECIMIENTO DE LAS COMPETENCIAS DE LECTURA EN LAS INSTITUCIONES EDUCATIVAS.</t>
  </si>
  <si>
    <t xml:space="preserve">PROMOVER LA CONSOLIDACIÓN DE UNA SOCIEDAD DIGITAL PARA QUE TODOS LOS CIUDADANOS TENGAN LAS HERRAMIENTAS NECESARIAS PARA HACER DEL INTERNET Y DE LAS TECNOLOGÍAS DIGITALES UN INSTRUMENTO DE TRANSFORMACIÓN SOCIAL. </t>
  </si>
  <si>
    <t>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t>
  </si>
  <si>
    <t xml:space="preserve">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t>
  </si>
  <si>
    <t xml:space="preserve">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t>
  </si>
  <si>
    <t>MEJORAR CONDICIONES PARA LA FORMACION Y DESARROLLO DE LAS COPENCIAS BASICAS Y SOCIALES DE LA POBLACION ESCOLAR EN LAS I.E. O.</t>
  </si>
  <si>
    <t xml:space="preserve">DESARROLLAR ESTRATEGIAS DE AMPLIACIÓN DE MATRÍCULA EN EL GRADO DE TRANSICIÓN, Y AMPLIACIÓN DE LOS GRADOS DE PREESCOLAR. PRIMERA INFANCIA </t>
  </si>
  <si>
    <t xml:space="preserve">INCREMENTAR LA CANTIDAD DE POBLACIÓN ESTUDIANTIL DENTRO DEL SISTEMA EDUCATIVO EN EL DEPARTAMENTO DE BOLÍVAR.
</t>
  </si>
  <si>
    <t>MEJORAR LOS PROCESOS DE INCLUSIÓN MEDIANTE LA IMPLEMENTACIÓN DE ESTRATEGIAS QUE GARANTICEN EL DERECHO Y EL GOCE EFECTIVO DE LA EDUCACIÓN A LOS ESTUDIANTES CON DISCAPACIDAD  DEL DEPARTAMENTO DE BOLÍVAR.</t>
  </si>
  <si>
    <t>PORCENTAJE</t>
  </si>
  <si>
    <t>MEJORAR LOS PROCESOS DE INCLUSIÓN MEDIANTE LA IMPLEMENTACIÓN DE ESTRATEGIAS QUE GARANTICEN EL DERECHO Y EL GOCE EFECTIVO DE LA EDUCACIÓN A LOS ESTUDIANTES CON TALENTOS EXCEPCIONALES  DEL DEPARTAMENTO DE BOLÍVAR.</t>
  </si>
  <si>
    <t xml:space="preserve"> PROVEER DE COMPLEMENTOS ALIMENTARIOS A ESTUDIENTES EN EDAD ESCOLAR EN LAS INSTITUCIONES EDUCATIVAS OFICIALES DEL DEPARTAMENTO</t>
  </si>
  <si>
    <t>FORTALECER LAS RESIDENCIAS ESCOLARES EN EL SECTOR EDUCATIVO.</t>
  </si>
  <si>
    <t xml:space="preserve">GARANTIZAR EL DERECHO A LA EDUCACIÓN PROPICIANDO LA IGUALDAD DE OPORTUNIDADES PARA LA PERMANENCIA Y EL LOGRO EDUCATIVO DE TODAS LAS NIÑAS, NIÑOS, ADOLESCENTES, JÓVENES Y ADULTOS DEL DEPARTAMENTO EN LA EDUCACIÓN PREESCOLAR, BÁSICA Y MEDIA SUPERANDO EL ABANDONO ESCOLAR.
</t>
  </si>
  <si>
    <t>SEGUIMIENTO ANUAL A LAS INSTITUCIONES EDUCATIVAS OFICIALES SOBRE EL MANEJO DE RECURSOS RECIBIDOS
POR GRATUIDAD EDUCATIVA</t>
  </si>
  <si>
    <t>FORTALECIMIENTO DE LAS CAPACIDADES INSTITUCIONALES DE LOS ESTABLECIMIENTOS EDUCATIVOS OFICIALES</t>
  </si>
  <si>
    <t>ESTUDIO DE PREINVERSION REALIZADO</t>
  </si>
  <si>
    <t>ASOCIACIONES APOYADAS</t>
  </si>
  <si>
    <t>PLANES DEPARTAMENTALES DE EXTENSION AGROPECUARIA ELABORADOS</t>
  </si>
  <si>
    <t>PROYECTOS PRODUCTIVOS COFINANCIDOS</t>
  </si>
  <si>
    <t>MERCADOS CAMPESINOS REALIZADO</t>
  </si>
  <si>
    <t>RUEDAS DE NEGOCIOS REALIZADAS</t>
  </si>
  <si>
    <t>ALEVINOS UTILIZADOS EN ACTIVIDADES DE REPOBLMIENTO</t>
  </si>
  <si>
    <t>MAPAS DE ZONIFICACION ELABORADOS</t>
  </si>
  <si>
    <t>SISTEMA DE GESTIÓN DOCUMENTAL IMPLEMENTADO</t>
  </si>
  <si>
    <t>SEDES MANTENIDAS</t>
  </si>
  <si>
    <t>MADRES Y PADRES CABEZA DE HOGAR ATENDIDOS</t>
  </si>
  <si>
    <t>ADOLESCENTES ATENDIDOS</t>
  </si>
  <si>
    <t>CENTROS DE PROTECCIÓN SOCIAL PARA EL ADULTO MAYOR DOTADOS</t>
  </si>
  <si>
    <t>CENTROS DE DÍA PARA EL ADULTO MAYOR DOTADOS</t>
  </si>
  <si>
    <t>CUIDADORES CUALIFICADOS</t>
  </si>
  <si>
    <t>NÚMERO DE ADULTOS MAYORES BENEFICIADOS</t>
  </si>
  <si>
    <t>PERSONAS EN RIESGO EXTRAORDINARIO Y EXTREMO PROTEGIDAS</t>
  </si>
  <si>
    <t>CASAS DE IGUALDAD DE OPORTUNIDADES PARA LA MUJER Y EL JOVEN</t>
  </si>
  <si>
    <t>ESTRATEGIAS DE PROMOCIÓN DE LA GARANTÍA DE DERECHOS IMPLEMENTADA</t>
  </si>
  <si>
    <t>NÚMERO DE ESTRATEGIAS</t>
  </si>
  <si>
    <t>ESTRATEGIAS PARA LA TRANSFORMACIÓN DE IMAGINARIOS, REPRESENTACIONES Y ESTEREOTIPOS DE DISCRIMINACIÓN IMPLEMENTADAS</t>
  </si>
  <si>
    <t>NÚMERO DE ESPACIOS DE INTEGRACIÓN DE OFERTA PÚBLICA GENERADOS</t>
  </si>
  <si>
    <t>ESTRATEGIAS DE PROMOCIÓN DE LA GARANTÍA DE DERECHOS IMPLEMENTADAS</t>
  </si>
  <si>
    <t>NÚMERO DE INSTANCIAS</t>
  </si>
  <si>
    <t>ESTRATEGIAS DE FOMENTO DE PARTICIPACIÓN PARA LAS MUJERES</t>
  </si>
  <si>
    <t>NÚMERO DE MUJERES FORMADAS</t>
  </si>
  <si>
    <t>ESTRATEGIAS PARA EL FOMENTO DE A LA PARTICIPACIÓN DE LAS MUJERES EN LOS ESPACIOS DE PARTICIPACIÓN POLÍTICA Y DE TOMA DE DECISIÓN IMPLEMENTADAS</t>
  </si>
  <si>
    <t>NÚMERO DE INICIATIVAS</t>
  </si>
  <si>
    <t>PERSONAS ASISTIDAS TÉCNICAMENTE</t>
  </si>
  <si>
    <t>GESTORES CULTURALES CAPACITADOS</t>
  </si>
  <si>
    <t>CREADORES Y GESTORES CULTURALES BENEFICIADOS</t>
  </si>
  <si>
    <t>ESTÍMULOS OTORGADOS</t>
  </si>
  <si>
    <t>CONSEJOS TERRITORIALES ASISTIDOS TÉCNICAMENTE</t>
  </si>
  <si>
    <t>EVENTOS DE PROMOCIÓN DE ACTIVIDADES CULTURALES REALIZADOS</t>
  </si>
  <si>
    <t>ACTIVIDADES CULTURALES REALIZADAS EN MUSEOS DEL MINISTERIO DE CULTURA</t>
  </si>
  <si>
    <t>PROGRAMAS DE GESTIÓN EMPRESARIAL EJECUTADOS EN UNIDADES PRODUCTIVAS</t>
  </si>
  <si>
    <t>VIAJES DE FAMILIARIZACIÓN REALIZADOS</t>
  </si>
  <si>
    <t>EVENTOS DE PROMOCIÓN REALIZADOS</t>
  </si>
  <si>
    <t>REDES TEMÁTICAS DE TURISMO APOYADAS</t>
  </si>
  <si>
    <t>EMPRESAS ASISTIDAS TÉCNICAMENTE</t>
  </si>
  <si>
    <t xml:space="preserve">UNIDADES PRODUCTIVAS  BENEFICIADAS EN LA IMPLEMENTACIÓN DE ESTRATEGIAS PARA INCREMENTAR SU PRODUCTIVIDAD </t>
  </si>
  <si>
    <t>CONVENIOS, ALIANZAS ESTRATÉGICAS Y SUSCRIPCIONES REALIZADAS</t>
  </si>
  <si>
    <t>PROCESOS DE FORMACIÓN ATENDIDOS</t>
  </si>
  <si>
    <t>INDICE DE CAPACIDAD EN LA PRESTACIÓN DE SERVICIOS DE TECNOLOGÍA</t>
  </si>
  <si>
    <t>CENTRO INTEGRADO DE SERVICIOS ADECUADO</t>
  </si>
  <si>
    <t>NÚMERO DE CENTROS</t>
  </si>
  <si>
    <t>MUNICIPIOS Y ÁREAS NO 
MUNICIPALIZADAS CONECTADOS A 
REDES DE SERVICIO</t>
  </si>
  <si>
    <t>MUNICIPIOS ASISTIDOS EN DESPLIEGUE DE INFRAESTRUCTURA</t>
  </si>
  <si>
    <t>NÚMERO DE MUNICIPIOS</t>
  </si>
  <si>
    <t>CONEXIONES A INTERNET FIJO Y / O MÓVIL</t>
  </si>
  <si>
    <t>ESTUDIANTES EN SEDES EDUCATIVAS OFICIALES BENEFICIADOS CON EL SERVICIO DE APOYO TIC PARA LA EDUCACIÓN</t>
  </si>
  <si>
    <t>NÚMERO DE ESTUDIANTES</t>
  </si>
  <si>
    <t>CONEXIONES A INTENET DE SEDES 
EDUCATIVAS OFICIALES</t>
  </si>
  <si>
    <t>PERSONAS CAPACITADAS EN PROGRAMAS INFORMALES DE TECNOLOGÍAS DE LA INFORMACIÓN</t>
  </si>
  <si>
    <t>NÚMERO DE EMPRENDEDORES Y EMPRESAS ASISTIDAS</t>
  </si>
  <si>
    <t>RENDICION DE CUENTAS</t>
  </si>
  <si>
    <t>ASISTENCIAS TÉCNICAS PARA EL FORTALECIMIENTO DE LA ACTIVIDAD ARTESANAL PRESTADAS</t>
  </si>
  <si>
    <t>ACTOS ADMINISTRATIVOS ELABORADOS</t>
  </si>
  <si>
    <t>PROGRAMA DE SANEMIENTO FISCAL Y FINANCIERO EJECUTADO</t>
  </si>
  <si>
    <t>DEPENDENCIAS ASISTIDAS TÉCNICAMENTE</t>
  </si>
  <si>
    <t>LÍNEA ESTRATÉGICA BOLÍVAR ME ENAMORA CON CRECIMIENTO ECONÓMICO Y OPORTUNIDAD DE EMPLEO PARA TODOS</t>
  </si>
  <si>
    <t>BOLÍVAR ME ENAMORA CON JUSTICIA SOCIAL CIERRE DE BRECHAS Y CALIDAD DE VIDA PARA TODOS</t>
  </si>
  <si>
    <t>LÍNEA ESTRATÉGICA BOLÍVAR ME ENAMORA VERDE Y SOSTENIBLE: TRANSICIÓN ENERGÉTICA Y GESTIÓN AMBIENTAL DE EXCELENCIA</t>
  </si>
  <si>
    <t>BOLÍVAR ME ENAMORA CON JUSTICIA SOCIAL: CIERRE DE BRECHAS</t>
  </si>
  <si>
    <t xml:space="preserve">BOLÍVAR ME ENAMORA CON JUSTICIA SOCIAL </t>
  </si>
  <si>
    <t>BOLÍVAR ME ENAMORA CON SEGURIDAD Y CONVIVENCIA CIUDADANA</t>
  </si>
  <si>
    <t>BOLÍVAR ME ENAMORA CON INSTITUCIONALIDAD FUERTE</t>
  </si>
  <si>
    <t>BOLÍVAR ME ENAMORA CON CRECIMIENTO ECONOMICO Y OPORTUNIDAD DE  EMPLEO PARA TODOS</t>
  </si>
  <si>
    <t>BOLÍVAR ME ENAMORA VERDE Y SOSTENIBLE TRANSICIÓN ENERGÉTICA Y GESTIÓN AMBIENTAL DE EXCELENCIA</t>
  </si>
  <si>
    <t>LÍNEA ESTRATÉGICA BOLÍVAR ME ENAMORA CON JUSTICIA SOCIAL: CIERRE DE BRECHAS Y CALIDAD DE VIDA PARA TODOS, DEPORTE Y RECREACION</t>
  </si>
  <si>
    <t>BOLÍVAR ME ENAMORA CON CRECIMIENTO ECONÓMICO Y  OPORTUNIDAD DE EMPLEO PARA TODOS</t>
  </si>
  <si>
    <t xml:space="preserve">BOLÍVAR ME ENAMORA CON JUSTICIA SOCIAL: CIERRE DE BRECHAS Y CALIDAD DE VIDA PARA TODOS. </t>
  </si>
  <si>
    <t>BOLÍVAR ME ENAMORA CON CRECIMIENTO ECONÓMICO Y OPORTUNIDAD DE EMPLEO PARA TODOS</t>
  </si>
  <si>
    <t>BOLÍVAR ME ENAMORA CON JUSTICIA SOCIAL CIERRE DE BRECHAS Y CALIDAD DE VIDA PARA TODOS.</t>
  </si>
  <si>
    <t>BOLÍVAR ME ENAMORA CON INSTITUCIONALIDAD FUERTE: TRANSPARENCIA COMO BASE DE UNA MEJOR GESTIÓN</t>
  </si>
  <si>
    <t>SECRETARIAS</t>
  </si>
  <si>
    <t>MOVILIDAD</t>
  </si>
  <si>
    <t>SERVICIOS PUBLICOS</t>
  </si>
  <si>
    <t>INTERIOR</t>
  </si>
  <si>
    <t>UNIBAC</t>
  </si>
  <si>
    <t>DESARROLLO ECONOMICO</t>
  </si>
  <si>
    <t>SALUD</t>
  </si>
  <si>
    <t>GESTIÓN DEL RIESGO</t>
  </si>
  <si>
    <t>AGUAS DE BOLIVAR</t>
  </si>
  <si>
    <t>IGUALDAD</t>
  </si>
  <si>
    <t>PLANEACION</t>
  </si>
  <si>
    <t>INFRAESTRUCTURA</t>
  </si>
  <si>
    <t>MINAS</t>
  </si>
  <si>
    <t>IDERBOL</t>
  </si>
  <si>
    <t>EDUCACION</t>
  </si>
  <si>
    <t>AGRICULTURA</t>
  </si>
  <si>
    <t>GENERAL</t>
  </si>
  <si>
    <t>MUJER</t>
  </si>
  <si>
    <t>VICTIMAS</t>
  </si>
  <si>
    <t>ICULTUR</t>
  </si>
  <si>
    <t>TIC</t>
  </si>
  <si>
    <t>PRIVADA</t>
  </si>
  <si>
    <t>HACIENDA</t>
  </si>
  <si>
    <t>META PRODUCTO ESPERADO
2024</t>
  </si>
  <si>
    <t xml:space="preserve">Bolivar Me enamora con Seguridad y Convivencia Ciudadana </t>
  </si>
  <si>
    <t>Bolívar Me Enamora en Seguridad</t>
  </si>
  <si>
    <t>Seguridad ciudadana</t>
  </si>
  <si>
    <t>Planes Integrales de Seguridad y Convivencia - PISCC</t>
  </si>
  <si>
    <t>Proyectos de convivencia y seguridad ciudadana apoyados financieramente</t>
  </si>
  <si>
    <t>Unidades dotadas FM</t>
  </si>
  <si>
    <t>Unidades dotadas P.</t>
  </si>
  <si>
    <t>Recompensas entregadas a la ciudadanía</t>
  </si>
  <si>
    <t>Convivencia ciudadana</t>
  </si>
  <si>
    <t>Programas de educación informal en seguridad y convivencia ciudadana con enfoque de género</t>
  </si>
  <si>
    <t>SEGURIDAD</t>
  </si>
  <si>
    <t>BOLIVAR ME ENAMORA EN SEGURIDAD</t>
  </si>
  <si>
    <t>SEGURIDAD CIUDADANA</t>
  </si>
  <si>
    <t>CONVIVENCIA CIUDADANA</t>
  </si>
  <si>
    <t>Atención humanitaria por subsidiariedad</t>
  </si>
  <si>
    <t>Dotación de Albergue Temporal a las víctimas que soliciten</t>
  </si>
  <si>
    <t xml:space="preserve">Asistencia Funeraria </t>
  </si>
  <si>
    <t>Jornadas de Atención y Asistencia Itinerante Transformadoras del Territorio</t>
  </si>
  <si>
    <t>Construcción del Centro Regional de Atención a Víctimas</t>
  </si>
  <si>
    <t>Dotación del CRAV Centro Regional de Atención a Víctimas</t>
  </si>
  <si>
    <t xml:space="preserve">Mejoramiento y/o costrucción de Puntos de Atención a víctimas y/o Centro Regional de Atención a Víctimas </t>
  </si>
  <si>
    <t>Becas para el ingreso de la Educación Superior acorde resolución UDC con Enfoque Etnico y Diferencial</t>
  </si>
  <si>
    <t>Proyectos Productivos a población victima</t>
  </si>
  <si>
    <t>Proyectos productivos con enfoque étnico y diferencial para la generación de ingresos</t>
  </si>
  <si>
    <t>Asistencia Técnica en Elaboración de Proyectos</t>
  </si>
  <si>
    <t xml:space="preserve">Víctimas colocadas laboralmente </t>
  </si>
  <si>
    <t>Víctimas del conflicto armado VINCULADAS con centros de formación para el Trabajo y Desarrollo Humano con enfoque Etnico y Diferencial</t>
  </si>
  <si>
    <t>Mejoramiento de las condiciones de habitabilidad a población víctima</t>
  </si>
  <si>
    <t>Desarrollo de proyectos de seguridad alimentaria para población víctima</t>
  </si>
  <si>
    <t>Construcción de vivienda nueva a población víctima rural y urbana</t>
  </si>
  <si>
    <t>Articulación con la Secretaria de Interior la construcción y actualización del Plan Integral de Prevención y Protección de Violación de los Derechos Humanos</t>
  </si>
  <si>
    <t>Construcción y actualización del Plan de Contingencia para la Atención Inmediata a Víctimas del Conflicto Armado</t>
  </si>
  <si>
    <t>Articulación con Secretaría del Interior y/o Secretaria de Igualdad para definir las medidas para garantizar los derechos a la vida, libertad, integridad y seguridad de víctimas defensoras y defensores de derechos humanos</t>
  </si>
  <si>
    <t>Articular con Secretaria del Interior para garantizar la inclusión del plan de acción para la implementación y territorialización del Programa Integral de Garantías de Mujeres Lideresas y Defensoras de Derechos Humanos en el departamento de Bolívar</t>
  </si>
  <si>
    <t>Asistencia Técnica para la construcción y/o actualización de los planes de Prevención y Protección y Contingencia a municipios</t>
  </si>
  <si>
    <t>Acompañar y articular el seguimiento de las alertas tempranas emanadas por la Defensoría del Pueblo</t>
  </si>
  <si>
    <t>Informes de acompañamiento y seguimiento PIRC</t>
  </si>
  <si>
    <t>Acciones para el cumplimiento de los PIRC</t>
  </si>
  <si>
    <t>Acciones para el retorno, reubicaciones y/o integración local</t>
  </si>
  <si>
    <t>Acciones de Recuperación emocional Social Comunitaria</t>
  </si>
  <si>
    <t>Acciones para cumplimiento de medidas de satisfacción, Reparación simbólica y Construcción de la Memoria Histórica.</t>
  </si>
  <si>
    <t>Seguimiento al cumplimiento de sentencias de restitución de tierras</t>
  </si>
  <si>
    <t xml:space="preserve">Consolidación de información de comunidades con Ruta Campesina y étnicas </t>
  </si>
  <si>
    <t>Estrategia de Identificación de Víctimas y su núcleo familiar con Sentencias de Restitución de tierras</t>
  </si>
  <si>
    <t xml:space="preserve">Articulación con Dirección de VIvienda  para la implementación de programas de construcción y mejoramiento de vivienda urbana y rural para atender las sentencias de restitución  </t>
  </si>
  <si>
    <t xml:space="preserve">Articulación con Secretaría de Habitad  para la implementación de programas de construcción y mejoramiento de vivienda urbana y rural para atender las sentencias de restitución  </t>
  </si>
  <si>
    <t>acciones interinstitucionales  con Secretaria de Agricultura, Agencia Nacional de Tierras, Instituto Geográfico Agustín Codazzi, Superintendencia de Notariado y Registro, con el fin de fortalecer los procesos de regularización de la propiedad rural.</t>
  </si>
  <si>
    <t>Espacios de participación e incidencia  en la implementación de la política pública de víctimas por parte de la mesa departamental de víctimas</t>
  </si>
  <si>
    <t>Asistencia Técnica a las Mesas Municipales</t>
  </si>
  <si>
    <t>Plan de Acción de Mesa Departamental concertado y ejecutado</t>
  </si>
  <si>
    <t>Asistencia Técnica a Entidades Territoriales en Protocolos de Participación, Ley 1448 y Decretos Reglamentarios</t>
  </si>
  <si>
    <t>Asistencia Técnica Mesas Municipales de Víctimas y Entidades Territoriales en Decretos Ley 4635 y 4633 de 2011 para comunidades Étnicas</t>
  </si>
  <si>
    <t>Elección de Mesa Departamental de Participación Efectiva</t>
  </si>
  <si>
    <t>Modernización Administrativa de la Secretaria de Víctimas y Reconciliación</t>
  </si>
  <si>
    <t>Asistencia Técnica a municipios para la caracterización de las víctimas con enfoque diferencial y étnico</t>
  </si>
  <si>
    <t>Formulación del Plan de Acción Territorial PAT con enfoque diferencial y étnico</t>
  </si>
  <si>
    <t>Seguimiento del modelo de gestión transversal para garantizar la implementación de la política pública de víctimas y garantías de no repetición</t>
  </si>
  <si>
    <t>Sistemas de Información actualizados en las plataformas acordes a los cronogramas del orden nacional</t>
  </si>
  <si>
    <t xml:space="preserve">Asistencia Técnica a Municipios que lo requieran para la construcción de los PAT municipales en acompañamiento con la unidad para las victimas </t>
  </si>
  <si>
    <t>Asistencia Técnica a
municipios para la
formulación, ejecución y
seguimiento del plan de
acción territorial,
contingencia, Prevención y
protección.</t>
  </si>
  <si>
    <t>funcionarios sensibilizados en tema de Atención a Víctimas,  Derechos Humanos, Paz y Reconciliación</t>
  </si>
  <si>
    <t>Sensibilización a Enlaces Municipales de Víctimas de las Alcaldías en atención a Víctimas con enfoque diferencial</t>
  </si>
  <si>
    <t>Gestión de Proyecto de Paz, Reconciliación y Memoria Histórica para municipios PDET</t>
  </si>
  <si>
    <t>Jornadas para Promover la cultura de la legalidad para la sustitución de economías ilícitas</t>
  </si>
  <si>
    <t>Jornadas de Lectura para la Paz</t>
  </si>
  <si>
    <t>Cumplimiento del Auto 068 de la JEP</t>
  </si>
  <si>
    <t>Gestiones ante la Dirección de vivienda y el Ministerio Público para la implementación de programas de construcción y mejoramiento de vivienda urbana y rural para atender a población Firmante de Paz</t>
  </si>
  <si>
    <t>Elección del Consejo de Paz del Departamento de Bolívar</t>
  </si>
  <si>
    <t>Fortalecimiento y Funcionamiento del Consejo de Paz de Bolívar</t>
  </si>
  <si>
    <t>Ruedas de Negocio para la promoción y comercialización de los proyectos Productivos de los Firmantes de Paz</t>
  </si>
  <si>
    <t>Realización de la Mesa Técnica de Reincorporación del Departamento de Bolívar</t>
  </si>
  <si>
    <t>Fortalecer las garantías para la participación política de diversos sectores, entre ellos, mujeres y excombatientes</t>
  </si>
  <si>
    <t>Articular acciones de difusión, pedagogía y apropiación territorial del mandato de la UBPD extrajudicial, humanitario y confidencial.</t>
  </si>
  <si>
    <t>Apoyo en la gestión y acompañamiento a la UBPD en el acceso y protección de sitios de interés forense para la búsqueda de personas dadas por desaparecidas en el marco y en razón del conflicto armado.</t>
  </si>
  <si>
    <t>Asistencia Técnica y fortalecimiento en proyectos a población Firmante de PAZ</t>
  </si>
  <si>
    <t xml:space="preserve"> % DE CUMPLIMIENTO AÑO NETO 2024 </t>
  </si>
  <si>
    <t xml:space="preserve"> % DE CUMPLIMIENTO METODOLOGIA 2024 </t>
  </si>
  <si>
    <t xml:space="preserve"> PRESUPUESTO PROYECTADO 2024 </t>
  </si>
  <si>
    <t>PROYECTADO 2024</t>
  </si>
  <si>
    <t>RP</t>
  </si>
  <si>
    <t>RUBRO</t>
  </si>
  <si>
    <t>NOMBRE_RUBRO</t>
  </si>
  <si>
    <t>RECURSO</t>
  </si>
  <si>
    <t>NOMBRE_RECURSO</t>
  </si>
  <si>
    <t>CENTROCOSTO</t>
  </si>
  <si>
    <t>NOMBRE_CENTROCOSTO</t>
  </si>
  <si>
    <t>PROYECTO</t>
  </si>
  <si>
    <t>APROPIACION_DEFINITIVA</t>
  </si>
  <si>
    <t>DISPONIBLE</t>
  </si>
  <si>
    <t>2.3.2.01.01.001.02.14.0101</t>
  </si>
  <si>
    <t>Otros edificios no residenciales - MANTENIMIENTO DE LOS BIENES BAJO LA RESPONSABILIDAD DEL DEPARTAMENTO DE BOLÍVAR</t>
  </si>
  <si>
    <t>1</t>
  </si>
  <si>
    <t>ICLD</t>
  </si>
  <si>
    <t>01</t>
  </si>
  <si>
    <t>SECRETARIA GENERAL</t>
  </si>
  <si>
    <t>2024002130185</t>
  </si>
  <si>
    <t>2.3.2.01.01.001.02.14.0102</t>
  </si>
  <si>
    <t>Otros edificios no residenciales - Prestación de servicios profesionales y/o apoyo a la gestión</t>
  </si>
  <si>
    <t xml:space="preserve">Otros edificios no residenciales </t>
  </si>
  <si>
    <t xml:space="preserve">SECRETARIA GENERAL </t>
  </si>
  <si>
    <t>2.3.2.02.01.004.0101</t>
  </si>
  <si>
    <t>Productos Metalicos, Maquinaria Y Equipo - Fortalecimiento De La Gestión Documental Y Creación Del Archivo Historico De La Gobernación De Bolívar</t>
  </si>
  <si>
    <t>2023002130194</t>
  </si>
  <si>
    <t>2024002130184</t>
  </si>
  <si>
    <t>2.3.2.02.02.005.0101</t>
  </si>
  <si>
    <t>Construcción y servicios de la construcción - Elaboración De Estudios Y Diseños En Fase III De Infraestructura Turistica En El Municipio De   Santa Catalina</t>
  </si>
  <si>
    <t>2024002130078</t>
  </si>
  <si>
    <t>2.3.2.02.02.008.0101</t>
  </si>
  <si>
    <t>Servicios prestados a las empresas y servicios de producción - Fortalecimiento institucional para la implementación del plan estratégico de tecnología de la información del gobierno digital bolívar - (Servicios Profesionales y Apoyo a la Gestión)</t>
  </si>
  <si>
    <t>2024002130026</t>
  </si>
  <si>
    <t xml:space="preserve">Servicios prestados a las empresas y servicios de producción </t>
  </si>
  <si>
    <t>2024002130188</t>
  </si>
  <si>
    <t>2.3.2.02.02.008.0103</t>
  </si>
  <si>
    <t>Servicios prestados a las empresas y servicios de producción - Fortalecimiento de la gestión documental y creación del archivo historico de la Gobernación de Bolívar - (Servicios Profesionales y Apoyo a la Gestión)</t>
  </si>
  <si>
    <t>2.3.2.02.02.008.0104</t>
  </si>
  <si>
    <t>Servicios prestados a las empresas y servicios de producción - Mantenimiento de los bienes bajo la responsabilidad del Departamento de Bolívar (Servicios Profesionales y Apoyo a la Gestión)</t>
  </si>
  <si>
    <t>2023002130224</t>
  </si>
  <si>
    <t>2.3.2.02.02.008.0106</t>
  </si>
  <si>
    <t>Servicios prestados a las empresas y servicios de producción - Mantenimiento de los bienes bajo la responsabilidad del Departamento de Bolívar (Intervenciones)</t>
  </si>
  <si>
    <t>2.3.2.02.02.008.0107</t>
  </si>
  <si>
    <t>Servicios prestados a las empresas y servicios de producción - Diseño E Implementación De Un Chatbot Basado En Inteligencia Artificial Para Dar Respuestas A Solicitudes De Ciudadanos En Tiempo Real</t>
  </si>
  <si>
    <t>2023002130230</t>
  </si>
  <si>
    <t>2.3.4.02.05.003.0102</t>
  </si>
  <si>
    <t>Capitalización de empresas descentralizadas del nivel territorial - COMPETITIVIDAD</t>
  </si>
  <si>
    <t>0</t>
  </si>
  <si>
    <t>2.3.2.01.01.001.02.07.1101</t>
  </si>
  <si>
    <t>Edificios educativos - Construcción de la Infraestructura de la institución educativa Marco Fidel Suarez en Turbana</t>
  </si>
  <si>
    <t>907</t>
  </si>
  <si>
    <t>Banca comercial . Davienda</t>
  </si>
  <si>
    <t>11</t>
  </si>
  <si>
    <t>SECRETARIA DE INFRAESTRUCTURA</t>
  </si>
  <si>
    <t>2024002130048</t>
  </si>
  <si>
    <t>2.3.2.01.01.001.02.07.1104</t>
  </si>
  <si>
    <t>Edificios educativos - Construcción de la Infraestructura de la institución educativa técnica agropecuaria de Villanueva</t>
  </si>
  <si>
    <t>908</t>
  </si>
  <si>
    <t>Banca de fomento - findeter</t>
  </si>
  <si>
    <t>2024002130049</t>
  </si>
  <si>
    <t>2.3.2.01.01.001.02.07.1105</t>
  </si>
  <si>
    <t>Edificios educativos - Construcción de los Centros de Desarrollo Infantil en el departamento de Bolívar - Etapa 1</t>
  </si>
  <si>
    <t>2024002130232</t>
  </si>
  <si>
    <t>2.3.2.01.01.001.02.11.1101</t>
  </si>
  <si>
    <t>Instalaciones recreativas -    Construcción de cancha en grama sintética en el barrio Belén en el municipio de San Pablo</t>
  </si>
  <si>
    <t>2024002130088</t>
  </si>
  <si>
    <t>2.3.2.01.01.001.02.14.1101</t>
  </si>
  <si>
    <t>Otros edificios no residenciales - CONSTRUCCIÓN DEL CENTRO RECREACIONAL EL EDEN  UBICADO EN EL BARRIO LAS GAVIOTAS  EN EL DISTRITO DE CARTAGENA DE INDIAS,  DEPARTAMENTO DE  BOLÍVAR</t>
  </si>
  <si>
    <t>2021002130269</t>
  </si>
  <si>
    <t>2.3.2.01.01.001.03.02.1101</t>
  </si>
  <si>
    <t>Autopistas, carreteras, calles - MEJORAMIENTO EN CONCRETO ASFALTICO DE LA VIA QUE CONDUCE DEL MUNICIPIO DE MORALES CON LA INTERSECCION QUE CONDUCE AL MUNICIPIO DE SIMITI</t>
  </si>
  <si>
    <t>905</t>
  </si>
  <si>
    <t>DNP ENTERRITORIO</t>
  </si>
  <si>
    <t>20201301010240</t>
  </si>
  <si>
    <t>2.3.2.01.01.001.03.02.1102</t>
  </si>
  <si>
    <t>Autopistas, carreteras, calles - Mejoramiento integral de la Malla vial del municipio de Mompox</t>
  </si>
  <si>
    <t>2024002130125</t>
  </si>
  <si>
    <t>2.3.2.01.01.001.03.02.1103</t>
  </si>
  <si>
    <t>Autopistas, carreteras, calles -    Mejoramiento de la malla vial del centro urbano del municipio de Magangué</t>
  </si>
  <si>
    <t>2024002130245</t>
  </si>
  <si>
    <t>2.3.2.01.01.001.03.02.1104</t>
  </si>
  <si>
    <t>Autopistas, carreteras, calles - Mejoramiento de la Malla vial en el distrito de Cartagena de Indias</t>
  </si>
  <si>
    <t>2024002130233</t>
  </si>
  <si>
    <t>2.3.2.02.02.005.1101</t>
  </si>
  <si>
    <t>Mejoramiento de la vía que conduce del municipio de córdoba al corregimiento de san andrés en el departamento de Bolívar</t>
  </si>
  <si>
    <t>1001</t>
  </si>
  <si>
    <t>Acpm</t>
  </si>
  <si>
    <t>20201301012450</t>
  </si>
  <si>
    <t>2.3.2.02.02.005.1102</t>
  </si>
  <si>
    <t>Construcción y servicios de la construcción - Mejoramiento En Concreto Asfáltico De La Vía Que Conduce Del Municipio De Río Viejo Hasta El Municipio De Tiquisio, En El Departamento De Bolívar</t>
  </si>
  <si>
    <t>605</t>
  </si>
  <si>
    <t>Recursos Invias</t>
  </si>
  <si>
    <t>2022002130088</t>
  </si>
  <si>
    <t>2.3.2.02.02.005.1903</t>
  </si>
  <si>
    <t>Construcción y servicios de la construcción - Estudios Y Diseños Para El Desarrollo De La Infraestructura De Transporte Para La Integración Regional Del Departamento De   Bolívar</t>
  </si>
  <si>
    <t>549</t>
  </si>
  <si>
    <t>ICLD-FONPET</t>
  </si>
  <si>
    <t>2024002130073</t>
  </si>
  <si>
    <t>2.3.2.02.02.008.1101</t>
  </si>
  <si>
    <t>Servicios prestados a las empresas y servicios de producción - FORTALECIMIENTO INSTITUCIONAL DE LA SECRETARIA DE INFRAESTRUCTURA PARA LA VIGENCIA 2024 DE LA GOBERNACIÓN DEL DEPARTAMENTO DE BOLIVAR - (Honorarios)</t>
  </si>
  <si>
    <t>2023002130152</t>
  </si>
  <si>
    <t>2024002130174</t>
  </si>
  <si>
    <t>2.3.2.02.02.009.0913</t>
  </si>
  <si>
    <t>Servicios para la comunidad, sociales y personales - Fortalecimiento y dotación para la secretaría de seguridad del departamento de  bolívar</t>
  </si>
  <si>
    <t>04</t>
  </si>
  <si>
    <t>SECRETARIA DE SEGURIDAD</t>
  </si>
  <si>
    <t>2024002130072</t>
  </si>
  <si>
    <t>2024002130186</t>
  </si>
  <si>
    <t>2.3.2.01.01.001.02.07.0701</t>
  </si>
  <si>
    <t>Edificios educativos - MEJORAMIENTO DEL ESTADIO DE FUTBOL 12 DE NOVIEMBRE EN EL  MUNICIPIO DE EL CARMEN DE BOLÍVAR, EN EL DEPARTAMENTO DE  BOLÍVAR.  EL CARMEN DE BOLÍVAR</t>
  </si>
  <si>
    <t>07</t>
  </si>
  <si>
    <t>SECRETARIA PRIVADA</t>
  </si>
  <si>
    <t>2024002130291</t>
  </si>
  <si>
    <t>2.3.2.01.01.001.03.02.0901</t>
  </si>
  <si>
    <t>Autopistas, carreteras, calles - Implementación de los procesos de Participación Ciudadana y comunitarios para un Bolívar Mejor en el departamento de Bolívar</t>
  </si>
  <si>
    <t>2024002130220</t>
  </si>
  <si>
    <t>2.3.2.01.01.004.01.03.0701</t>
  </si>
  <si>
    <t>Articulos de Deporte - Implementación Del Programa De Infraestructura Deportiva A Través Del Mejoramiento, Adecuación Y Mantenimiento De Escenarios Deportivos Y Recreativos En El Departamento De   Bolívar</t>
  </si>
  <si>
    <t>2024002130086</t>
  </si>
  <si>
    <t>60</t>
  </si>
  <si>
    <t>Rendimientos Financieros Fondo Cuenta de impuesto al consumo</t>
  </si>
  <si>
    <t>2.3.2.01.01.004.01.03.0702</t>
  </si>
  <si>
    <t>Articulos de Deporte - Fortalecimiento A Las Escuelas De Formación Deportivas Como Herramientas De Desarrollo Para Mejorar La Calidad De Vida En El Departamento De Bolívar</t>
  </si>
  <si>
    <t>2024002130087</t>
  </si>
  <si>
    <t>2.3.2.02.01.003.0701</t>
  </si>
  <si>
    <t>Otros bienes transportables (excepto productos metálicos, maquinaria y equipo) - Implementación Del Programa De Infraestructura Deportiva A Través Del Mejoramiento</t>
  </si>
  <si>
    <t>2.3.2.02.02.005.0701</t>
  </si>
  <si>
    <t>Construcción y servicios de la construcción - Fortalecimiento a la Infraestructura deportiva para un Bolívar primero en deportes en el Departamento de Bolívar - (Construcción)</t>
  </si>
  <si>
    <t>2023002130111</t>
  </si>
  <si>
    <t>2.3.2.02.02.005.0702</t>
  </si>
  <si>
    <t>Construcción y servicios de la construcción - Fortalecimiento a los procesos de participación ciudadana y comunitarios para un bolivar mejor en el Departamento de Bolívar - (Mtto, Adecuaciones y Reparaciones)</t>
  </si>
  <si>
    <t>2024002130045</t>
  </si>
  <si>
    <t>2.3.2.02.02.006.0701</t>
  </si>
  <si>
    <t>Comercio y distribución, alojamiento, servicios de suministro de comidas - Fortalecimiento A Las Escuelas De Formación Deportivas Como Herramientas De Desarrollo Para Mejorar La Calidad De Vida En El Departamento De Bolívar</t>
  </si>
  <si>
    <t>2.3.2.02.02.008.0102</t>
  </si>
  <si>
    <t>Servicios prestados a las empresas y servicios de producción - Fortalecimiento de los mecanismos  y espacios de diálogo y acción entre la administración departamental</t>
  </si>
  <si>
    <t>2024002130006</t>
  </si>
  <si>
    <t>2.3.2.02.02.008.0153</t>
  </si>
  <si>
    <t>Servicios prestados a las empresas y servicios de producción- PROTECCIÓN Y PROMOCIÓN 2024 DE LAS MANIFESTACIONES DEL PATRIMONIO CULTURAL MATERIAL E INMATERIAL EN EL DEPARTAMENTO DE BOLÍVAR</t>
  </si>
  <si>
    <t>604</t>
  </si>
  <si>
    <t>Iva Telefonia Movil</t>
  </si>
  <si>
    <t>2024002130016</t>
  </si>
  <si>
    <t>2.3.2.02.02.008.0701</t>
  </si>
  <si>
    <t>Servicios prestados a las empresas y servicios de producción - Implementacion de la ruta de la gobernanza a través del desarrollo de estrategias para el fortalecimiento de los mecanismos de dialogo con la ciudadania - (profesionales y apoyo a la gestion)</t>
  </si>
  <si>
    <t>2024002130015</t>
  </si>
  <si>
    <t>2024002130206</t>
  </si>
  <si>
    <t>2.3.2.02.02.008.0702</t>
  </si>
  <si>
    <t>Servicios prestados a las empresas y servicios de producción - Divulgación Plan De Comunicación Pública Por La Transparencia Y Difusión De Acciones Para El Bienestar Y La Participación Ciudadana En El Departamento  Bolívar</t>
  </si>
  <si>
    <t>2024002130058</t>
  </si>
  <si>
    <t>2.3.2.02.02.008.0703</t>
  </si>
  <si>
    <t>Servicios prestados a las empresas y servicios de producción - CONSERVACIÓN DE LAS TRADICIONES PUGILISTAS CON LA PUESTA EN MARCHA DE LAS PRIMERAS PARADAS DE BOXEO EN EL DEPARTAMENTO DE BOLÍVAR</t>
  </si>
  <si>
    <t>2024002130235</t>
  </si>
  <si>
    <t>2.3.2.02.02.008.0704</t>
  </si>
  <si>
    <t>Servicios prestados a las empresas y servicios de producción -Implementación Del Programa De Infraestructura Deportiva A Través Del Mejoramiento, Adecuación Y Mantenimiento De Escenarios Deportivos Y Recreativos En El Departamento De   Bolívar</t>
  </si>
  <si>
    <t>2.3.2.02.02.008.0705</t>
  </si>
  <si>
    <t>Servicios prestados a las empresas y servicios de producción - Mantenimiento - Implementación Del Programa De Infraestructura Deportiva A Través Del Mejoramiento, Adecuación Y Mantenimiento De Escenarios Deportivos Y Recreativos En El Departamento</t>
  </si>
  <si>
    <t>2.3.2.02.02.008.0706</t>
  </si>
  <si>
    <t>Servicios prestados a las empresas y servicios de producción - Fortalecimiento A Las Escuelas De Formación Deportivas Como Herramientas De Desarrollo Para Mejorar La Calidad De Vida En El Departamento De Bolívar</t>
  </si>
  <si>
    <t>2.3.2.02.02.008.0707</t>
  </si>
  <si>
    <t>Servicios prestados a las empresas y servicios de producción - Implementacion de una estrategia de promoción y posicionamiento de los atractivos territoriales</t>
  </si>
  <si>
    <t>2024002130098</t>
  </si>
  <si>
    <t>2.3.2.02.02.008.0708</t>
  </si>
  <si>
    <t>Servicios prestados a las empresas y servicios de producción - DESARROLLO DE UN PROGRAMA PARA LA SOSTENIBILIDAD DE LA CADENA PRODUCTIVA ACUÍCOLA DEL ZODES</t>
  </si>
  <si>
    <t>2017000100088</t>
  </si>
  <si>
    <t>2.3.2.02.02.008.0905</t>
  </si>
  <si>
    <t>Servicios prestados a las empresas y servicios de producción - Implementación de los procesos de Participación Ciudadana y comunitarios para un Bolívar Mejor en el departamento de Bolívar</t>
  </si>
  <si>
    <t>2.3.2.02.02.009.0064</t>
  </si>
  <si>
    <t>Servicios prestados a las empresas y servicios de producción - FORTALECIMIENTO DE LAS MANIFESTACIONES CULTURALES INMATERIALES DE LAS FIESTAS DE LA CANDELARIA</t>
  </si>
  <si>
    <t>2023002130207</t>
  </si>
  <si>
    <t>2.3.2.02.02.009.0068</t>
  </si>
  <si>
    <t>Servicios para la comunidad, sociales y personales- FORTALECIMIENTO DE LAS MANIFESTACIONES CULTURALES INMATERIALES ASOCIADAS A LA MÚSICA Y EXPRESIONES ARTÍSTICAS EN TORNO A LOS FESTIVALES</t>
  </si>
  <si>
    <t>2023002130191</t>
  </si>
  <si>
    <t>2024002130168</t>
  </si>
  <si>
    <t>2.3.2.02.02.009.0139</t>
  </si>
  <si>
    <t>servicios para la comunidad, sociales y personales- Fortalecimiento de las estrategias de promoción y mercadeo de los destinos turísticos participación en la XLIII VITRINA turística ANATO y la visibilización del Departamento de Bolívar</t>
  </si>
  <si>
    <t>2024002130017</t>
  </si>
  <si>
    <t>2.3.2.02.02.009.0713</t>
  </si>
  <si>
    <t>Servicios para la comunidad, sociales y personales - APOYO  A LA CULTURA EN COMUNIDADES ACTIVAS QUE PERMITA CONTIBUIR CON LA SANA CONVIVENCIA EJECUTANDO ACTIVIDADES MUSICALES EN EL DEPARTAMENTO DE  BOLÍVAR</t>
  </si>
  <si>
    <t>2024002130237</t>
  </si>
  <si>
    <t>2.3.2.02.02.009.0714</t>
  </si>
  <si>
    <t>servicios para la comunidad, sociales y personales- FORTALECIMIENTO A LAS TRADICIONES EQUINAS PARA INTEGRAR A LA COMUNIDAD EN LA SANA CONVIVENCIA DEL MUNICIPIO DE  TURBACO</t>
  </si>
  <si>
    <t>202400000002700</t>
  </si>
  <si>
    <t>2.3.2.02.02.009.0701</t>
  </si>
  <si>
    <t>Servicios para la comunidad, sociales y personales - Desarrollo de programa de premiación de deportistas medallistas y equipo de entrenadores - (Incentivos a deportistas)</t>
  </si>
  <si>
    <t>2024002130010</t>
  </si>
  <si>
    <t>2024002130268</t>
  </si>
  <si>
    <t>2.3.2.02.02.009.0702</t>
  </si>
  <si>
    <t>Servicios para la comunidad, sociales y personales - Fortalecimiento de las practicas culturales de pci asociadas a la música, festivales y expresiones artísticas 2024 en el departamento de bolívar - (Festivales, Festividades y Otros)</t>
  </si>
  <si>
    <t>2023002130229</t>
  </si>
  <si>
    <t>2024002130167</t>
  </si>
  <si>
    <t>2.3.2.02.02.009.0703</t>
  </si>
  <si>
    <t>Servicios para la comunidad, sociales y personales - Transformación económica para el desarrollo productivo y comercial de bolívar, partir de una estrategia de marca territorial y el fortalecimiento del sector artesanal en el departamento de  bolívar</t>
  </si>
  <si>
    <t>2024002130057</t>
  </si>
  <si>
    <t>2.3.2.02.02.009.0704</t>
  </si>
  <si>
    <t>Servicios para la comunidad, sociales y personales - Fortalecimiento de las practicas culturales de pci asociadas a la música, festivales y expresiones artísticas 2024 en el departamento de bolívar -Festival Jazz</t>
  </si>
  <si>
    <t>2.3.2.02.02.009.0705</t>
  </si>
  <si>
    <t>Servicios para la comunidad, sociales y personales - Implementación Del Programa De Infraestructura Deportiva A Través Del Mejoramiento, Adecuación Y Mantenimiento De Escenarios Deportivos Y Recreativos En El Departamento De   Bolívar</t>
  </si>
  <si>
    <t>2.3.2.02.02.009.0706</t>
  </si>
  <si>
    <t>Servicios para la comunidad, sociales y personales - Fortalecimiento A Las Escuelas De Formación Deportivas Como Herramientas De Desarrollo Para Mejorar La Calidad De Vida En El Departamento De Bolívar</t>
  </si>
  <si>
    <t>2.3.2.02.02.009.0708</t>
  </si>
  <si>
    <t>Servicios para la comunidad, sociales y personales - Turismo - SIN PROYECTO</t>
  </si>
  <si>
    <t>2.3.2.02.02.009.0709</t>
  </si>
  <si>
    <t>2.3.2.02.02.009.0710</t>
  </si>
  <si>
    <t>Servicios prestados a las empresas y servicios de producción- FORTALECIMIENTO DE LA CULTURA CIUDADANA ENTORNO AL TURISMO EN EL MUNICIPIO DE SANTA CATALINA</t>
  </si>
  <si>
    <t>2024002130236</t>
  </si>
  <si>
    <t>2.3.2.02.02.009.0711</t>
  </si>
  <si>
    <t>Servicios prestados a las empresas y servicios de producción - FORTALECIMIENTO DE LOS JUEGOS INTERCOLEGIADOS PARA EL DESARROLLO INTEGRAL DE LA JUVENTUD Y LA SOCIEDAD</t>
  </si>
  <si>
    <t>2024002130284</t>
  </si>
  <si>
    <t>2.3.2.02.02.009.0712</t>
  </si>
  <si>
    <t>Servicios para la comunidad, sociales y personales- Fortalecer las expresiones culturales inmateriales asociadas a la música, gastronomía y manifestaciones artísticas enmarcadas en el Carnaval Comunal Novembrino de Magangué, capital de los ríos</t>
  </si>
  <si>
    <t>2024002130289</t>
  </si>
  <si>
    <t>2.3.2.02.02.009.1904</t>
  </si>
  <si>
    <t>Servicios para la comunidad, sociales y personales - Fortalecimiento De Capacidades Económicas Y Sociales Para La Paz Y La Reconstrucción Del Tejido Social Amujeres</t>
  </si>
  <si>
    <t>2024002130077</t>
  </si>
  <si>
    <t>2.1.1.01.01.001.01.0001</t>
  </si>
  <si>
    <t>Sueldo básico</t>
  </si>
  <si>
    <t>3005</t>
  </si>
  <si>
    <t>22</t>
  </si>
  <si>
    <t>SECRETARIA DE SALUD</t>
  </si>
  <si>
    <t>2.1.1.01.01.001.01.0002</t>
  </si>
  <si>
    <t>3011</t>
  </si>
  <si>
    <t>Derechos por la explotación juegos de suerte y azar de apuestas permanentes o chance</t>
  </si>
  <si>
    <t>3001</t>
  </si>
  <si>
    <t>Impuesto al consumo con destinos a salud / Cerveza Salud de producción Nacional</t>
  </si>
  <si>
    <t>3006</t>
  </si>
  <si>
    <t>2.1.1.01.01.001.02.0003</t>
  </si>
  <si>
    <t>Horas extras, dominicales, festivos y recargos</t>
  </si>
  <si>
    <t>2.1.1.01.01.001.04.0190</t>
  </si>
  <si>
    <t>Subsidio de alimentación</t>
  </si>
  <si>
    <t>2.1.1.01.01.001.05.0191</t>
  </si>
  <si>
    <t>Auxilio de transporte</t>
  </si>
  <si>
    <t>2.1.1.01.01.001.06.0004</t>
  </si>
  <si>
    <t>Prima de servicio</t>
  </si>
  <si>
    <t>2.1.1.01.01.001.07.0005</t>
  </si>
  <si>
    <t>Bonificación por servicios prestados</t>
  </si>
  <si>
    <t>2.1.1.01.01.001.08.01.0006</t>
  </si>
  <si>
    <t>Prima de navidad</t>
  </si>
  <si>
    <t>2.1.1.01.01.001.08.02.0007</t>
  </si>
  <si>
    <t>Prima de vacaciones</t>
  </si>
  <si>
    <t>2.1.1.01.01.001.10.0008</t>
  </si>
  <si>
    <t>Viáticos de los funcionarios en comisión</t>
  </si>
  <si>
    <t>2.1.1.01.01.002.12.01.0187</t>
  </si>
  <si>
    <t>Bonificación por antigüedad</t>
  </si>
  <si>
    <t>2.1.1.01.02.001.0009</t>
  </si>
  <si>
    <t>Aportes a la seguridad social en pensiones</t>
  </si>
  <si>
    <t>2.1.1.01.02.002.0011</t>
  </si>
  <si>
    <t>Aportes a la seguridad social en salud</t>
  </si>
  <si>
    <t>2.1.1.01.02.003.0012</t>
  </si>
  <si>
    <t>Aportes de cesantías</t>
  </si>
  <si>
    <t>2.1.1.01.02.004.0013</t>
  </si>
  <si>
    <t>Aportes a cajas de compensación familiar</t>
  </si>
  <si>
    <t>2.1.1.01.02.004.0014</t>
  </si>
  <si>
    <t>2.1.1.01.02.005.0015</t>
  </si>
  <si>
    <t>Aportes generales al sistema de riesgos laborales</t>
  </si>
  <si>
    <t>2.1.1.01.02.006.0016</t>
  </si>
  <si>
    <t>Aportes al ICBF</t>
  </si>
  <si>
    <t>2.1.1.01.02.007.0017</t>
  </si>
  <si>
    <t>Aportes al SENA</t>
  </si>
  <si>
    <t>2.1.1.01.02.008.0018</t>
  </si>
  <si>
    <t>Aportes a la ESAP</t>
  </si>
  <si>
    <t>2.1.1.01.02.009.0019</t>
  </si>
  <si>
    <t>Aportes a escuelas industriales e institutos técnicos</t>
  </si>
  <si>
    <t>2.1.1.01.03.001.01.0020</t>
  </si>
  <si>
    <t>Vacaciones</t>
  </si>
  <si>
    <t>2.1.1.01.03.001.03.0021</t>
  </si>
  <si>
    <t>Bonificación especial de recreación</t>
  </si>
  <si>
    <t>172</t>
  </si>
  <si>
    <t>Participación Por El Consumo De Licores Destilados Introducidos De Produccion Extranjera Recaudado Por Fondo Cuenta De La FND</t>
  </si>
  <si>
    <t>2.1.1.01.03.020.0022</t>
  </si>
  <si>
    <t>Estímulos a los empleados del Estado</t>
  </si>
  <si>
    <t>2.1.1.01.03.104.0023</t>
  </si>
  <si>
    <t>Incentivo por Jubilación</t>
  </si>
  <si>
    <t>2.1.2.02.01.002.0024</t>
  </si>
  <si>
    <t>Materiales y Suministos - Dotación De Personal</t>
  </si>
  <si>
    <t>2.1.2.02.01.003.0025</t>
  </si>
  <si>
    <t>Otros bienes transportables (excepto productos metálicos, maquinaria y equipo) - Papel bond</t>
  </si>
  <si>
    <t>2.1.2.02.01.003.0026</t>
  </si>
  <si>
    <t>Otros bienes transportables (excepto productos metálicos, maquinaria y equipo) - Cajas de cartón Para Archivo</t>
  </si>
  <si>
    <t>2.1.2.02.01.003.0027</t>
  </si>
  <si>
    <t>Otros bienes transportables (excepto productos metálicos, maquinaria y equipo) - Bolígrafos</t>
  </si>
  <si>
    <t>2.1.2.02.01.003.0028</t>
  </si>
  <si>
    <t>Otros bienes transportables (excepto productos metálicos, maquinaria y equipo) - Lápices</t>
  </si>
  <si>
    <t>2.1.2.02.01.003.0029</t>
  </si>
  <si>
    <t>Otros bienes transportables (excepto productos metálicos, maquinaria y equipo) - Marcadores de fieltro y similares</t>
  </si>
  <si>
    <t>2.1.2.02.01.003.0030</t>
  </si>
  <si>
    <t>Otros bienes transportables (excepto productos metálicos, maquinaria y equipo) - Fólderes</t>
  </si>
  <si>
    <t>2.1.2.02.01.003.0031</t>
  </si>
  <si>
    <t>Otros bienes transportables (excepto productos metálicos, maquinaria y equipo) - Artículos n.c.p. para escritorio y oficina</t>
  </si>
  <si>
    <t>2.1.2.02.01.003.0032</t>
  </si>
  <si>
    <t>Otros bienes transportables (excepto productos metálicos, maquinaria y equipo) - Líquidos especiales para corrección y borrado de textos</t>
  </si>
  <si>
    <t>2.1.2.02.01.003.0033</t>
  </si>
  <si>
    <t>Otros bienes transportables (excepto productos metálicos, maquinaria y equipo) - Sobres de manila</t>
  </si>
  <si>
    <t>2.1.2.02.01.003.0034</t>
  </si>
  <si>
    <t>Otros bienes transportables (excepto productos metálicos, maquinaria y equipo)  - Cartuchos plásticos para impresora de computador</t>
  </si>
  <si>
    <t>2.1.2.02.01.003.0035</t>
  </si>
  <si>
    <t>Otros bienes transportables (excepto productos metálicos, maquinaria y equipo) - Almohadillas para sellos</t>
  </si>
  <si>
    <t>2.1.2.02.01.003.0036</t>
  </si>
  <si>
    <t>Otros bienes transportables (excepto productos metálicos, maquinaria y equipo) - Cinta autoadhesiva</t>
  </si>
  <si>
    <t>2.1.2.02.01.003.0188</t>
  </si>
  <si>
    <t>Otros bienes transportables (excepto productos metálicos, maquinaria y equipo) - Ganchos legajadores plásticos</t>
  </si>
  <si>
    <t>2.1.2.02.01.004.0037</t>
  </si>
  <si>
    <t>Otros bienes transportables (excepto productos metálicos, maquinaria y equipo) - Grapas de alambre para engrapadoras de oficina</t>
  </si>
  <si>
    <t>2.1.2.02.01.004.0038</t>
  </si>
  <si>
    <t>Productos metálicos y paquetes de software - Engrapadoras para oficina</t>
  </si>
  <si>
    <t>2.1.2.02.01.004.0039</t>
  </si>
  <si>
    <t>Productos metálicos y paquetes de software - Clips</t>
  </si>
  <si>
    <t>2.1.2.02.01.004.0040</t>
  </si>
  <si>
    <t>Productos metálicos y paquetes de software - Tijeras para artes y oficios</t>
  </si>
  <si>
    <t>2.1.2.02.01.004.0041</t>
  </si>
  <si>
    <t>Productos metálicos y paquetes de software -  Automóviles y otros vehículos automotores diseñados principalmente para el transporte de personas (excepto vehículos del tipo utilizado para transportes públicos, vehículos diseñados especialmente para transitar sobre nieve y vehículos para campos de golf y otros vehículos análogos) - Servicios Prestados a las Empresas y Servicios de Producción - Aseo - Vigilancia - Mensajeria y Otros  GRUPO 4</t>
  </si>
  <si>
    <t>2.1.2.02.01.004.0042</t>
  </si>
  <si>
    <t>Productos metálicos y paquetes de software - Perforadoras</t>
  </si>
  <si>
    <t>2.1.2.02.01.004.0043</t>
  </si>
  <si>
    <t>Productos metálicos y paquetes de software - Sacaganchos</t>
  </si>
  <si>
    <t>2.1.2.02.01.004.0044</t>
  </si>
  <si>
    <t>Productos metálicos y paquetes de software - Tajalápices de bolsillo</t>
  </si>
  <si>
    <t>2.1.2.02.01.004.0045</t>
  </si>
  <si>
    <t>Productos metálicos y paquetes de software - Partes y accesorios para máquinas impresoras</t>
  </si>
  <si>
    <t>2.1.2.02.02.006.0046</t>
  </si>
  <si>
    <t>Servicios de alojamiento servicios de suministro de comidas y bebidas servicios de transporte y servicios de distribución de electricidad gas y agua  - Energía</t>
  </si>
  <si>
    <t>2.1.2.02.02.006.0047</t>
  </si>
  <si>
    <t>Servicios de alojamiento servicios de suministro de comidas y bebidas servicios de transporte y servicios de distribución de electricidad gas y agua  - Acueducto y Alcantarillado</t>
  </si>
  <si>
    <t>2.1.2.02.02.006.0048</t>
  </si>
  <si>
    <t>Comercio y distribución, alojamiento, servicios de suministro de comidas y bebidas, servicios de transporte, y servicios de distribución de electricidad, gas y agua   - Servicios locales de mensajería nacional</t>
  </si>
  <si>
    <t>2.1.2.02.02.007.0049</t>
  </si>
  <si>
    <t>Servicios financieros y servicios conexos servicios inmobiliarios y servicios de leasing -  Arrendamientos</t>
  </si>
  <si>
    <t>2.1.2.02.02.007.0050</t>
  </si>
  <si>
    <t>Servicios financieros y servicios conexos, servicios inmobiliarios, y servicios de arrendamiento y leasing - Servicios de pólizas de salud</t>
  </si>
  <si>
    <t>2.1.2.02.02.008.0051</t>
  </si>
  <si>
    <t>Servicios prestados a las empresas y servicios de producción - Honorarios</t>
  </si>
  <si>
    <t>2.1.2.02.02.008.0052</t>
  </si>
  <si>
    <t>Servicios prestados a las empresas y servicios de producción - Servicios Técnicos</t>
  </si>
  <si>
    <t>2.1.2.02.02.008.0053</t>
  </si>
  <si>
    <t>2.1.2.02.02.008.0054</t>
  </si>
  <si>
    <t>Servicios prestados a las empresas y servicios de producción - Telecomunicaciones (Servicios de telefonía fija )</t>
  </si>
  <si>
    <t>2.1.2.02.02.008.0055</t>
  </si>
  <si>
    <t>Servicios prestados a las empresas y servicios de producción - Telecomunicaciones (Servicios móviles de voz)</t>
  </si>
  <si>
    <t>2.1.2.02.02.008.0056</t>
  </si>
  <si>
    <t>Servicios prestados a las empresas y servicios de producción - Telecomunicaciones (Servicios de transmisión de datos)</t>
  </si>
  <si>
    <t>2.1.2.02.02.008.0057</t>
  </si>
  <si>
    <t>Servicios prestados a las empresas y servicios de producción - Software originales</t>
  </si>
  <si>
    <t>2.1.2.02.02.008.0058</t>
  </si>
  <si>
    <t>Servicios prestados a las empresas y servicios de producción - Token, Espectro y Otros servicios de telecomunicaciones</t>
  </si>
  <si>
    <t>2.1.2.02.02.008.0059</t>
  </si>
  <si>
    <t>Servicios prestados a las empresas y servicios de producción - Servicios de limpieza general</t>
  </si>
  <si>
    <t>2.1.2.02.02.008.0060</t>
  </si>
  <si>
    <t>Servicios prestados a las empresas y servicios de producción - Vigilancia</t>
  </si>
  <si>
    <t>2.1.2.02.02.008.0061</t>
  </si>
  <si>
    <t>Servicios prestados a las empresas y servicios de producción - Servicio de mantenimiento y reparación de Equipo de enfriamiento y ventilación no doméstica</t>
  </si>
  <si>
    <t>2.1.2.02.02.008.2201</t>
  </si>
  <si>
    <t>Servicios prestados a las empresas y servicios de producción - gestión y digitalización de archivo ( central, de gestión e historias laborales)</t>
  </si>
  <si>
    <t>2.1.2.02.02.010.0062</t>
  </si>
  <si>
    <t>2.1.3.05.09.016.0064</t>
  </si>
  <si>
    <t>Tribunal de ética médica de Bolívar</t>
  </si>
  <si>
    <t>2.1.3.05.09.016.0065</t>
  </si>
  <si>
    <t>Tribunal de ética odontológica de Bolívar</t>
  </si>
  <si>
    <t>2.1.3.05.09.016.0066</t>
  </si>
  <si>
    <t>Tribunales de ética médica, odontología y enfermería</t>
  </si>
  <si>
    <t>2.1.7.01.02.0067</t>
  </si>
  <si>
    <t>Cesantías  retroactivas parciales</t>
  </si>
  <si>
    <t>2.1.7.05.03.2201</t>
  </si>
  <si>
    <t>Pago de déficit fiscal, de pasivo laboral y prestacional en programas de saneamiento fiscal y financiero</t>
  </si>
  <si>
    <t>2.1.8.03.0068</t>
  </si>
  <si>
    <t>Tasas y derechos administrativos</t>
  </si>
  <si>
    <t>2.1.8.05.02.0069</t>
  </si>
  <si>
    <t>Intereses de mora</t>
  </si>
  <si>
    <t>2.3.1.01.01.001.01.0070</t>
  </si>
  <si>
    <t>Sueldo básico -  Zona Norte - FORTALECIMIENTO DE LA GESTIÓN DE LA SECRETARIA DE SALUD DEPARTAMENTAL DE BOLÍVAR (Documentos de lineamientos técnicos)</t>
  </si>
  <si>
    <t>2024002130004</t>
  </si>
  <si>
    <t>2024002130164</t>
  </si>
  <si>
    <t>2.3.1.01.01.001.01.0072</t>
  </si>
  <si>
    <t>Sueldo básico - Técnicos - FORTALECIMIENTO DE LA GESTIÓN DE LA SECRETARIA DE SALUD DEPARTAMENTAL DE BOLÍVAR ( Documentos de lineamientos técnicos)</t>
  </si>
  <si>
    <t>2.3.1.01.01.001.01.0118</t>
  </si>
  <si>
    <t>Sueldo básico - Técnicos - FORTALECIMIENTO DE LA ESTRATEGIAS DE ATENCIÓN INTEGRAL PARA LA PREVENCIÓN Y CONTROL DE LAS ENFERMEDADES ENDEMO-EPIDÉMICAS EN EL DEPARTAMENTO DE BOLÍVAR ( Servicio de educación informal en temas de salud pública )</t>
  </si>
  <si>
    <t>3020</t>
  </si>
  <si>
    <t>Nación Control de Vectores</t>
  </si>
  <si>
    <t>2023002130223</t>
  </si>
  <si>
    <t>2024002130147</t>
  </si>
  <si>
    <t>2.3.1.01.01.001.02.0073</t>
  </si>
  <si>
    <t>Horas extras, dominicales, festivos y recargos -  Zona Norte - FORTALECIMIENTO DE LA GESTIÓN DE LA SECRETARIA DE SALUD DEPARTAMENTAL DE BOLÍVAR (Documentos de lineamientos técnicos)</t>
  </si>
  <si>
    <t>2.3.1.01.01.001.04.0074</t>
  </si>
  <si>
    <t>Subsidio de alimentación - Zona Norte - FORTALECIMIENTO DE LA GESTIÓN DE LA SECRETARIA DE SALUD DEPARTAMENTAL DE BOLÍVAR ( Documentos de lineamientos técnicos )</t>
  </si>
  <si>
    <t>2.3.1.01.01.001.04.0075</t>
  </si>
  <si>
    <t>Subsidio de alimentación -  Técnicos - FORTALECIMIENTO DE LA GESTIÓN DE LA SECRETARIA DE SALUD DEPARTAMENTAL DE BOLÍVAR ( Documentos de lineamientos técnicos )</t>
  </si>
  <si>
    <t>2.3.1.01.01.001.04.0119</t>
  </si>
  <si>
    <t>Subsidio de alimentación -  Técnicos - FORTALECIMIENTO DE LA ESTRATEGIAS DE ATENCIÓN INTEGRAL PARA LA PREVENCIÓN Y CONTROL DE LAS ENFERMEDADES ENDEMO-EPIDÉMICAS EN EL DEPARTAMENTO DE BOLÍVAR ( Servicio de educación informal en temas de salud pública)</t>
  </si>
  <si>
    <t>2.3.1.01.01.001.05.0076</t>
  </si>
  <si>
    <t>Auxilio de transporte - Técnicos - FORTALECIMIENTO DE LA GESTIÓN DE LA SECRETARIA DE SALUD DEPARTAMENTAL DE BOLÍVAR (Documentos de lineamientos técnicos)</t>
  </si>
  <si>
    <t>2.3.1.01.01.001.05.0077</t>
  </si>
  <si>
    <t>Auxilio de transporte  - Zona Norte - FORTALECIMIENTO DE LA GESTIÓN DE LA SECRETARIA DE SALUD DEPARTAMENTAL DE BOLÍVAR ( Documentos de lineamientos técnicos )</t>
  </si>
  <si>
    <t>2.3.1.01.01.001.05.0120</t>
  </si>
  <si>
    <t>Auxilio de transporte - Técnicos - FORTALECIMIENTO DE LA ESTRATEGIAS DE ATENCIÓN INTEGRAL PARA LA PREVENCIÓN Y CONTROL DE LAS ENFERMEDADES ENDEMO-EPIDÉMICAS EN EL DEPARTAMENTO DE BOLÍVAR ( Servicio de educación informal en temas de salud pública )</t>
  </si>
  <si>
    <t>2.3.1.01.01.001.06.0078</t>
  </si>
  <si>
    <t>Prima de servicio  - Zona Norte - FORTALECIMIENTO DE LA GESTIÓN DE LA SECRETARIA DE SALUD DEPARTAMENTAL DE BOLÍVAR (Documentos de lineamientos técnicos)</t>
  </si>
  <si>
    <t>2.3.1.01.01.001.06.0079</t>
  </si>
  <si>
    <t>Prima de servicio - Técnicos - FORTALECIMIENTO DE LA GESTIÓN DE LA SECRETARIA DE SALUD DEPARTAMENTAL DE BOLÍVAR( Documentos de lineamientos técnicos )</t>
  </si>
  <si>
    <t>2.3.1.01.01.001.06.0121</t>
  </si>
  <si>
    <t>Prima de servicio - Técnicos - FORTALECIMIENTO DE LA ESTRATEGIAS DE ATENCIÓN INTEGRAL PARA LA PREVENCIÓN Y CONTROL DE LAS ENFERMEDADES ENDEMO-EPIDÉMICAS EN EL DEPARTAMENTO DE BOLÍVAR (Servicio de educación informal en temas de salud pública )</t>
  </si>
  <si>
    <t>2.3.1.01.01.001.07.0080</t>
  </si>
  <si>
    <t>Bonificación por servicios prestados  - Zona Norte - FORTALECIMIENTO DE LA GESTIÓN DE LA SECRETARIA DE SALUD DEPARTAMENTAL DE BOLÍVAR (Documentos de lineamientos técnicos )</t>
  </si>
  <si>
    <t>2.3.1.01.01.001.07.0081</t>
  </si>
  <si>
    <t>Bonificación por servicios prestados - Técnicos - FORTALECIMIENTO DE LA GESTIÓN DE LA SECRETARIA DE SALUD DEPARTAMENTAL DE BOLÍVAR ( Documentos de lineamientos técnicos)</t>
  </si>
  <si>
    <t>2.3.1.01.01.001.08.01.0082</t>
  </si>
  <si>
    <t>Prima de navidad - Técnicos - FORTALECIMIENTO DE LA GESTIÓN DE LA SECRETARIA DE SALUD DEPARTAMENTAL DE BOLÍVAR (Documentos de lineamientos técnicos )</t>
  </si>
  <si>
    <t>2.3.1.01.01.001.08.01.0083</t>
  </si>
  <si>
    <t>Prima de navidad - Zona Norte - FORTALECIMIENTO DE LA GESTIÓN DE LA SECRETARIA DE SALUD DEPARTAMENTAL DE BOLÍVAR ( Documentos de lineamientos técnicos )</t>
  </si>
  <si>
    <t>2.3.1.01.01.001.08.01.0122</t>
  </si>
  <si>
    <t>Prima de navidad - Técnicos - FORTALECIMIENTO DE LA ESTRATEGIAS DE ATENCIÓN INTEGRAL PARA LA PREVENCIÓN Y CONTROL DE LAS ENFERMEDADES ENDEMO-EPIDÉMICAS EN EL DEPARTAMENTO DE BOLÍVAR (Servicio de educación informal en temas de salud pública)</t>
  </si>
  <si>
    <t>2.3.1.01.01.001.08.02.0084</t>
  </si>
  <si>
    <t>Prima de vacaciones - Zona Norte - FORTALECIMIENTO DE LA GESTIÓN DE LA SECRETARIA DE SALUD DEPARTAMENTAL DE BOLÍVAR (Documentos de lineamientos técnicos)</t>
  </si>
  <si>
    <t>2.3.1.01.01.001.08.02.0085</t>
  </si>
  <si>
    <t>Prima de vacaciones - Técnicos - FORTALECIMIENTO DE LA GESTIÓN DE LA SECRETARIA DE SALUD DEPARTAMENTAL DE BOLÍVAR (Documentos de lineamientos técnicos )(</t>
  </si>
  <si>
    <t>2.3.1.01.01.001.08.02.0123</t>
  </si>
  <si>
    <t>Prima de vacaciones - Técnicos - FORTALECIMIENTO DE LA ESTRATEGIAS DE ATENCIÓN INTEGRAL PARA LA PREVENCIÓN Y CONTROL DE LAS ENFERMEDADES ENDEMO-EPIDÉMICAS EN EL DEPARTAMENTO DE BOLÍVAR (Servicio de educación informal en temas de salud pública )</t>
  </si>
  <si>
    <t>2.3.1.01.01.002.12.02.0086</t>
  </si>
  <si>
    <t>Bonificación por antigüedad  - Zona Norte - FORTALECIMIENTO DE LA GESTIÓN DE LA SECRETARIA DE SALUD DEPARTAMENTAL DE BOLÍVAR (Documentos de lineamientos técnicos)</t>
  </si>
  <si>
    <t>2.3.1.01.01.002.12.02.0087</t>
  </si>
  <si>
    <t>Bonificación por antigüedad  - Técnicos - FORTALECIMIENTO DE LA GESTIÓN DE LA SECRETARIA DE SALUD DEPARTAMENTAL DE BOLÍVAR ( Documentos de lineamientos técnicos)</t>
  </si>
  <si>
    <t>2.3.1.01.02.001.0088</t>
  </si>
  <si>
    <t>Aportes a la seguridad social en pensiones - Zona Norte - FORTALECIMIENTO DE LA GESTIÓN DE LA SECRETARIA DE SALUD DEPARTAMENTAL DE BOLÍVAR (Documentos de lineamientos técnicos)</t>
  </si>
  <si>
    <t>3004</t>
  </si>
  <si>
    <t>Impuesto al consumo de  vinos, aperitivos y similares con destino a salud producción extranjera</t>
  </si>
  <si>
    <t>2.3.1.01.02.001.0089</t>
  </si>
  <si>
    <t>Aportes a la seguridad social en pensiones - Técnicos - FORTALECIMIENTO DE LA GESTIÓN DE LA SECRETARIA DE SALUD DEPARTAMENTAL DE BOLÍVAR ( Documentos de lineamientos técnicos)</t>
  </si>
  <si>
    <t>2.3.1.01.02.001.1108</t>
  </si>
  <si>
    <t>Aportes a la seguridad social en pensiones - Técnicos - FORTALECIMIENTO DE LA ESTRATEGIAS DE ATENCIÓN INTEGRAL PARA LA PREVENCIÓN Y CONTROL DE LAS ENFERMEDADES ENDEMO-EPIDÉMICAS EN EL DEPARTAMENTO DE BOLÍVAR (Servicio de suministro de insumos para el manejo de eventos de interés en salud pública - Servicios de nómina)</t>
  </si>
  <si>
    <t>2.3.1.01.02.002.0090</t>
  </si>
  <si>
    <t>Aportes a la seguridad social en salud  - Zona Norte - FORTALECIMIENTO DE LA GESTIÓN DE LA SECRETARIA DE SALUD DEPARTAMENTAL DE BOLÍVAR ( Documentos de lineamientos técnicos )</t>
  </si>
  <si>
    <t>2.3.1.01.02.002.0091</t>
  </si>
  <si>
    <t>Aportes a la seguridad social en salud  - Técnicos - FORTALECIMIENTO DE LA GESTIÓN DE LA SECRETARIA DE SALUD DEPARTAMENTAL DE BOLÍVAR ( Documentos de lineamientos técnicos )</t>
  </si>
  <si>
    <t>2.3.1.01.02.002.0125</t>
  </si>
  <si>
    <t>Aportes a la seguridad social en salud  - Técnicos - FORTALECIMIENTO ESTRATEGIAS ATENCIÓN INTEGRAL PARA PREVENCIÓN Y CONTROL ENFERMEDADES ENDEMO-EPIDÉMICAS EN EL DEPARTAMENTO DE BOLÍVAR ( Servicio educación informal en temas de salud pública)</t>
  </si>
  <si>
    <t>2.3.1.01.02.003.0092</t>
  </si>
  <si>
    <t>Aportes de cesantías - Zona Norte - FORTALECIMIENTO DE LA GESTIÓN DE LA SECRETARIA DE SALUD DEPARTAMENTAL DE BOLÍVAR (Documentos de lineamientos técnicos)</t>
  </si>
  <si>
    <t>3037</t>
  </si>
  <si>
    <t>Participación por el Consumo de Licores Introducidos de Producción Extranjera ¿ Salud (vigencia anterior)</t>
  </si>
  <si>
    <t>2.3.1.01.02.003.0093</t>
  </si>
  <si>
    <t>Aportes de cesantías - Técnicos - FORTALECIMIENTO DE LA GESTIÓN DE LA SECRETARIA DE SALUD DEPARTAMENTAL DE BOLÍVAR ( Documentos de lineamientos técnicos )</t>
  </si>
  <si>
    <t>3034</t>
  </si>
  <si>
    <t>Impuesto al Consumo con Destino a Salud / Cerveza Salud de Producción Nacional (vigencia anterior)</t>
  </si>
  <si>
    <t>2.3.1.01.02.003.0126</t>
  </si>
  <si>
    <t>Aportes de cesantías - Técnicos - FORTALECIMIENTO DE LA ESTRATEGIAS DE ATENCIÓN INTEGRAL PARA LA PREVENCIÓN Y CONTROL DE LAS ENFERMEDADES ENDEMO-EPIDÉMICAS EN EL DEPARTAMENTO DE BOLÍVAR ( Servicio de educación informal en temas de salud pública )</t>
  </si>
  <si>
    <t>2.3.1.01.02.004.0094</t>
  </si>
  <si>
    <t>Aportes a cajas de compensación familiar - Técnicos  - FORTALECIMIENTO DE LA GESTIÓN DE LA SECRETARIA DE SALUD DEPARTAMENTAL DE BOLÍVAR ( Documentos de lineamientos técnicos)</t>
  </si>
  <si>
    <t>2.3.1.01.02.004.0095</t>
  </si>
  <si>
    <t>Aportes a cajas de compensación familiar  - Zona Norte - FORTALECIMIENTO DE LA GESTIÓN DE LA SECRETARIA DE SALUD DEPARTAMENTAL DE BOLÍVAR (Documentos de lineamientos técnicos)</t>
  </si>
  <si>
    <t>2.3.1.01.02.004.0096</t>
  </si>
  <si>
    <t>Aportes a cajas de compensación familiar -  Zona Norte - FORTALECIMIENTO DE LA GESTIÓN DE LA SECRETARIA DE SALUD DEPARTAMENTAL DE BOLÍVAR ( Documentos de lineamientos técnicos)</t>
  </si>
  <si>
    <t>2.3.1.01.02.004.0127</t>
  </si>
  <si>
    <t>Aportes a cajas de compensación familiar- Técnicos -FORTALECIMIENTO ESTRATEGIAS ATENCIÓN INTEGRAL PARA PREVENCIÓN Y CONTROL ENFERMEDADES ENDEMO-EPIDÉMICAS DEPARTAMENTO DE BOLÍVAR ( Servicio de educación informal en temas de salud pública )</t>
  </si>
  <si>
    <t>2.3.1.01.02.005.0097</t>
  </si>
  <si>
    <t>Aportes generales al sistema de riesgos laborales  -  Zona Norte - FORTALECIMIENTO DE LA GESTIÓN DE LA SECRETARIA DE SALUD DEPARTAMENTAL DE BOLÍVAR ( Documentos de lineamientos técnicos )</t>
  </si>
  <si>
    <t>2.3.1.01.02.005.0098</t>
  </si>
  <si>
    <t>Aportes generales al sistema de riesgos laborales - Técnicos - FORTALECIMIENTO DE LA GESTIÓN DE LA SECRETARIA DE SALUD DEPARTAMENTAL DE BOLÍVAR ( Documentos de lineamientos técnicos )</t>
  </si>
  <si>
    <t>2.3.1.01.02.005.0128</t>
  </si>
  <si>
    <t>Aportes generales al sistema de riesgos laborales - Técnicos - FORTALECIMIENTO ESTRATEGIAS TENCIÓN INTEGRAL PARA PREVENCIÓN Y CONTROL ENFERMEDADES ENDEMO-EPIDÉMICAS EN EL DEPARTAMENTO DE BOLÍVAR ( Servicio educación informal temas de salud pública )v</t>
  </si>
  <si>
    <t>2.3.1.01.02.006.0099</t>
  </si>
  <si>
    <t>Aportes al ICBF  -  Zona Norte - FORTALECIMIENTO DE LA GESTIÓN DE LA SECRETARIA DE SALUD DEPARTAMENTAL DE BOLÍVAR ( Documentos de lineamientos técnicos)</t>
  </si>
  <si>
    <t>2.3.1.01.02.006.0100</t>
  </si>
  <si>
    <t>Aportes al ICBF  - Técnicos - FORTALECIMIENTO DE LA GESTIÓN DE LA SECRETARIA DE SALUD DEPARTAMENTAL DE BOLÍVAR (Documentos de lineamientos técnicos)</t>
  </si>
  <si>
    <t>2.3.1.01.02.006.0129</t>
  </si>
  <si>
    <t>Aportes al ICBF  - Técnicos - FORTALECIMIENTO DE LA ESTRATEGIAS DE ATENCIÓN INTEGRAL PARA LA PREVENCIÓN Y CONTROL DE LAS ENFERMEDADES ENDEMO-EPIDÉMICAS EN EL DEPARTAMENTO DE BOLÍVAR ( Servicio de educación informal en temas de salud pública)</t>
  </si>
  <si>
    <t>2.3.1.01.02.007.0101</t>
  </si>
  <si>
    <t>Aportes al SENA - Técnicos - FORTALECIMIENTO DE LA GESTIÓN DE LA SECRETARIA DE SALUD DEPARTAMENTAL DE BOLÍVAR (Documentos de lineamientos técnicos)</t>
  </si>
  <si>
    <t>2.3.1.01.02.007.0102</t>
  </si>
  <si>
    <t>Aportes al SENA  - Zona Norte - FORTALECIMIENTO DE LA GESTIÓN DE LA SECRETARIA DE SALUD DEPARTAMENTAL DE BOLÍVAR (Documentos de lineamientos técnicos)</t>
  </si>
  <si>
    <t>2.3.1.01.02.007.0130</t>
  </si>
  <si>
    <t>Aportes al SENA - Técnicos - FORTALECIMIENTO DE LA ESTRATEGIAS DE ATENCIÓN INTEGRAL PARA LA PREVENCIÓN Y CONTROL DE LAS ENFERMEDADES ENDEMO-EPIDÉMICAS EN EL DEPARTAMENTO DE BOLÍVAR ( Servicio de educación informal en temas de salud pública )</t>
  </si>
  <si>
    <t>2.3.1.01.02.008.0103</t>
  </si>
  <si>
    <t>Aportes a la ESAP  - Zona Norte - FORTALECIMIENTO DE LA GESTIÓN DE LA SECRETARIA DE SALUD DEPARTAMENTAL DE BOLÍVAR (Documentos de lineamientos técnicos)</t>
  </si>
  <si>
    <t>2.3.1.01.02.008.0104</t>
  </si>
  <si>
    <t>Aportes a la ESAP - Técnicos - FORTALECIMIENTO DE LA GESTIÓN DE LA SECRETARIA DE SALUD DEPARTAMENTAL DE BOLÍVAR ( Documentos de lineamientos técnicos)</t>
  </si>
  <si>
    <t>2.3.1.01.02.008.0131</t>
  </si>
  <si>
    <t>Aportes a la ESAP - Técnicos - FORTALECIMIENTO DE LA ESTRATEGIAS DE ATENCIÓN INTEGRAL PARA LA PREVENCIÓN Y CONTROL DE LAS ENFERMEDADES ENDEMO-EPIDÉMICAS EN EL DEPARTAMENTO DE BOLÍVAR ( Servicio de educación informal en temas de salud pública )</t>
  </si>
  <si>
    <t>2.3.1.01.02.009.0105</t>
  </si>
  <si>
    <t>Aportes a escuelas industriales e institutos técnicos - Técnicos - FORTALECIMIENTO DE LA GESTIÓN DE LA SECRETARIA DE SALUD DEPARTAMENTAL DE BOLÍVAR ( Documentos de lineamientos técnicos )</t>
  </si>
  <si>
    <t>2.3.1.01.02.009.0106</t>
  </si>
  <si>
    <t>Aportes a escuelas industriales e institutos técnicos  - Zona Norte - FORTALECIMIENTO DE LA GESTIÓN DE LA SECRETARIA DE SALUD DEPARTAMENTAL DE BOLÍVAR ( Documentos de lineamientos técnicos )</t>
  </si>
  <si>
    <t>2.3.1.01.02.009.0189</t>
  </si>
  <si>
    <t>Aportes a escuelas industriales e institutos técnicos- Técnicos - FORTALECIMIENTO ESTRATEGIAS ATENCIÓN INTEGRAL PREVENCIÓN Y CONTROL ENFERMEDADES ENDEMO-EPIDÉMICAS EN EL DEPARTAMENTO DE BOLÍVAR ( Servicio de educación informal en temas de salud pública)</t>
  </si>
  <si>
    <t>2.3.1.01.03.001.01.0107</t>
  </si>
  <si>
    <t>Vacaciones - Zona Norte - FORTALECIMIENTO DE LA GESTIÓN DE LA SECRETARIA DE SALUD DEPARTAMENTAL DE BOLÍVAR ( Documentos de lineamientos técnicos )</t>
  </si>
  <si>
    <t>2.3.1.01.03.001.01.0108</t>
  </si>
  <si>
    <t>Vacaciones -Técnicos - FORTALECIMIENTO DE LA GESTIÓN DE LA SECRETARIA DE SALUD DEPARTAMENTAL DE BOLÍVAR (Documentos de lineamientos técnicos)</t>
  </si>
  <si>
    <t>2.3.1.01.03.001.01.0132</t>
  </si>
  <si>
    <t>Vacaciones -Técnicos - FORTALECIMIENTO DE LA ESTRATEGIAS DE ATENCIÓN INTEGRAL PARA LA PREVENCIÓN Y CONTROL DE LAS ENFERMEDADES ENDEMO-EPIDÉMICAS EN EL DEPARTAMENTO DE BOLÍVAR (Servicio de educación informal en temas de salud pública)</t>
  </si>
  <si>
    <t>3052</t>
  </si>
  <si>
    <t>Nación Control de Vectores (vigencia anterior)</t>
  </si>
  <si>
    <t>2.3.1.01.03.001.03.0109</t>
  </si>
  <si>
    <t>Bonificación especial de recreación - Técnicos - FORTALECIMIENTO DE LA GESTIÓN DE LA SECRETARIA DE SALUD DEPARTAMENTAL DE BOLÍVAR ( Documentos de lineamientos técnicos )</t>
  </si>
  <si>
    <t>2.3.1.01.03.001.03.0110</t>
  </si>
  <si>
    <t>Bonificación especial de recreación - Zona Norte - FORTALECIMIENTO DE LA GESTIÓN DE LA SECRETARIA DE SALUD DEPARTAMENTAL DE BOLÍVAR (  Documentos de lineamientos técnicos )</t>
  </si>
  <si>
    <t>2.3.1.01.03.001.03.0133</t>
  </si>
  <si>
    <t>Bonificación especial de recreación - Técnicos - FORTALECIMIENTO ESTRATEGIAS ATENCIÓN INTEGRAL PREVENCIÓN Y CONTROL ENFERMEDADES ENDEMO-EPIDÉMICAS EN EL DEPARTAMENTO DE BOLÍVAR ( Servicio de educación informal en temas de salud pública )</t>
  </si>
  <si>
    <t>2.3.2.01.01.003.07.01.2201</t>
  </si>
  <si>
    <t>Vehículos automotores, remolques y semirremolques, y sus partes, piezas y accesorios - Adquisición De Ambulancias Terrestres Para El Traslado Asistencial Básico Y Medicalizado A Ips De La Red Pública Del Departamento De Bolívar</t>
  </si>
  <si>
    <t>2024002130085</t>
  </si>
  <si>
    <t>3053</t>
  </si>
  <si>
    <t>Nación - Resol. 0001179 del 05 de agosto ¿ 2021 (vigencia anterior)</t>
  </si>
  <si>
    <t>3054</t>
  </si>
  <si>
    <t>Nación - Resol. 0001833 del 12 de noviembre ¿ 2021 (vigencia anterior)</t>
  </si>
  <si>
    <t>2.3.2.01.01.005.02.03.01.01.1100</t>
  </si>
  <si>
    <t>Paquetes de software - FORTALECIMIENTO EN LA GRSTION DEL CONOCIMIENTO Y EL SISTEMA DE INFORMACION EN SALUD EN EL DEPARTAMENTO DE BOLIVAR ( Documentos metodológicos)</t>
  </si>
  <si>
    <t>2024002130162</t>
  </si>
  <si>
    <t>2024002130003</t>
  </si>
  <si>
    <t>2.3.2.01.01.005.02.03.01.01.1101</t>
  </si>
  <si>
    <t>2.3.2.01.01.005.02.03.01.02.2201</t>
  </si>
  <si>
    <t>Gastos de desarrollo - FORTALECIMIENTO  EN LA GESTION DEL CONOCIMIENTO Y EL SISTEMA DE INFORMACION EN SALUD EN EL DEPARTAMENTO DE  BOLÍVAR</t>
  </si>
  <si>
    <t>3018</t>
  </si>
  <si>
    <t>2.3.2.02.01.002.0111</t>
  </si>
  <si>
    <t>Materiales y Suministros - Dotación De Personal - Zona Norte - FORTALECIMIENTO DE LA GESTIÓN DE LA SECRETARIA DE SALUD DEPARTAMENTAL DE BOLÍVAR ( Documentos de lineamientos técnicos)</t>
  </si>
  <si>
    <t>2.3.2.02.01.002.0112</t>
  </si>
  <si>
    <t>Materiales y Suministros - Dotación De Personal - Zona Norte - FORTALECIMIENTO DE LA GESTIÓN DE LA SECRETARIA DE SALUD DEPARTAMENTAL DE BOLÍVAR (Documentos de lineamientos técnicos)</t>
  </si>
  <si>
    <t>2.3.2.02.01.002.0115</t>
  </si>
  <si>
    <t>Materiales y Suministos - Dotación De Personal - Técnicos - FORTALECIMIENTO DE LA GESTIÓN DE LA SECRETARIA DE SALUD DEPARTAMENTAL DE BOLÍVAR ( Documentos de lineamientos técnicos )</t>
  </si>
  <si>
    <t>3007</t>
  </si>
  <si>
    <t>Participación por el consumo de licores  producidos en su jurisdicción - Salud</t>
  </si>
  <si>
    <t>2.3.2.02.01.002.0134</t>
  </si>
  <si>
    <t>Materiales y Suministos - Dotación De Personal -Técnicos - FORTALECIMIENTO ESTRATEGIAS ATENCIÓN INTEGRAL PREVENCIÓN Y CONTROL ENFERMEDADES ENDEMO-EPIDÉMICAS EN EL DEPARTAMENTO DE BOLÍVAR (Servicio de educación informal en temas de salud pública)</t>
  </si>
  <si>
    <t>2.3.2.02.01.002.0400</t>
  </si>
  <si>
    <t>Productos alimenticios, bebidas y tabaco, textiles, prendas de vestir y productos de cuero  -FORTALECIMIENTO DE LAS ACCIONES DE INSPECCIÓN VIGILANCIA Y CONTROL SANITARIO DE ALIMENTOS EN EL DEPARTAMENTO DE BOLÍVAR (  Servicio de suministro de insumos para el manejo de eventos de interés en salud pública - Tapabocas y otras prendas de ropa médica )</t>
  </si>
  <si>
    <t>2023002130206</t>
  </si>
  <si>
    <t>2024002130137</t>
  </si>
  <si>
    <t>2.3.2.02.01.002.0401</t>
  </si>
  <si>
    <t>Productos alimenticios, bebidas y tabaco, textiles, prendas de vestir y productos de cuero -FORTALECIMIENTO DE LAS ACCIONES DE INSPECCIÓN VIGILANCIA Y CONTROL SANITARIO DE ALIMENTOS EN EL DEPARTAMENTO DE BOLÍVAR (Servicio de suministro de insumos para el manejo de eventos de interés en salud pública -   Guantes plásticos desechables)</t>
  </si>
  <si>
    <t>2.3.2.02.01.002.1161</t>
  </si>
  <si>
    <t>2.3.2.02.01.003.0478</t>
  </si>
  <si>
    <t>Otros bienes transportables (excepto productos metálicos, maquinaria y equipo) - FORTALECIMIENTO A LA VIGILANCIA Y CONTROL SANITARIO DE MEDICAMENTOS EN EL DEPARTAMENTO DE BOLIVAR (Servicio de suministro de insumos para el manejo de eventos de interés-Otros medicamentos n.c.p. )</t>
  </si>
  <si>
    <t>2023002130214</t>
  </si>
  <si>
    <t>2024002130151</t>
  </si>
  <si>
    <t>3051</t>
  </si>
  <si>
    <t>Venta de Medicamentos controlados(vigencia anterior)</t>
  </si>
  <si>
    <t>3114</t>
  </si>
  <si>
    <t>Superávit Rendimientos financieros venta de medicamentos controlados  (vigencia anterior)</t>
  </si>
  <si>
    <t>3156</t>
  </si>
  <si>
    <t>Rendimientos financieros venta de servicios (vigencia anterior)</t>
  </si>
  <si>
    <t>2.3.2.02.01.003.0484</t>
  </si>
  <si>
    <t>Otros bienes transportables (excepto productos metálicos, maquinaria y equipo) - MEJORAMIENTO DE LA OPERATIVIZACION DEL LABORATORIO DE SALUD PÚBLICA PARA LA INVESTIGACION Y VIGILANCIA DE EVENTOS DE INTERES EN EL  DEPARTAMENTO  DE BOLIVAR (Infraestructura de laboratorios de salud pública dotada - Tiras reactivas para análisis de laboratorio</t>
  </si>
  <si>
    <t>2023002130216</t>
  </si>
  <si>
    <t>2024002130149</t>
  </si>
  <si>
    <t>2.3.2.02.01.004.0269</t>
  </si>
  <si>
    <t>Productos metálicos y paquetes de software - MEJORAMIENTO DE LA OPERATIVIZACION DEL LABORATORIO DE SALUD PÚBLICA PARA LA INVESTIGACION Y VIGILANCIA DE EVENTOS DE INTERES EN EL  DEPARTAMENTO DE BOLIVAR ( Infraestructura de laboratorios de salud pública dotada -Calibradores )</t>
  </si>
  <si>
    <t>2.3.2.02.01.004.0402</t>
  </si>
  <si>
    <t>Productos metálicos y paquetes de software - FORTALECIMIENTO DE LAS ACCIONES DE INSPECCIÓN VIGILANCIA Y CONTROL SANITARIO DE ALIMENTOS EN EL DEPARTAMENTO DE BOLÍVAR ( Servicio de suministro de insumos para el manejo de eventos de interés en salud pública-Neveras para uso comercial)</t>
  </si>
  <si>
    <t>2.3.2.02.01.004.0403</t>
  </si>
  <si>
    <t>Productos metálicos y paquetes de software - FORTALECIMIENTO DE LAS ACCIONES DE INSPECCIÓN VIGILANCIA Y CONTROL SANITARIO DE ALIMENTOS EN EL DEPARTAMENTO DE BOLÍVAR ( Servicio de suministro de insumos para el manejo de eventos de interés en salud pública - Termómetros )</t>
  </si>
  <si>
    <t>2.3.2.02.01.004.0901</t>
  </si>
  <si>
    <t>Productos metálicos, maquinaria y equipo - FORTALECIMIENTO Y GESTIÓN A LA IMPLEMENTACIÓN DE LA POLÍTICA DE SEGURIDAD ALIMENTARIA Y NUTRICIONAL-(SAN) CON ENFOQUE DEL DERECHO HUMANO A LA ALIMENTACIÓN ADECUADA</t>
  </si>
  <si>
    <t>2024002130138</t>
  </si>
  <si>
    <t>2.3.2.02.01.004.2201</t>
  </si>
  <si>
    <t>Productos metálicos, maquinaria y equipo - FORTALECIMIENTO DE LA GESTIÓN DE LA SECRETARIA DE SALUD DEPARTAMENTAL DE BOLÍVAR</t>
  </si>
  <si>
    <t>2.3.2.02.02.005.1155</t>
  </si>
  <si>
    <t>Productos metálicos y paquetes de software - MEJORAMIENTO DE LA OPERATIVIZACION DEL LABORATORIO DE SALUD PÚBLICA PARA LA INVESTIGACION Y VIGILANCIA DE EVENTOS DE INTERES EN EL  DEPARTAMENTO DE BOLIVAR ( Infraestructura de laboratorios de salud pública dotada -Otros servicios de terminación y acabado de edificios )</t>
  </si>
  <si>
    <t>2.3.2.02.02.005.2201</t>
  </si>
  <si>
    <t>Construcción y servicios de la construcción - FORTALECIMIENTO A LA GESTIÓN Y ADMINISTRACIÓN DEL PROGRAMA AMPLIADO DE INMUNIZACION -PAI EN LOS 45 MUNICIPIOS DEL DEPARTAMENTO DE BOLÍVAR</t>
  </si>
  <si>
    <t>3014</t>
  </si>
  <si>
    <t>Impuestos de loterías foráneas</t>
  </si>
  <si>
    <t>2024002130146</t>
  </si>
  <si>
    <t>3049</t>
  </si>
  <si>
    <t>SGP - Salud Pública (vigencia anterior)</t>
  </si>
  <si>
    <t>2023002130217</t>
  </si>
  <si>
    <t>2.3.2.02.02.005.2202</t>
  </si>
  <si>
    <t>CONSTRUCCIÓN Y SERVICIOS DE LA CONSTRUCCIÓN-FORTALECIMIENTO Y GESTIÓN A LA IMPLEMENTACIÓN DE LA POLÍTICA DE SEGURIDAD ALIMENTARIA Y NUTRICIONAL-(SAN) EN NIÑOS Y NIÑAS DE 0 A 59 MESES, MUJERES LACTANTES Y GESTANTES EN EL DEPARTAMENTO DE BOLÍVAR</t>
  </si>
  <si>
    <t>2023002130222</t>
  </si>
  <si>
    <t>2.3.2.02.02.006.1157</t>
  </si>
  <si>
    <t>Servicios prestados a las empresas y servicios de producción - FORTALECIMIENTO DE LAS ACCIONES DE INSPECCIÓN VIGILANCIA Y CONTROL SANITARIO DE ALIMENTOS EN EL DEPARTAMENTO DE BOLÍVAR ( Servicio de gestión del riesgo para temas de consumo, aprovechamiento biológico, calidad e inocuidad de los alimentos-Otros servicios de publicidad)</t>
  </si>
  <si>
    <t>2.3.2.02.02.006.2201</t>
  </si>
  <si>
    <t>Comercio y distribución. alojamiento. servicios de suministro de comidas y bebidas. servicios de transporte. y servicios de distribución de electricidad. gas y agua- FORTALECIMIENTO DE LA GESTIÓN DE LA SECRETARIA DE SALUD DEPARTAMENTAL DE  BOLÍVAR</t>
  </si>
  <si>
    <t>2.3.2.02.02.006.2202</t>
  </si>
  <si>
    <t>Comercio y distribución; alojamiento; servicios de suministro de comidas y bebidas; servicios de transporte; y servicios de distribución de electricidad, gas y agua - FORTALECIMIENTO DE LA GESTIÓN DE LA SECRETARIA DE SALUD DEPARTAMENTAL DE BOLÍVAR</t>
  </si>
  <si>
    <t>2.3.2.02.02.007.1072</t>
  </si>
  <si>
    <t>Servicios financieros y servicios conexos, servicios inmobiliarios, y servicios de arrendamiento y leasing - FORTALECIMIENTO A LA GESTIÓN Y ADMINISTRACIÓN DEL PROGRAMA AMPLIADO DE INMUNIZACION -PAI EN LOS 45 MUNICIPIOS DEL DEPARTAMENTO DE BOLÍVAR (Servicio de suministro de insumos para el manejo de eventos de interés en salud pública - Servicios de pólizas de salud )</t>
  </si>
  <si>
    <t>2.3.2.02.02.007.2202</t>
  </si>
  <si>
    <t>Servicios financieros y servicios conexos; servicios inmobiliarios; y servicios de arrendamiento y leasing -</t>
  </si>
  <si>
    <t>2024002130224</t>
  </si>
  <si>
    <t>2.3.2.02.02.008.0201</t>
  </si>
  <si>
    <t>Servicios prestados a las empresas y servicios de producción - FORTALECIMIENTO DE LAS ACCIONES DE GESTIÓN INTEGRAL QUE MINIMICEN LOS RIESGOS ASOCIADOS A LA SALUD MENTAL Y CONVIVENCIA SOCIAL EN EL DEPARTAMENTO DE BOLÍVAR  BOLÍVAR ( Servicio de gestión del riesgo en temas de consumo de sustancias psicoactivas -Servicios de organización y asistencia de convenciones)</t>
  </si>
  <si>
    <t>2023002130237</t>
  </si>
  <si>
    <t>2.3.2.02.02.008.0202</t>
  </si>
  <si>
    <t>Servicios prestados a las empresas y servicios de producción - FORTALECIMIENTO DE LAS ACCIONES DE GESTIÓN INTEGRAL QUE MINIMICEN LOS RIESGOS ASOCIADOS A LA SALUD MENTAL Y CONVIVENCIA SOCIAL EN EL DEPARTAMENTO DE BOLÍVAR  BOLÍVAR ( Servicio de promoción de la salud -Servicios de organización y asistencia de convenciones)</t>
  </si>
  <si>
    <t>2024002130140</t>
  </si>
  <si>
    <t>3058</t>
  </si>
  <si>
    <t>Rendimientos Provenientes de Recursos SGP con destinación especifica - Salud Pública (vigencia anterior)Rendimientos financieros  Recursos SGP - Salud Pública- vigencia anterior</t>
  </si>
  <si>
    <t>2.3.2.02.02.008.0205</t>
  </si>
  <si>
    <t>Servicios para la comunidad, sociales y personales - FORTALECIMIENTO Y GESTIÓN A LA IMPLEMENTACIÓN DE LA POLÍTICA DE SEGURIDAD ALIMENTARIA Y NUTRICIONAL-(SAN) EN NIÑOS Y NIÑAS DE 0 A 59 MESES, MUJERES LACTANTES Y GESTANTES EN EL DEPARTAMENTO DE BOLÍVAR ( Documentos de lineamientos técnicos - Servicios de organización y asistencia de convenciones )</t>
  </si>
  <si>
    <t>2.3.2.02.02.008.0216</t>
  </si>
  <si>
    <t>Servicios para la comunidad, sociales y personales - IMPLEMENTACIÓN DE LAS RUTAS MATERNO PERINATAL Y DE PROMOCIÓN Y MANTENIMIENTO EN MUNICIPIOS PRIORIZADOS DEL DEPARTAMENTO DE BOLÍVAR ( Servicio de educación informal en temas de salud pública -Servicios de organización y asistencia de convenciones)</t>
  </si>
  <si>
    <t>2023002130209</t>
  </si>
  <si>
    <t>2024002130143</t>
  </si>
  <si>
    <t>2.3.2.02.02.008.0218</t>
  </si>
  <si>
    <t>Servicios prestados a las empresas y servicios de producción - IMPLEMENTACIÓN DE LAS RUTAS MATERNO PERINATAL Y DE PROMOCIÓN Y MANTENIMIENTO EN MUNICIPIOS PRIORIZADOS DEL DEPARTAMENTO DE BOLÍVAR (Servicio de gestión del riesgo en temas de salud sexual y reproductiva -  Servicios de organización y asistencia de convenciones )</t>
  </si>
  <si>
    <t>2.3.2.02.02.008.0221</t>
  </si>
  <si>
    <t>Servicios prestados a las empresas y servicios de producción - FORTALECIMIENTO DE ACCIONES DE ATENCIÓN INTEGRAL EN SALUD DESDE UN ENFOQUE DIFERENCIAL A VÍCTIMAS DE VIOLENCIA BASADA EN GÉNERO Y VIOLENCIA SEXUAL EN MUNICIPIOS PRIORIZADOS DEL DEPARTAMENTO DE BOLÍVAR ( Documentos de lineamientos técnicos - Servicios de organización y asistencia de convenciones)</t>
  </si>
  <si>
    <t>2023002130212</t>
  </si>
  <si>
    <t>2024002130160</t>
  </si>
  <si>
    <t>2.3.2.02.02.008.0233</t>
  </si>
  <si>
    <t>Servicios prestados a las empresas y servicios de producción - FORTALECIMIENTO DE LAS IPS PÚBLICAS CON PLANES HOSPITALARIOS DE GESTION INTEGRAL DEL RIESGO DE DESASTRE AJUSTADOS A LA NORMATIVIDAD VIGENTE, CON PROGRAMAS HOSPITALES SEGUROS FRENTE A DESASTRES EN EL DEPARTAMENTO DE BOLIVAR (Servicio de educación informal en temas de salud pública -Servicios de organización y asistencia de convenciones)</t>
  </si>
  <si>
    <t>2023002130190</t>
  </si>
  <si>
    <t>2024002130154</t>
  </si>
  <si>
    <t>2.3.2.02.02.008.0272</t>
  </si>
  <si>
    <t>Servicios prestados a las empresas y servicios de producción - MEJORAMIENTO DE LA OPERATIVIZACION DEL LABORATORIO DE SALUD PÚBLICA PARA LA INVESTIGACION Y VIGILANCIA DE EVENTOS DE INTERES EN EL  DEPARTAMENTO DE BOLIVAR (Infraestructura de laboratorios de salud pública dotada -  Servicios de organización y asistencia de convenciones )</t>
  </si>
  <si>
    <t>2.3.2.02.02.008.0291</t>
  </si>
  <si>
    <t>Servicios prestados a las empresas y servicios de producción - FORTALECIMIENTO DE LA GESTIÓN AMBIENTAL, INSPECCIÓN, VIGILANCIA Y CONTROL SANITARIO EN EL DEPARTAMENTO DE BOLIVAR (Servicio de educación informal en temas de salud pública -  Servicios de organización y asistencia de convenciones)</t>
  </si>
  <si>
    <t>2023002130187</t>
  </si>
  <si>
    <t>2.3.2.02.02.008.0305</t>
  </si>
  <si>
    <t>Servicios prestados a las empresas y servicios de producción - FORTALECIMIENTO DE LA DIMENSION VIDA SALUDABLE Y CONDICIONES NO TRANSMISIBLES EN EL DEPARTAMENTO DE BOLIVAR  ( Servicio de asistencia técnica a Instituciones Prestadoras de Servicios de Salud - Servicios de organización y asistencia de convenciones)</t>
  </si>
  <si>
    <t>2023002130192</t>
  </si>
  <si>
    <t>2024002130139</t>
  </si>
  <si>
    <t>2.3.2.02.02.008.0307</t>
  </si>
  <si>
    <t>Servicios prestados a las empresas y servicios de producción - FORTALECIMIENTO DE LA DIMENSION VIDA SALUDABLE Y CONDICIONES NO TRANSMISIBLES EN EL DEPARTAMENTO DE BOLIVAR  ( Servicio de gestión del riesgo para abordar condiciones crónicas prevalentes - Servicios de organización y asistencia de convenciones)</t>
  </si>
  <si>
    <t>2.3.2.02.02.008.0327</t>
  </si>
  <si>
    <t>Servicios prestados a las empresas y servicios de producción - FORTALECIMIENTO DE LA GESTIÓN PARA LA DETECCIÓN TEMPRANA DEL CÁNCER EN MENORES DE 18 AÑOS, DE MAMA, CUELLO UTERINO, PRÓSTATA, COLON Y RECTO, EN MUNICIPIOS PRIORIZADOS DEL DEPARTAMENTO DE   BOLÍVAR (Servicio de promoción de la salud y prevención de riesgos asociados a condiciones no transmisibles -  Servicios de organización y asistencia de convenciones)</t>
  </si>
  <si>
    <t>2023002130193</t>
  </si>
  <si>
    <t>2024002130161</t>
  </si>
  <si>
    <t>2.3.2.02.02.008.0333</t>
  </si>
  <si>
    <t>Servicios prestados a las empresas y servicios de producción - FORTALECIMIENTO DE LA CAPACIDAD DE GESTIÓN INSTITUCIONAL Y COMUNITARIA PARA LOGRAR LA PREVENCIÓN Y ATENCIÓN INTEGRAL EN ITS VIH/SIDA EN EL DEPARTAMENTO DE BOLÍVAR ( Servicio de gestión del riesgo en temas de salud sexual y reproductiva - Servicios de organización y asistencia de convenciones)</t>
  </si>
  <si>
    <t>2023002130184</t>
  </si>
  <si>
    <t>2.3.2.02.02.008.0340</t>
  </si>
  <si>
    <t>Servicios prestados a las empresas y servicios de producción - APOYO A LA GESTIÓN PARA LA IMPLEMENTACIÓN Y ADOPCIÓN DE ESTRATEGIAS, NORMAS Y LINEAMIENTOS ORIENTADOS PARA LOGRAR EL DESARROLLO INTEGRAL DE NIÑAS, NIÑOS Y ADOLESCENTES EN LOS MUNICIPIOS PRIORIZADOS DEL DEPARTAMENTO DE BOLÍVAR  (Documentos metodológicos - Servicios de organización y asistencia de convenciones )</t>
  </si>
  <si>
    <t>2024002130002</t>
  </si>
  <si>
    <t>2.3.2.02.02.008.0366</t>
  </si>
  <si>
    <t>Servicios prestados a las empresas y servicios de producción -  FORTALECIMIENTO DE LA CONTINUIDAD E INTEGRALIDAD EN LA ATENCIÓN EN SALUD DE LA POBLACIÓN EN SITUACIONES DE URGENCIAS, EMERGENCIAS O DESASTRES A TRAVÉS DEL CENTRO REGULADOR DE URGENCIAS EN LOS MUNICIPIOS DEL DEPARTAMENTO DE BOLÍVAR. CRUE ( Centros reguladores de urgencias, emergencias y desastres dotados - Servicios de organización y asistencia de convenciones. )</t>
  </si>
  <si>
    <t>2023002130220</t>
  </si>
  <si>
    <t>2.3.2.02.02.008.0377</t>
  </si>
  <si>
    <t>Servicios prestados a las empresas y servicios de producción - MEJORAMIENTO DE LA CALIDAD DE LA ATENCIÓN DE LA RED PRESTADORA DE SERVICIOS DE SALUD DEL DEPARTAMENTO DE BOLÍVAR (Servicio de asistencia técnica -Servicios de la administración pública relacionados con la salud))</t>
  </si>
  <si>
    <t>2023002130210</t>
  </si>
  <si>
    <t>2024002130131</t>
  </si>
  <si>
    <t>2.3.2.02.02.008.0394</t>
  </si>
  <si>
    <t>Servicios prestados a las empresas y servicios de producción - FORTALECIMIENTO DE LAS ACCIONES DE INSPECCIÓN VIGILANCIA Y CONTROL SANITARIO DE ALIMENTOS EN EL DEPARTAMENTO DE BOLÍVAR (   Servicio de gestión del riesgo para temas de consumo, aprovechamiento biológico, calidad e inocuidad de los alimentos - Servicios de análisis y pruebas de composición y pureza)</t>
  </si>
  <si>
    <t>2.3.2.02.02.008.0395</t>
  </si>
  <si>
    <t>2.3.2.02.02.008.0397</t>
  </si>
  <si>
    <t>Servicios prestados a las empresas y servicios de producción - FORTALECIMIENTO DE LAS ACCIONES DE INSPECCIÓN VIGILANCIA Y CONTROL SANITARIO DE ALIMENTOS EN EL DEPARTAMENTO DE BOLÍVAR ( Servicio de gestión del riesgo para temas de consumo, aprovechamiento biológico, calidad e inocuidad de los alimentos - Servicios de organización y asistencia de convenciones)</t>
  </si>
  <si>
    <t>2.3.2.02.02.008.0414</t>
  </si>
  <si>
    <t>Servicios prestados a las empresas y servicios de producción - FORTALECIMIENTO DE ACCIONES DE PROMOCIÓN DE LA SALUD Y PREVENCIÓN DE RIESGOS LABORALES EN LA POBLACIÓN DEL SECTOR INFORMAL DE LA ECONOMÍA EN EL DEPARTAMENTO DE BOLÍVAR( Documentos metodológicos - Servicios de organización y asistencia de convenciones)</t>
  </si>
  <si>
    <t>2023002130238</t>
  </si>
  <si>
    <t>2.3.2.02.02.008.0421</t>
  </si>
  <si>
    <t>Servicios prestados a las empresas y servicios de producción -FORTALECIMIENTO DE ACCIONES DE PROMOCIÓN DE LA SALUD Y PREVENCIÓN DE RIESGOS LABORALES EN LA POBLACIÓN DEL SECTOR INFORMAL DE LA ECONOMÍA EN EL DEPARTAMENTO DE BOLÍVAR ( Servicio de gestión del riesgo para abordar situaciones prevalentes de origen laboral - Servicios de organización y asistencia de convenciones )</t>
  </si>
  <si>
    <t>2024002130156</t>
  </si>
  <si>
    <t>2.3.2.02.02.008.0424</t>
  </si>
  <si>
    <t>Servicios prestados a las empresas y servicios de producción - FORTALECIMIENTO A LA ARTICULACIÓN INTERSECTORIAL Y CUMPLIMIENTO DE LA RUTA DE ABORDAJE INTEGRAL DE LAS VIOLENCIAS POR RAZONES DE GÉNERO EN MUNICIPIOS DEL DEPARTAMENTO DE BOLÍVAR (Documentos de lineamientos técnicos -Servicios de organización y asistencia de convenciones)</t>
  </si>
  <si>
    <t>2023002130205</t>
  </si>
  <si>
    <t>2.3.2.02.02.008.0482</t>
  </si>
  <si>
    <t>Servicios prestados a las empresas y servicios de producción - FORTALECIMIENTO DE LOS EJES ESTRATEGICOS DE LA POLITICA DE PARTICIPACION SOCIAL EN SALUD Y LA SOCIALIZACION DE SUS PLANES DE ACCION EN EL DEPARTAMENTO DE BOLIVAR ( Servicio de educación informal en temas de salud pública - Servicios de organización y asistencia de convenciones)</t>
  </si>
  <si>
    <t>2024002130001</t>
  </si>
  <si>
    <t>2024002130163</t>
  </si>
  <si>
    <t>2.3.2.02.02.008.0486</t>
  </si>
  <si>
    <t>Servicios prestados a las empresas y servicios de producción - FORTALECIMIENTO DE LA ATENCION INTEGRAL, CURSO DE VIDA VEJEZ Y CENTROS DE BIENESTAR PARA LAS PERSONAS MAYORES  EN MUNICIPIOS PRIORIZADOS DEL DEPARTAMENTO DE BOLIVAR ( Servicio de asistencia técnica - Servicios de organización y asistencia de convenciones)</t>
  </si>
  <si>
    <t>2023002130215</t>
  </si>
  <si>
    <t>2.3.2.02.02.008.0552</t>
  </si>
  <si>
    <t>Servicios prestados a las empresas y servicios de producción- FORTALECIMIENTO DE LA GESTIÓN DE LA SECRETARIA DE SALUD DEPARTAMENTAL DE BOLÍVAR(Servicio de educación informal en temas de salud pública-Servicios de organización y asistencia de convenciones)</t>
  </si>
  <si>
    <t>2.3.2.02.02.008.0906</t>
  </si>
  <si>
    <t>Servicios prestados a las empresas  y servicios de producción - FORTALECIMIENTO DE LA ESTRATEGIAS DE ATENCIÓN INTEGRAL PARA LA PREVENCIÓN Y CONTROL DE LAS ENFERMEDADES ENDEMO-EPIDÉMICAS EN EL DEPARTAMENTO DE BOLÍVAR</t>
  </si>
  <si>
    <t>2.3.2.02.02.008.0907</t>
  </si>
  <si>
    <t>Servicios prestados a las empresas y servicios de producción - FORTALECIMIENTO Y GESTIÓN A LA IMPLEMENTACIÓN DE LA POLÍTICA DE SEGURIDAD ALIMENTARIA Y NUTRICIONAL-(SAN) CON ENFOQUE DEL DERECHO HUMANO A LA ALIMENTACIÓN ADECUADA</t>
  </si>
  <si>
    <t>2.3.2.02.02.008.1002</t>
  </si>
  <si>
    <t>2.3.2.02.02.008.1004</t>
  </si>
  <si>
    <t>Servicios prestados a las empresas y servicios de producción- FImplementacion de estrategia de prevención, vigilancia y control de las zoonosis en el Departamento de Bolívar (Servicio de gestión del riesgo para abordar situaciones de salud relacionadas con condiciones ambientales - Servicios de organización y asistencia de convenciones)</t>
  </si>
  <si>
    <t>2023002130221</t>
  </si>
  <si>
    <t>2.3.2.02.02.008.1005</t>
  </si>
  <si>
    <t>Servicios prestados a las empresas y servicios de producción- Implementacion de estrategia de prevención, vigilancia y control de las zoonosis en el Departamento de Bolívar (Servicio de gestión del riesgo para abordar situaciones de salud relacionadas con condiciones ambientales - Servicios de organización y asistencia de convenciones)</t>
  </si>
  <si>
    <t>2024002130158</t>
  </si>
  <si>
    <t>2.3.2.02.02.008.1006</t>
  </si>
  <si>
    <t>2.3.2.02.02.008.1010</t>
  </si>
  <si>
    <t>2.3.2.02.02.008.1011</t>
  </si>
  <si>
    <t>2.3.2.02.02.008.1012</t>
  </si>
  <si>
    <t>Servicios prestados a las empresas y servicios de producción -  FORTALECIMIENTO DE LA CONTINUIDAD E INTEGRALIDAD EN LA ATENCIÓN EN SALUD DE LA POBLACIÓN EN SITUACIONES DE URGENCIAS, EMERGENCIAS O DESASTRES A TRAVÉS DEL CENTRO REGULADOR DE URGENCIAS EN LOS MUNICIPIOS DEL DEPARTAMENTO DE BOLÍVAR. CRUE ( Centros reguladores de urgencias, emergencias y desastres dotados - Servicios de mantenimiento y reparación de vehículos automotores)</t>
  </si>
  <si>
    <t>2.3.2.02.02.008.1022</t>
  </si>
  <si>
    <t>Servicios prestados a las empresas y servicios de producción - FORTALECIMIENTO DE LA GESTIÓN AMBIENTAL, INSPECCIÓN, VIGILANCIA Y CONTROL SANITARIO EN EL DEPARTAMENTO DE BOLIVAR (Servicio de gestión del riesgo para abordar situaciones de salud relacionadas con condiciones ambientales -  Servicios de organización y asistencia de convenciones)</t>
  </si>
  <si>
    <t>2024002130136</t>
  </si>
  <si>
    <t>2.3.2.02.02.008.1023</t>
  </si>
  <si>
    <t>2.3.2.02.02.008.1024</t>
  </si>
  <si>
    <t>Servicios prestados a las empresas y servicios de producción - FORTALECIMIENTO DE LA ATENCION CON ENFOQUE DIFERENCIAL A LA POBLACION CON DISCAPACIDAD EN MUNICIPIOS PRIORIZADOS DEL DEPARTAMENTO DE BOLÍVAR  ( Servicio de asistencia técnica - Servicios de la administración pública relacionados con la salud)</t>
  </si>
  <si>
    <t>2023002130197</t>
  </si>
  <si>
    <t>2.3.2.02.02.008.1025</t>
  </si>
  <si>
    <t>Servicios para la comunidad, sociales y personales - FORTALECIMIENTO DE LA ATENCION CON ENFOQUE DIFERENCIAL A LA POBLACION CON DISCAPACIDAD EN MUNICIPIOS PRIORIZADOS DEL DEPARTAMENTO DE BOLÍVAR  ( Servicio de educación informal en temas de salud pública -Servicios de organización y asistencia de convenciones)</t>
  </si>
  <si>
    <t>2.3.2.02.02.008.1026</t>
  </si>
  <si>
    <t>Servicios prestados a las empresas y servicios de producción - FORTALECIMIENTO DE LA ATENCION CON ENFOQUE DIFERENCIAL A LA POBLACION CON DISCAPACIDAD EN MUNICIPIOS PRIORIZADOS DEL DEPARTAMENTO DE BOLÍVAR  ( Servicio de certificación de discapacidad para las personas con discapacidad - Servicios de la administración pública relacionados con la salud)</t>
  </si>
  <si>
    <t>2024002130157</t>
  </si>
  <si>
    <t>2.3.2.02.02.008.1027</t>
  </si>
  <si>
    <t>Servicios para la comunidad, sociales y personales - FORTALECIMIENTO DE LA ATENCION CON ENFOQUE DIFERENCIAL A LA POBLACION CON DISCAPACIDAD EN MUNICIPIOS PRIORIZADOS DEL DEPARTAMENTO DE BOLÍVAR  ( Servicio de certificación de discapacidad para las personas con discapacidad -Servicios de organización y asistencia de convenciones)</t>
  </si>
  <si>
    <t>3166</t>
  </si>
  <si>
    <t>Nación- Resolución 00000619 de abril 11 de 2024</t>
  </si>
  <si>
    <t>2.3.2.02.02.008.1028</t>
  </si>
  <si>
    <t>Servicios para la comunidad, sociales y personales - FORTALECIMIENTO DE LA ATENCION CON ENFOQUE DIFERENCIAL A LA POBLACION CON DISCAPACIDAD EN MUNICIPIOS PRIORIZADOS DEL DEPARTAMENTO DE BOLÍVAR  ( Servicio de apoyo financiero para la salud pública -Servicios de organización y asistencia de convenciones)</t>
  </si>
  <si>
    <t>2.3.2.02.02.008.1029</t>
  </si>
  <si>
    <t>2.3.2.02.02.008.1038</t>
  </si>
  <si>
    <t>Servicios prestados a las empresas y servicios de producción - FORTALECIMIENTO DE ACCIONES DE ATENCIÓN INTEGRAL EN SALUD DESDE UN ENFOQUE DIFERENCIAL A VÍCTIMAS DE VIOLENCIA BASADA EN GÉNERO Y VIOLENCIA SEXUAL EN MUNICIPIOS PRIORIZADOS DEL DEPARTAMENTO DE BOLÍVAR ( Servicio de promoción de la salud - Servicios de organización y asistencia de convenciones)</t>
  </si>
  <si>
    <t>2.3.2.02.02.008.1047</t>
  </si>
  <si>
    <t>Servicios prestados a las empresas y servicios de producción- Fortalecimiento del proceso de operacionalizacion del (PIC) y de los procesos de gestion de salud publica enmarcada en la resolucion 518 de 2015 en las entidades territoriales de salud departamental y municipal del Departamento de Bolívar (Documentos de planeación -Servicios de reserva de alojamiento)</t>
  </si>
  <si>
    <t>2023002130211</t>
  </si>
  <si>
    <t>2024002130153</t>
  </si>
  <si>
    <t>2.3.2.02.02.008.1048</t>
  </si>
  <si>
    <t>Servicios prestados a las empresas y servicios de producción- Fortalecimiento del proceso de operacionalizacion del (PIC) y de los procesos de gestion de salud publica enmarcada en la resolucion 518 de 2015 en las entidades territoriales de salud departamental y municipal del Departamento de Bolívar (Documentos de planeación -Servicios de organización y asistencia de convenciones)</t>
  </si>
  <si>
    <t>2.3.2.02.02.008.1049</t>
  </si>
  <si>
    <t>2.3.2.02.02.008.1054</t>
  </si>
  <si>
    <t>Servicios prestados a las empresas y servicios de producción - Fortalecimiento en la aplicación de las estrategias para la prevencion y atención de la tuberculosis y hansen en el Departamento de Bolívar (Servicio de gestión del riesgo para enfermedades emergentes, reemergentes y desatendidas - Servicios de la administración pública relacionados con el transporte y las comunicaciones)</t>
  </si>
  <si>
    <t>3019</t>
  </si>
  <si>
    <t>Nación Campaña Antituberculosis y Control TBC</t>
  </si>
  <si>
    <t>2023002130219</t>
  </si>
  <si>
    <t>2024002130150</t>
  </si>
  <si>
    <t>2.3.2.02.02.008.1055</t>
  </si>
  <si>
    <t>3021</t>
  </si>
  <si>
    <t>Nación Control Lepra</t>
  </si>
  <si>
    <t>2.3.2.02.02.008.1056</t>
  </si>
  <si>
    <t>Servicios prestados a las empresas y servicios de producción- Fortalecimiento en la aplicación de las estrategias para la prevencion y atención de la tuberculosis y hansen en el Departamento de Bolívar (Servicio de gestión del riesgo para enfermedades emergentes, reemergentes y desatendidas -Servicios de organización y asistencia de convenciones)</t>
  </si>
  <si>
    <t>2.3.2.02.02.008.1058</t>
  </si>
  <si>
    <t>Servicios prestados a las empresas y servicios de producción- Fortalecimiento en la aplicación de las estrategias para la prevencion y atención de la tuberculosis y hansen en el Departamento de Bolívar (Servicio de asistencia técnica -Servicios de organización y asistencia de convenciones)</t>
  </si>
  <si>
    <t>2.3.2.02.02.008.1062</t>
  </si>
  <si>
    <t>Servicios prestados a las empresas y servicios de producción - Fortalecimiento a la gestión y administración del programa ampliado de inmunizacion - PAI en los 45 municipios del Departamento de Bolívar (Servicio de educación informal en temas de salud pública - Servicios de la administración pública relacionados con el transporte y las comunicaciones)</t>
  </si>
  <si>
    <t>2.3.2.02.02.008.1063</t>
  </si>
  <si>
    <t>2.3.2.02.02.008.1064</t>
  </si>
  <si>
    <t>Servicios prestados a las empresas y servicios de produccións - Fortalecimiento a la gestión y administración del programa ampliado de inmunizacion - PAI en los 45 municipios del Departamento de Bolívar (Servicio de educación informal en temas de salud pública - Servicios de la administración pública relacionados con el transporte y las comunicaciones)</t>
  </si>
  <si>
    <t>2.3.2.02.02.008.1065</t>
  </si>
  <si>
    <t>Servicios prestados a las empresas y servicios de producción - Fortalecimiento a la gestión y administración del programa ampliado de inmunizacion - PAI en los 45 municipios del Departamento de Bolívar (Servicio de educación informal en temas de salud pública - Servicios de organización y asistencia de convenciones)</t>
  </si>
  <si>
    <t>2.3.2.02.02.008.1066</t>
  </si>
  <si>
    <t>2.3.2.02.02.008.1067</t>
  </si>
  <si>
    <t>2.3.2.02.02.008.1068</t>
  </si>
  <si>
    <t>2.3.2.02.02.008.1071</t>
  </si>
  <si>
    <t>Servicios prestados a las empresas y servicios de producción - Fortalecimiento a la gestión y administración del programa ampliado de inmunizacion - PAI en los 45 municipios del Departamento de Bolívar (Servicio de suministro de insumos para el manejo de eventos de interés en salud pública - Servicio de mantenimiento y reparación de otros equipos n.c.p)</t>
  </si>
  <si>
    <t>2.3.2.02.02.008.1073</t>
  </si>
  <si>
    <t>Servicios prestados a las empresas y servicios de producción - Fortalecimiento a la gestión y administración del programa ampliado de inmunizacion - PAI en los 45 municipios del Departamento de Bolívar (Servicio de suministro de insumos para el manejo de eventos de interés en salud pública - Servicio de instalación de cuartos fríos, neveras, exhibidores, muebles y equipos frigoríficos similares para uso industrial, comercial o de servicio)</t>
  </si>
  <si>
    <t>2.3.2.02.02.008.1078</t>
  </si>
  <si>
    <t>Servicios prestados a las empresas y servicios de producción - FORTALECIMIENTO DEL DESARROLLO DE LOS SUBSISTEMAS DE ANALISIS, INTERPRETACIÓN Y DIVULGACIÓN DE LOS EVENTOS DE INTERES EN SALUD PÚBLICA EN EL DEPARTAMENTO DE BOLIVAR  (Documentos metodológicos -Servicios de organización y asistencia de convenciones)</t>
  </si>
  <si>
    <t>2023002130196</t>
  </si>
  <si>
    <t>2024002130144</t>
  </si>
  <si>
    <t>2.3.2.02.02.008.1079</t>
  </si>
  <si>
    <t>Servicios prestados a las empresas y servicios de producción - FORTALECIMIENTO DEL DESARROLLO DE LOS SUBSISTEMAS DE ANALISIS, INTERPRETACIÓN Y DIVULGACIÓN DE LOS EVENTOS DE INTERES EN SALUD PÚBLICA EN EL DEPARTAMENTO DE BOLIVAR  (Documentos metodológicos -Servicios de la administración pública relacionados con el transporte y las comunicaciones)</t>
  </si>
  <si>
    <t>2.3.2.02.02.008.1080</t>
  </si>
  <si>
    <t>Servicios prestados a las empresas y servicios de producción - FORTALECIMIENTO DEL DESARROLLO DE LOS SUBSISTEMAS DE ANALISIS, INTERPRETACIÓN Y DIVULGACIÓN DE LOS EVENTOS DE INTERES EN SALUD PÚBLICA EN EL DEPARTAMENTO DE BOLIVAR  (Documentos metodológicos -Servicios de reserva de alojamiento)</t>
  </si>
  <si>
    <t>2.3.2.02.02.008.1083</t>
  </si>
  <si>
    <t>Servicios prestados a las empresas y servicios de producción - FORTALECIMIENTO DEL DESARROLLO DE LOS SUBSISTEMAS DE ANALISIS, INTERPRETACIÓN Y DIVULGACIÓN DE LOS EVENTOS DE INTERES EN SALUD PÚBLICA EN EL DEPARTAMENTO DE BOLIVAR  (Documentos de lineamientos técnicos -Servicios de organización y asistencia de convenciones)</t>
  </si>
  <si>
    <t>2.3.2.02.02.008.1084</t>
  </si>
  <si>
    <t>2.3.2.02.02.008.1085</t>
  </si>
  <si>
    <t>2.3.2.02.02.008.1087</t>
  </si>
  <si>
    <t>Servicios prestados a las empresas y servicios de producción - APOYO A LA GESTIÓN PARA LA IMPLEMENTACIÓN Y ADOPCIÓN DE ESTRATEGIAS, NORMAS Y LINEAMIENTOS ORIENTADOS PARA LOGRAR EL DESARROLLO INTEGRAL DE NIÑAS, NIÑOS Y ADOLESCENTES EN LOS MUNICIPIOS PRIORIZADOS DEL DEPARTAMENTO DE BOLÍVAR  (Servicio de asistencia técnica - Servicios de organización y asistencia de convenciones )</t>
  </si>
  <si>
    <t>2024002130148</t>
  </si>
  <si>
    <t>2.3.2.02.02.008.1123</t>
  </si>
  <si>
    <t>Servicios prestados a las empresas y servicios de producción - FORTALECIMIENTO DE LA ESTRATEGIAS DE ATENCIÓN INTEGRAL PARA LA PREVENCIÓN Y CONTROL DE LAS ENFERMEDADES ENDEMO-EPIDÉMICAS EN EL DEPARTAMENTO DE BOLÍVAR (Servicio de suministro de insumos para el manejo de eventos de interés en salud pública - Servicios de la administración pública relacionados con la salud)</t>
  </si>
  <si>
    <t>2.3.2.02.02.008.1126</t>
  </si>
  <si>
    <t>Servicios prestados a las empresas y servicios de producción - FORTALECIMIENTO DE LA ESTRATEGIAS DE ATENCIÓN INTEGRAL PARA LA PREVENCIÓN Y CONTROL DE LAS ENFERMEDADES ENDEMO-EPIDÉMICAS EN EL DEPARTAMENTO DE BOLÍVAR (Servicio de suministro de insumos para el manejo de eventos de interés en salud pública - Servicios de organización y asistencia de convenciones)</t>
  </si>
  <si>
    <t>2.3.2.02.02.008.1127</t>
  </si>
  <si>
    <t>Servicios prestados a las empresas y servicios de producción - FORTALECIMIENTO DE LA ESTRATEGIAS DE ATENCIÓN INTEGRAL PARA LA PREVENCIÓN Y CONTROL DE LAS ENFERMEDADES ENDEMO-EPIDÉMICAS EN EL DEPARTAMENTO DE BOLÍVAR (Servicio de gestión del riesgo para abordar situaciones situaciones endemo-epidémicas - Servicios de organización y asistencia de convenciones)</t>
  </si>
  <si>
    <t>2.3.2.02.02.008.1129</t>
  </si>
  <si>
    <t>2.3.2.02.02.008.1138</t>
  </si>
  <si>
    <t>Servicios para la comunidad, sociales y personales - FORTALECIMIENTO DE LA GESTIÓN DEL ASEGURAMIENTO EN SALUD EN EL DEPARTAMENTO DE BOLÍVAR (Servicio de afiliaciones al régimen subsidiado del Sistema General de Seguridad Social - Servicios de la administración pública relacionados con el transporte y las
comunicaciones)</t>
  </si>
  <si>
    <t>2024002130134</t>
  </si>
  <si>
    <t>2023002130236</t>
  </si>
  <si>
    <t>2.3.2.02.02.008.1144</t>
  </si>
  <si>
    <t>Servicios para la comunidad, sociales y personales - FORTALECIMIENTO Y GESTIÓN A LA IMPLEMENTACIÓN DE LA POLÍTICA DE SEGURIDAD ALIMENTARIA Y NUTRICIONAL-(SAN) EN NIÑOS Y NIÑAS DE 0 A 59 MESES, MUJERES LACTANTES Y GESTANTES EN EL DEPARTAMENTO DE BOLÍVAR ( Servicio de gestión del riesgo para temas de consumo, aprovechamiento biológico, calidad e inocuidad de los alimentos - Servicios de la administración pública relacionados con la salud)</t>
  </si>
  <si>
    <t>2.3.2.02.02.008.1154</t>
  </si>
  <si>
    <t>2.3.2.02.02.008.1159</t>
  </si>
  <si>
    <t>Servicios prestados a las empresas y servicios de producción - FORTALECIMIENTO DE LAS ACCIONES DE INSPECCIÓN VIGILANCIA Y CONTROL SANITARIO DE ALIMENTOS EN EL DEPARTAMENTO DE BOLÍVAR ( Servicio de asistencia técnica - Servicios de organización y asistencia de convenciones)</t>
  </si>
  <si>
    <t>2.3.2.02.02.008.2201</t>
  </si>
  <si>
    <t>Servicios prestados a las empresas y servicios de producción - FORTALECIMIENTO DE LAS ACCIONES DE PREVENCIÓN Y CONTROL DE LAS INFECCIONES ASOCIADAS A LA ATENCIÓN EN SALUD Y LA RESISTENCIA A LOS ANTIMICROBIANOS EN EL DEPARTEMENTO DE BOLÍVAR</t>
  </si>
  <si>
    <t>2024002130166</t>
  </si>
  <si>
    <t>2.3.2.02.02.008.2202</t>
  </si>
  <si>
    <t>Servicios prestados a las empresas y servicios de producción - FORTALECIMIENTO DE LA ATENCION INTEGRAL, CURSO DE VIDA VEJEZ Y CENTROS DE BIENESTAR PARA LAS PERSONAS MAYORES EN MUNICIPIOS PRIORIZADOS DEL DEPARTAMENTO DE BOLIVAR</t>
  </si>
  <si>
    <t>2024002130159</t>
  </si>
  <si>
    <t>2.3.2.02.02.008.2203</t>
  </si>
  <si>
    <t>Servicios prestados a las empresas y servicios de producción - PREVENCIÓN, VIGILANCIA Y CONTROL DE LA ZOONOSIS EN EL DEPARTAMENTO DE BOLÍVAR</t>
  </si>
  <si>
    <t>2.3.2.02.02.008.2204</t>
  </si>
  <si>
    <t>Servicios prestados a las empresas y servicios de producción - FORTALECIMIENTO DE LA GESTION EN SALUD PARA LAS POBLACIONES ÉTNICAS DE ESPECIAL PROTECCIÓN</t>
  </si>
  <si>
    <t>2023002130213</t>
  </si>
  <si>
    <t>2024002130155</t>
  </si>
  <si>
    <t>2.3.2.02.02.008.2205</t>
  </si>
  <si>
    <t>Servicios prestados a las empresas y servicios de producción - IMPLEMENTACIÓN DE LAS RUTAS MATERNO PERINATAL Y DE PROMOCIÓN Y MANTENIMIENTO EN MUNICIPIOS PRIORIZADOS DEL DEPARTAMENTO DE   BOLÍVAR</t>
  </si>
  <si>
    <t>2.3.2.02.02.008.2206</t>
  </si>
  <si>
    <t>Servicios prestados a las empresas y servicios de producción - FORTALECIMIENTO DE LAS IPS PUBLICA CON PLANES HOSPITALARIOS DE GESTION INTEGRAL DEL RIESGO DE DESASTRE AJUSTADOS A LA NORMATIVIDAD VIGENTE, CON EL PROGRAMA DE HOSPITALES SEGUROS</t>
  </si>
  <si>
    <t>2.3.2.02.02.008.2209</t>
  </si>
  <si>
    <t>Servicios prestados a las empresas y servicios de producción - FORTALECIMIENTO DE LA GESTIÓN DEL ASEGURAMIENTO EN SALUD EN EL DEPARTAMENTO DE BOLÍVAR</t>
  </si>
  <si>
    <t>2.3.2.02.02.008.2210</t>
  </si>
  <si>
    <t>Servicios prestados a las empresas y servicios de producción -MEJORAMIENTO EN LA GARANTIA, OPERACIÓN Y PRESTACION DE SERVICIOS DE SALUD EN EL MODELO DE REDES INTEGRADAS DE SALUD EN EL DEPARTAMENTO DE BOLIVAR</t>
  </si>
  <si>
    <t>3009</t>
  </si>
  <si>
    <t>2024002130130</t>
  </si>
  <si>
    <t>2.3.2.02.02.008.2211</t>
  </si>
  <si>
    <t>Servicios prestados a las empresas y servicios de producción -FORTALECIMIENTO A LA GESTIÓN Y ADMINISTRACIÓN DEL PROGRAMA AMPLIADO DE INMUNIZACION -PAI EN LOS 45 MUNICIPIOS DEL DEPARTAMENTO DE BOLÍVAR - Pago de Pasivos exigibles - Vigencias Expiradas</t>
  </si>
  <si>
    <t>2.3.2.02.02.009.0140</t>
  </si>
  <si>
    <t>Servicios para la comunidad, sociales y personales - OPTIMIZACIÓN DEL FINANCIAMIENTO DE LA UNIDAD DE PAGO POR CAPITACIÓN SUBSIDIADA (UPC-S) CON RECURSOS DE ESFUERZO PROPIO TERRITORIAL PARA LOS BENEFICIARIOS DEL RÉGIMEN SUBSIDIADO EN EL DEPARTAMENTO DE BOLÍVAR ( Servicio de atención en salud a la población -Servicios financieros y fiscales de la administración pública)</t>
  </si>
  <si>
    <t>3050</t>
  </si>
  <si>
    <t>Impuesto a ganadores de sorteos ordinarios y extraordinarios (vigencia anterior)</t>
  </si>
  <si>
    <t>2023002130199</t>
  </si>
  <si>
    <t>2024002130227</t>
  </si>
  <si>
    <t>3096</t>
  </si>
  <si>
    <t>Rendimientos financieros impuesto a ganadores SSF (vigencia anterior)</t>
  </si>
  <si>
    <t>3104</t>
  </si>
  <si>
    <t>Rendimientos financieros impuesto al consumo de licores, vinos y aperitivos extranjero SSF (vigencia anterior)</t>
  </si>
  <si>
    <t>3135</t>
  </si>
  <si>
    <t>Derechos por la explotación juegos de suerte y azar, de lotería instantánea y lotto impreso SSF</t>
  </si>
  <si>
    <t>2.3.2.02.02.009.0141</t>
  </si>
  <si>
    <t>Servicios para la comunidad, sociales y personales - OPTIMIZACIÓN DEL FINANCIAMIENTO DE LA UNIDAD DE PAGO POR CAPITACIÓN SUBSIDIADA (UPC-S) CON RECURSOS DE ESFUERZO PROPIO TERRITORIAL PARA LOS BENEFICIARIOS DEL RÉGIMEN SUBSIDIADO EN EL DEPARTAMENTO DE BOLÍVAR ( Servicio de atención en salud a la población  - Servicios financieros y fiscales de la administración pública )</t>
  </si>
  <si>
    <t>3074</t>
  </si>
  <si>
    <t>Derechos por la explotación juegos de suerte y azar  de juegos novedosos- Coljuegos SUPERASTRO SSF</t>
  </si>
  <si>
    <t>3076</t>
  </si>
  <si>
    <t>Rendimientos Financieros Impuesto de Loterías foráneas (vigencia anterior)</t>
  </si>
  <si>
    <t>3097</t>
  </si>
  <si>
    <t>Impuesto de loterías foráneas SSF (vigencia anterior)</t>
  </si>
  <si>
    <t>3103</t>
  </si>
  <si>
    <t>Rendimientos financieros impuesto al consumo de licores, vinos y aperitivos nacional SSF (vigencia anterior)</t>
  </si>
  <si>
    <t>2.3.2.02.02.009.0142</t>
  </si>
  <si>
    <t>Servicios para la comunidad, sociales y personales - OPTIMIZACIÓN DEL FINANCIAMIENTO DE LA UNIDAD DE PAGO POR CAPITACIÓN SUBSIDIADA (UPC-S) CON RECURSOS DE ESFUERZO PROPIO TERRITORIAL PARA LOS BENEFICIARIOS DEL RÉGIMEN SUBSIDIADO EN EL DEPARTAMENTO DE BOLÍVAR ( Servicio de atención en salud a la población - Servicios financieros y fiscales de la administración pública)</t>
  </si>
  <si>
    <t>3072</t>
  </si>
  <si>
    <t>Impuesto a ganadores de sorteos ordinarios y extraordinarios  SSF</t>
  </si>
  <si>
    <t>3092</t>
  </si>
  <si>
    <t>Impuesto al Consumo de Vinos Aperitivos y Similares con Destino a Salud Producción Extranjera SSF (vigencia anterior)</t>
  </si>
  <si>
    <t>3154</t>
  </si>
  <si>
    <t>Rendimientos financieros de Cuenta régimen Subsidiado (vigencia anterior)</t>
  </si>
  <si>
    <t>3162</t>
  </si>
  <si>
    <t>Rendimientos financieros impuesto de loterías foráneas SSF (vigencia anterior)</t>
  </si>
  <si>
    <t>2.3.2.02.02.009.0143</t>
  </si>
  <si>
    <t>Servicios para la comunidad, sociales y personales - OPTIMIZACIÓN DEL FINANCIAMIENTO DE LA UNIDAD DE PAGO POR CAPITACIÓN SUBSIDIADA (UPC-S) CON RECURSOS DE ESFUERZO PROPIO TERRITORIAL PARA LOS BENEFICIARIOS DEL RÉGIMEN SUBSIDIADO EN EL DEPARTAMENTO DE BOLÍVAR ( Servicio de atención en salud a la población - Servicios financieros y fiscales de la administración pública )</t>
  </si>
  <si>
    <t>3042</t>
  </si>
  <si>
    <t>Participación del IVA licores, vinos, aperitivos y similares 5% Ley 1816 de 2016 (vigencia anterior)</t>
  </si>
  <si>
    <t>3063</t>
  </si>
  <si>
    <t>Impuesto al consumo con destinos a salud / Cerveza Salud de producción Extranjera SSF</t>
  </si>
  <si>
    <t>3089</t>
  </si>
  <si>
    <t>Impuesto al Consumo con Destino a Salud / Cerveza Salud de Producción Nacional SSF (vigencia anterior)</t>
  </si>
  <si>
    <t>3110</t>
  </si>
  <si>
    <t>Rendimientos financieros Premios no reclamados caducos o prescritos diferentes a Coljuegos SSF (vigencia anterior)</t>
  </si>
  <si>
    <t>2.3.2.02.02.009.0144</t>
  </si>
  <si>
    <t>Servicios para la comunidad, sociales y personales - OPTIMIZACIÓN DEL FINANCIAMIENTO DE LA UNIDAD DE PAGO POR CAPITACIÓN SUBSIDIADA (UPC-S) CON RECURSOS DE ESFUERZO PROPIO TERRITORIAL PARA LOS BENEFICIARIOS DEL RÉGIMEN SUBSIDIADO EN EL DEPARTAMENTO DE BOLÍVAR ( Servicio de atención en salud a la población -Servicios financieros y fiscales de la administración pública )</t>
  </si>
  <si>
    <t>3062</t>
  </si>
  <si>
    <t>Impuesto al consumo con destinos a salud / Cerveza Salud de producción Nacional SSF</t>
  </si>
  <si>
    <t>3090</t>
  </si>
  <si>
    <t>Impuesto al Consumo con Destino a Salud / Cerveza Salud de Producción Extranjera SSF(vigencia anterior)</t>
  </si>
  <si>
    <t>3101</t>
  </si>
  <si>
    <t>Rendimientos financieros 8 puntos del impoconsumo de cerveza (IVA del 8% cerveza) nacional SSF (vigencia anterior)</t>
  </si>
  <si>
    <t>2.3.2.02.02.009.0145</t>
  </si>
  <si>
    <t>Servicios para la comunidad, sociales y personales - OPTIMIZACIÓN DEL FINANCIAMIENTO DE LA UNIDAD DE PAGO POR CAPITACIÓN SUBSIDIADA (UPC-S) CON RECURSOS DE ESFUERZO PROPIO TERRITORIAL PARA LOS BENEFICIARIOS DEL RÉGIMEN SUBSIDIADO EN EL DEPARTAMENTO DE BOLÍVAR (Servicio de atención en salud a la población- Servicios financieros y fiscales de la administración pública)</t>
  </si>
  <si>
    <t>3068</t>
  </si>
  <si>
    <t>Recaudo por aumento de tarifa Impuesto al consumo de cigarrillos y tabaco producción extranjera Salud SSF</t>
  </si>
  <si>
    <t>3107</t>
  </si>
  <si>
    <t>Rendimientos financieros IVA licores vinos aperitivos y similares SSF (vigencia anterior)</t>
  </si>
  <si>
    <t>3159</t>
  </si>
  <si>
    <t>Recaudo por aumento de tarifa Impuesto al consumo de cigarrillos y tabaco producción extranjera Salud SSF (vigencia anterior)</t>
  </si>
  <si>
    <t>2.3.2.02.02.009.0146</t>
  </si>
  <si>
    <t>Servicios para la comunidad, sociales y personales - OPTIMIZACIÓN DEL FINANCIAMIENTO DE LA UNIDAD DE PAGO POR CAPITACIÓN SUBSIDIADA (UPC-S) CON RECURSOS DE ESFUERZO PROPIO TERRITORIAL PARA LOS BENEFICIARIOS DEL RÉGIMEN SUBSIDIADO EN EL DEPARTAMENTO DE BOLÍVAR (Servicio de atención en salud a la población -  Servicios financieros y fiscales de la administración pública )</t>
  </si>
  <si>
    <t>3091</t>
  </si>
  <si>
    <t>Impuesto al consumo de vinos, aperitivos y similares con destinación a salud de producción nacional SSF (vigencia anterior)</t>
  </si>
  <si>
    <t>3093</t>
  </si>
  <si>
    <t>Componente Ad Valorem del impuesto al consumo de cigarrillos y tabaco elaborado de producción nacional con destino a salud SSF (vigencia anterior)</t>
  </si>
  <si>
    <t>3133</t>
  </si>
  <si>
    <t>Derechos por la explotación juegos de suerte y azar de juegos novedosos - Coljuegos INTERNET SSF</t>
  </si>
  <si>
    <t>2.3.2.02.02.009.0147</t>
  </si>
  <si>
    <t>Servicios para la comunidad, sociales y personales - OPTIMIZACIÓN DEL FINANCIAMIENTO DE LA UNIDAD DE PAGO POR CAPITACIÓN SUBSIDIADA (UPC-S) CON RECURSOS DE ESFUERZO PROPIO TERRITORIAL PARA LOS BENEFICIARIOS DEL RÉGIMEN SUBSIDIADO EN EL DEPARTAMENTO DE BOLÍVAR. ( Servicio de atención en salud a la población  - Servicios financieros y fiscales de la administración pública)</t>
  </si>
  <si>
    <t>3065</t>
  </si>
  <si>
    <t>Impuesto al consumo de licores, vinos, aperitivos y similares  con destino a salud producción extranjera SSF</t>
  </si>
  <si>
    <t>3094</t>
  </si>
  <si>
    <t>Componente Ad Valorem del impuesto al consumo de cigarrillos y tabaco elaborado de producción extranjera con destino a salud SSF (vigencia anterior)</t>
  </si>
  <si>
    <t>3111</t>
  </si>
  <si>
    <t>Rendimientos financieros monopolio de licores destilados extranjero SSF (vigencia anterior)</t>
  </si>
  <si>
    <t>2.3.2.02.02.009.0148</t>
  </si>
  <si>
    <t>Servicios para la comunidad, sociales y personales - OPTIMIZACIÓN DEL FINANCIAMIENTO DE LA UNIDAD DE PAGO POR CAPITACIÓN SUBSIDIADA (UPC-S) CON RECURSOS DE ESFUERZO PROPIO TERRITORIAL PARA LOS BENEFICIARIOS DEL RÉGIMEN SUBSIDIADO EN EL DEPARTAMENTO DE BOLÍVAR. ( Servicio de atención en salud a la población - Servicios financieros y fiscales de la administración pública )</t>
  </si>
  <si>
    <t>3055</t>
  </si>
  <si>
    <t>Derechos por la explotación juegos de suerte y azar de juegos novedosos -Coljuegos INTERNET SSF (vigencia anterior)</t>
  </si>
  <si>
    <t>3064</t>
  </si>
  <si>
    <t>Impuesto al consumo de licores, vinos, aperitivos y similares con destino a salud producción nacional SSF</t>
  </si>
  <si>
    <t>3160</t>
  </si>
  <si>
    <t>Participación del IVA licores, vinos, aperitivos y similares SSF(vigencia anterior)</t>
  </si>
  <si>
    <t>2.3.2.02.02.009.0149</t>
  </si>
  <si>
    <t>3073</t>
  </si>
  <si>
    <t>Impuestos de loterías foráneas SSF</t>
  </si>
  <si>
    <t>3100</t>
  </si>
  <si>
    <t>Recursos transferidos por Coljuegos -Premios no reclamados caducos o prescritos SSF (vigencia anterior)</t>
  </si>
  <si>
    <t>3140</t>
  </si>
  <si>
    <t>Derechos por la explotación juegos de suerte y azar de lotería instantánea y Lotto impreso SSF (vigencia anterior)</t>
  </si>
  <si>
    <t>2.3.2.02.02.009.0150</t>
  </si>
  <si>
    <t>Servicios para la comunidad, sociales y personales - OPTIMIZACIÓN DEL FINANCIAMIENTO DE LA UNIDAD DE PAGO POR CAPITACIÓN SUBSIDIADA (UPC-S) CON RECURSOS DE ESFUERZO PROPIO TERRITORIAL PARA LOS BENEFICIARIOS DEL RÉGIMEN SUBSIDIADO EN EL DEPARTAMENTO DE BOLÍVAR. (Servicio de atención en salud a la población - Servicios financieros y fiscales de la administración pública)</t>
  </si>
  <si>
    <t>3098</t>
  </si>
  <si>
    <t>Juegos de Apuestas Permanentes Chance SSF (vigencia anterior)</t>
  </si>
  <si>
    <t>3127</t>
  </si>
  <si>
    <t>Rendimientos financieros Ad Valorem del impuesto cigarrillos - Ley 1819 de 2016 nacional SSF (vigencia anterior)</t>
  </si>
  <si>
    <t>3138</t>
  </si>
  <si>
    <t>Premios de juegos novedosos no reclamados SSF</t>
  </si>
  <si>
    <t>2.3.2.02.02.009.0154</t>
  </si>
  <si>
    <t>Servicios para la comunidad, sociales y personales - OPTIMIZACIÓN DEL FINANCIAMIENTO DE LA UNIDAD DE PAGO POR CAPITACIÓN SUBSIDIADA (UPC-S) CON RECURSOS DE ESFUERZO PROPIO TERRITORIAL PARA LOS BENEFICIARIOS DEL RÉGIMEN SUBSIDIADO EN EL DEPARTAMENTO DE BOLÍVAR. ( Servicio de atención en salud a la población - Servicios financieros y fiscales de la administración pública)</t>
  </si>
  <si>
    <t>3056</t>
  </si>
  <si>
    <t>Premios de juegos de suerte y azar no reclamados SSF (vigencia anterior)</t>
  </si>
  <si>
    <t>3070</t>
  </si>
  <si>
    <t>Derechos por la explotación juegos de suerte y azar de apuestas permanentes o chance SSF</t>
  </si>
  <si>
    <t>3161</t>
  </si>
  <si>
    <t>Juegos de Suerte y Azar Novedosos SSF (vigencia anterior)</t>
  </si>
  <si>
    <t>2.3.2.02.02.009.0155</t>
  </si>
  <si>
    <t>Servicios para la comunidad, sociales y personales - OPTIMIZACIÓN DEL FINANCIAMIENTO DE LA UNIDAD DE PAGO POR CAPITACIÓN SUBSIDIADA (UPC-S) CON RECURSOS DE ESFUERZO PROPIO TERRITORIAL PARA LOS BENEFICIARIOS DEL RÉGIMEN SUBSIDIADO EN EL DEPARTAMENTO DE BOLÍVAR.( Servicio de atención en salud a la población -  Servicios financieros y fiscales de la administración pública )</t>
  </si>
  <si>
    <t>3069</t>
  </si>
  <si>
    <t>Participación del IVA licores, vinos, aperitivos y similares (cedido a los departamentos) SSF</t>
  </si>
  <si>
    <t>3119</t>
  </si>
  <si>
    <t>Retiros FONPET Lotto en línea SSF (vigencia anterior)</t>
  </si>
  <si>
    <t>3139</t>
  </si>
  <si>
    <t>Derechos por la explotación juegos de suerte y azar  de juegos novedosos- Coljuegos SUPERASTRO SSF (vigencia anterior)</t>
  </si>
  <si>
    <t>2.3.2.02.02.009.0168</t>
  </si>
  <si>
    <t>Servicios para la comunidad, sociales y personales - FORTALECIMIENTO EN LA OPERACIÓN Y PRESTACION DE SERVICIOS DE SALUD EN LAS ESE CON SERVICIOS MONOPOLICOS E IPS PÚBLICAS Y PRIVADAS EN EL DEPARTAMENTO DE BOLIVAR (Servicio de apoyo financiero para la reorganización de redes de prestación de servicios de salud -Servicios financieros y fiscales de la administración pública )</t>
  </si>
  <si>
    <t>3017</t>
  </si>
  <si>
    <t>SGP - Subsidio a la Oferta</t>
  </si>
  <si>
    <t>2023002130200</t>
  </si>
  <si>
    <t>2024002130226</t>
  </si>
  <si>
    <t>3059</t>
  </si>
  <si>
    <t>Rendimientos financieros SGP con destinación especifica - Salud Subsidio a la Oferta (vigencia anterior)</t>
  </si>
  <si>
    <t>3099</t>
  </si>
  <si>
    <t>Rendimientos financieros SGP Prestación de servicios (vigencia anterior)</t>
  </si>
  <si>
    <t>3117</t>
  </si>
  <si>
    <t>Nación ¿ Resol. 00001199 de julio 12 de 2022 SSF (vigencia anterior)</t>
  </si>
  <si>
    <t>3164</t>
  </si>
  <si>
    <t>SGP Prestación de Servicios vigencia 2019 Resol. 3280 dic 7 de 2022 Min Hacienda (vigencia anterior)</t>
  </si>
  <si>
    <t>2.3.2.02.02.009.0169</t>
  </si>
  <si>
    <t>Servicios para la comunidad, sociales y personales - FORTALECIMIENTO EN LA OPERACIÓN Y PRESTACION DE SERVICIOS DE SALUD EN LAS ESE CON SERVICIOS MONOPOLICOS E IPS PÚBLICAS Y PRIVADAS EN EL DEPARTAMENTO DE BOLIVAR ( Servicio de apoyo financiero para la reorganización de redes de prestación de servicios de salud -Servicios financieros y fiscales de la administración pública )</t>
  </si>
  <si>
    <t>3035</t>
  </si>
  <si>
    <t>Impuesto al Consumo con Destino a Salud / Cerveza Salud de Producción Extranjera (vigencia anterior)</t>
  </si>
  <si>
    <t>3043</t>
  </si>
  <si>
    <t>Iva Licores Vinos Aperitivos y Similares - Salud régimen anterior a la Ley 1816 de 2016 (vigencia anterior)</t>
  </si>
  <si>
    <t>3157</t>
  </si>
  <si>
    <t>Multas y Sanciones(vigencia anterior)</t>
  </si>
  <si>
    <t>3169</t>
  </si>
  <si>
    <t>Nación Resolución 00001769 de septiembre 18 de 2024 SSF</t>
  </si>
  <si>
    <t>2.3.2.02.02.009.0170</t>
  </si>
  <si>
    <t>Servicios para la comunidad, sociales y personales - FORTALECIMIENTO EN LA OPERACIÓN Y PRESTACION DE SERVICIOS DE SALUD EN LAS ESE CON SERVICIOS MONOPOLICOS E IPS PÚBLICAS Y PRIVADAS EN EL DEPARTAMENTO DE BOLIVAR (Servicio de atención en salud a la población - Servicios financieros y fiscales de la administración pública )</t>
  </si>
  <si>
    <t>3003</t>
  </si>
  <si>
    <t>Impuesto al consumo de licores, vinos, aperitivos y similares con destino a salud producción nacional</t>
  </si>
  <si>
    <t>3112</t>
  </si>
  <si>
    <t>Superávit Rendimientos financieros IVA sobre licores, vinos y aperitivos y similares cedido (vigencia anterior)</t>
  </si>
  <si>
    <t>3155</t>
  </si>
  <si>
    <t>Rendimientos financieros impuesto al consumo de licores, vinos y aperitivos extranjero (vigencia anterior)</t>
  </si>
  <si>
    <t>2.3.2.02.02.009.0171</t>
  </si>
  <si>
    <t>Servicios para la comunidad, sociales y personales - FORTALECIMIENTO EN LA OPERACIÓN Y PRESTACION DE SERVICIOS DE SALUD EN LAS ESE CON SERVICIOS MONOPOLICOS E IPS PÚBLICAS Y PRIVADAS EN EL DEPARTAMENTO DE BOLIVAR (Servicio de apoyo financiero para la reorganización de redes de prestación de servicios de salud - Servicios financieros y fiscales de la administración pública )</t>
  </si>
  <si>
    <t>3041</t>
  </si>
  <si>
    <t>Ad Valorem del impuesto a cigarrillos - Ley 1819 de 2016 extranjero (vigencia anterior)</t>
  </si>
  <si>
    <t>3046</t>
  </si>
  <si>
    <t>Ingresos por compensación menor recaudo de derechos de explotación de Apuestas Permanentes (vigencia anterior)</t>
  </si>
  <si>
    <t>3075</t>
  </si>
  <si>
    <t>Superávit Rendimientos financieros de Cuenta Maestra Régimen Subsidiado (vigencia anterior)</t>
  </si>
  <si>
    <t>2.3.2.02.02.009.0172</t>
  </si>
  <si>
    <t>Servicios para la comunidad, sociales y personales - FORTALECIMIENTO EN LA OPERACIÓN Y PRESTACION DE SERVICIOS DE SALUD EN LAS ESE CON SERVICIOS MONOPOLICOS E IPS PÚBLICAS Y PRIVADAS EN EL DEPARTAMENTO DE BOLIVAR ( Servicio de apoyo financiero para la reorganización de redes de prestación de servicios de salud -  Servicios financieros y fiscales de la administración pública )</t>
  </si>
  <si>
    <t>3002</t>
  </si>
  <si>
    <t>Impuesto al consumo con destinos a salud / Cerveza Salud de producción Extranjera</t>
  </si>
  <si>
    <t>3040</t>
  </si>
  <si>
    <t>Ad Valorem del impuesto a cigarrillos - Ley 1819 de 2016 nacional (vigencia anterior)</t>
  </si>
  <si>
    <t>3105</t>
  </si>
  <si>
    <t>Rendimientos financieros Ad Valorem impuesto a cigarrillos extranjero (vigencia anterior)</t>
  </si>
  <si>
    <t>2.3.2.02.02.009.0173</t>
  </si>
  <si>
    <t>Servicios para la comunidad, sociales y personales - FORTALECIMIENTO EN LA OPERACIÓN Y PRESTACION DE SERVICIOS DE SALUD EN LAS ESE CON SERVICIOS MONOPOLICOS E IPS PÚBLICAS Y PRIVADAS EN EL DEPARTAMENTO DE BOLIVAR (Servicio de apoyo financiero para la reorganización de redes de prestación de servicios de salud -  Servicios financieros y fiscales de la administración pública )</t>
  </si>
  <si>
    <t>3022</t>
  </si>
  <si>
    <t>Servicios de Salud y Previsión Social</t>
  </si>
  <si>
    <t>3039</t>
  </si>
  <si>
    <t>Impuesto al Consumo de Vinos Aperitivos y Similares con Destino a Salud Producción Extranjera (vigencia anterior)</t>
  </si>
  <si>
    <t>3106</t>
  </si>
  <si>
    <t>Rendimientos financieros ingresos adicionales tarifa del impuesto al consumo de cigarrillos extranjero (vigencia anterior)</t>
  </si>
  <si>
    <t>2.3.2.02.02.009.0175</t>
  </si>
  <si>
    <t>Servicios para la comunidad, sociales y personales - FORTALECIMIENTO EN LA OPERACIÓN Y PRESTACION DE SERVICIOS DE SALUD EN LAS ESE CON SERVICIOS MONOPOLICOS E IPS PÚBLICAS Y PRIVADAS EN EL DEPARTAMENTO DE BOLIVAR  ( Servicio de apoyo financiero para la reorganización de redes de prestación de servicios de salud - Servicios financieros y fiscales de la administración pública )</t>
  </si>
  <si>
    <t>3038</t>
  </si>
  <si>
    <t>Impuesto al Consumo de Vinos Aperitivos y Similares con Destino a Salud Producción Nacional (vigencia anterior)</t>
  </si>
  <si>
    <t>3150</t>
  </si>
  <si>
    <t>Rendimientos financieros premios caducos (vigencia anterior)</t>
  </si>
  <si>
    <t>2.3.2.02.02.009.0176</t>
  </si>
  <si>
    <t>Servicios para la comunidad, sociales y personales - FORTALECIMIENTO EN LA OPERACIÓN Y PRESTACION DE SERVICIOS DE SALUD EN LAS ESE CON SERVICIOS MONOPOLICOS E IPS PÚBLICAS Y PRIVADAS EN EL DEPARTAMENTO DE BOLIVAR ( Servicio de apoyo financiero para la reorganización de redes de prestación de servicios de salud - Servicios financieros y fiscales de la administración pública )</t>
  </si>
  <si>
    <t>3008</t>
  </si>
  <si>
    <t>Derechos de explotación de la introducción de licores de producción nacional - Salud</t>
  </si>
  <si>
    <t>3047</t>
  </si>
  <si>
    <t>Impuesto de loterías foráneas (vigencia anterior)</t>
  </si>
  <si>
    <t>2.3.2.02.02.009.0177</t>
  </si>
  <si>
    <t>3151</t>
  </si>
  <si>
    <t>Rendimientos financieros impoconsumo de cerveza (IVA del 8% cerveza) extranjero (vigencia anterior)</t>
  </si>
  <si>
    <t>3158</t>
  </si>
  <si>
    <t>Servicios de Salud y previsión Social (vigencia anterior)</t>
  </si>
  <si>
    <t>2.3.2.02.02.009.0178</t>
  </si>
  <si>
    <t>3152</t>
  </si>
  <si>
    <t>Rendimientos financieros impuesto al consumo de licores, vinos y aperitivos nacional (vigencia anterior)</t>
  </si>
  <si>
    <t>2.3.2.02.02.009.0182</t>
  </si>
  <si>
    <t>Servicios para la comunidad, sociales y personales - FORTALECIMIENTO DE LA GESTIÓN DE LA SECRETARIA DE SALUD DEPARTAMENTAL DE BOLÍVAR ( Documentos de lineamientos técnicos - Servicios de la administración pública relacionados con la salud )</t>
  </si>
  <si>
    <t>2.3.2.02.02.009.0185</t>
  </si>
  <si>
    <t>Servicios para la comunidad, sociales y personales - FORTALECIMIENTO DE LA GESTIÓN DE LA SECRETARIA DE SALUD DEPARTAMENTAL DE BOLÍVAR ( Documentos de lineamientos técnicos - Otros servicios de la administración pública n.c.p.)</t>
  </si>
  <si>
    <t>2.3.2.02.02.009.0192</t>
  </si>
  <si>
    <t>Servicios para la comunidad, sociales y personales - FORTALECIMIENTO DE LA GESTIÓN DE LA SECRETARIA DE SALUD DEPARTAMENTAL DE BOLÍVAR ( Servicio de educación informal en temas de salud pública - Otros servicios de la administración pública n.c.p.)</t>
  </si>
  <si>
    <t>2.3.2.02.02.009.0198</t>
  </si>
  <si>
    <t>Servicios para la comunidad, sociales y personales - FORTALECIMIENTO DE LAS ACCIONES DE GESTIÓN INTEGRAL QUE MINIMICEN LOS RIESGOS ASOCIADOS A LA SALUD MENTAL Y CONVIVENCIA SOCIAL EN EL DEPARTAMENTO DE BOLÍVAR  BOLÍVAR (Servicio de gestión del riesgo en temas de trastornos mentales- Otros servicios de la administración pública n.c.p.)</t>
  </si>
  <si>
    <t>2.3.2.02.02.009.0200</t>
  </si>
  <si>
    <t>Servicios para la comunidad, sociales y personales - FORTALECIMIENTO DE LAS ACCIONES DE GESTIÓN INTEGRAL QUE MINIMICEN LOS RIESGOS ASOCIADOS A LA SALUD MENTAL Y CONVIVENCIA SOCIAL EN EL DEPARTAMENTO DE BOLÍVAR  BOLÍVAR ( Servicio de gestión del riesgo en temas de consumo de sustancias psicoactivas -Otros servicios de la administración pública n.c.p.)</t>
  </si>
  <si>
    <t>2.3.2.02.02.009.0203</t>
  </si>
  <si>
    <t>Servicios para la comunidad, sociales y personales - FORTALECIMIENTO Y GESTIÓN A LA IMPLEMENTACIÓN DE LA POLÍTICA DE SEGURIDAD ALIMENTARIA Y NUTRICIONAL-(SAN) EN NIÑOS Y NIÑAS DE 0 A 59 MESES, MUJERES LACTANTES Y GESTANTES EN EL DEPARTAMENTO DE BOLÍVAR (Documentos de lineamientos técnicos- Otros servicios de la administración pública n.c.p.)</t>
  </si>
  <si>
    <t>2.3.2.02.02.009.0204</t>
  </si>
  <si>
    <t>Servicios para la comunidad, sociales y personales - FORTALECIMIENTO Y GESTIÓN A LA IMPLEMENTACIÓN DE LA POLÍTICA DE SEGURIDAD ALIMENTARIA Y NUTRICIONAL-(SAN) EN NIÑOS Y NIÑAS DE 0 A 59 MESES, MUJERES LACTANTES Y GESTANTES EN EL DEPARTAMENTO DE BOLÍVAR (Documentos de lineamientos técnicos - Servicios de la administración pública relacionados con la salud )</t>
  </si>
  <si>
    <t>2.3.2.02.02.009.0206</t>
  </si>
  <si>
    <t>Servicios para la comunidad, sociales y personales - FORTALECIMIENTO Y GESTIÓN A LA IMPLEMENTACIÓN DE LA POLÍTICA DE SEGURIDAD ALIMENTARIA Y NUTRICIONAL-(SAN) EN NIÑOS Y NIÑAS DE 0 A 59 MESES, MUJERES LACTANTES Y GESTANTES EN EL DEPARTAMENTO DE BOLÍVAR ( Servicio de gestión del riesgo para temas de consumo, aprovechamiento biológico, calidad e inocuidad de los alimentos - Otros servicios de la administración pública n.c.p.)</t>
  </si>
  <si>
    <t>2.3.2.02.02.009.0207</t>
  </si>
  <si>
    <t>2.3.2.02.02.009.0214</t>
  </si>
  <si>
    <t>Servicios para la comunidad, sociales y personales - IMPLEMENTACIÓN DE LAS RUTAS MATERNO PERINATAL Y DE PROMOCIÓN Y MANTENIMIENTO EN MUNICIPIOS PRIORIZADOS DEL DEPARTAMENTO DE BOLÍVAR (Servicio de educación informal en temas de salud pública-  Otros servicios de la administración pública n.c.p.)</t>
  </si>
  <si>
    <t>2.3.2.02.02.009.0215</t>
  </si>
  <si>
    <t>Servicios para la comunidad, sociales y personales - IMPLEMENTACIÓN DE LAS RUTAS MATERNO PERINATAL Y DE PROMOCIÓN Y MANTENIMIENTO EN MUNICIPIOS PRIORIZADOS DEL DEPARTAMENTO DE BOLÍVAR ( Servicio de educación informal en temas de salud pública -  Servicios de la administración pública relacionados con la salud)</t>
  </si>
  <si>
    <t>2.3.2.02.02.009.0220</t>
  </si>
  <si>
    <t>Servicios para la comunidad, sociales y personales - FORTALECIMIENTO DE ACCIONES DE ATENCIÓN INTEGRAL EN SALUD DESDE UN ENFOQUE DIFERENCIAL A VÍCTIMAS DE VIOLENCIA BASADA EN GÉNERO Y VIOLENCIA SEXUAL EN MUNICIPIOS PRIORIZADOS DEL DEPARTAMENTO DE BOLÍVAR ( Servicio de educación informal en temas de salud públicas - Otros servicios de la administración pública n.c.p.)</t>
  </si>
  <si>
    <t>2.3.2.02.02.009.0224</t>
  </si>
  <si>
    <t>Servicios para la comunidad, sociales y personales - FORTALECIMIENTO EN LA GRSTION DEL CONOCIMIENTO Y EL SISTEMA DE INFORMACION EN SALUD EN EL DEPARTAMENTO DE BOLIVAR ( Documentos de lineamientos técnicos - Otros servicios de la administración pública n.c.p.)</t>
  </si>
  <si>
    <t>2.3.2.02.02.009.0226</t>
  </si>
  <si>
    <t>Servicios para la comunidad, sociales y personales -FORTALECIMIENTO EN LA GESTION DEL CONOCIMIENTO Y EL SISTEMA DE INFORMACION EN SALUD EN EL DEPARTAMENTO DE BOLIVAR ( Documentos de lineamientos técnicos - Servicios de la administración pública relacionados con la salud)</t>
  </si>
  <si>
    <t>2.3.2.02.02.009.0228</t>
  </si>
  <si>
    <t>Servicios para la comunidad, sociales y personales - FORTALECIMIENTO EN LA GRSTION DEL CONOCIMIENTO Y EL SISTEMA DE INFORMACION EN SALUD EN EL DEPARTAMENTO DE BOLIVAR ( Documentos de lineamientos técnicos - Servicios de la administración pública relacionados con el transporte y las comunicaciones )</t>
  </si>
  <si>
    <t>2.3.2.02.02.009.0230</t>
  </si>
  <si>
    <t>Servicios para la comunidad, sociales y personales - FORTALECIMIENTO EN LA GRSTION DEL CONOCIMIENTO Y EL SISTEMA DE INFORMACION EN SALUD EN EL DEPARTAMENTO DE BOLIVAR ( Documentos metodológicos - Otros servicios de la administración pública n.c.p. )</t>
  </si>
  <si>
    <t>2.3.2.02.02.009.0231</t>
  </si>
  <si>
    <t>Servicios para la comunidad, sociales y personales - FORTALECIMIENTO EN LA GRSTION DEL CONOCIMIENTO Y EL SISTEMA DE INFORMACION EN SALUD EN EL DEPARTAMENTO DE BOLIVAR ( Documentos metodológicos - Servicios de la administración pública relacionados con la salud )</t>
  </si>
  <si>
    <t>2.3.2.02.02.009.0233</t>
  </si>
  <si>
    <t>Servicios para la comunidad, sociales y personales - DESARROLLO  DE CAPACIDADES A DIRECCIONES LOCALES DE SALUD, DIRECCIONES TERRITORIALES DE SALUD, IPS Y EAPB PARA LA IMPLEMENTACIÓN DE PROCESOS PRIORIZADOS DE LA GESTIÓN PARA LA SALUD PÚBLICA EN EL DEPARTAMENTO DE BOLÍVAR (Servicio de asistencia técnica -  Otros servicios de la administración pública n.c.p.)</t>
  </si>
  <si>
    <t>2023002130204</t>
  </si>
  <si>
    <t>2024002130152</t>
  </si>
  <si>
    <t>2.3.2.02.02.009.0234</t>
  </si>
  <si>
    <t>Servicios para la comunidad, sociales y personales - DESARROLLO  DE CAPACIDADES A DIRECCIONES LOCALES DE SALUD, DIRECCIONES TERRITORIALES DE SALUD, IPS Y EAPB PARA LA IMPLEMENTACIÓN DE PROCESOS PRIORIZADOS DE LA GESTIÓN PARA LA SALUD PÚBLICA EN EL DEPARTAMENTO DE BOLÍVAR (Servicio de asistencia técnica - Servicios de la administración pública relacionados con la salud)</t>
  </si>
  <si>
    <t>2.3.2.02.02.009.0235</t>
  </si>
  <si>
    <t>Servicios para la comunidad, sociales y personales - DESARROLLO  DE CAPACIDADES A DIRECCIONES LOCALES DE SALUD, DIRECCIONES TERRITORIALES DE SALUD, IPS Y EAPB PARA LA IMPLEMENTACIÓN DE PROCESOS PRIORIZADOS DE LA GESTIÓN PARA LA SALUD PÚBLICA EN EL DEPARTAMENTO DE BOLÍVAR ( Documentos de lineamientos técnicos -Servicios de la administración pública relacionados con el transporte y las comunicaciones )</t>
  </si>
  <si>
    <t>2.3.2.02.02.009.0237</t>
  </si>
  <si>
    <t>Servicios para la comunidad, sociales y personales - DESARROLLO  DE CAPACIDADES A DIRECCIONES LOCALES DE SALUD, DIRECCIONES TERRITORIALES DE SALUD, IPS Y EAPB PARA LA IMPLEMENTACIÓN DE PROCESOS PRIORIZADOS DE LA GESTIÓN PARA LA SALUD PÚBLICA EN EL DEPARTAMENTO DE BOLÍVAR ( Servicio de educación informal en temas de salud pública - Servicios de la administración pública relacionados con la salud)</t>
  </si>
  <si>
    <t>2.3.2.02.02.009.0246</t>
  </si>
  <si>
    <t>Servicios para la comunidad, sociales y personales - FORTALECIMIENTO DE LA GESTIÓN PARA LA PLANEACIÓN INTEGRAL DE LA SECRETARIA DE SALUD DE BOLÍVAR BOLÍVAR (Documentos de planeación - Otros servicios de la administración pública n.c.p.)</t>
  </si>
  <si>
    <t>2024002130005</t>
  </si>
  <si>
    <t>2.3.2.02.02.009.0247</t>
  </si>
  <si>
    <t>Servicios para la comunidad, sociales y personales - FORTALECIMIENTO DE LA GESTIÓN PARA LA PLANEACIÓN INTEGRAL DE LA SECRETARIA DE SALUD DE BOLÍVAR BOLÍVAR (Documentos de planeación - Servicios de la administración pública relacionados con la salud)</t>
  </si>
  <si>
    <t>2024002130135</t>
  </si>
  <si>
    <t>2.3.2.02.02.009.0248</t>
  </si>
  <si>
    <t>Servicios para la comunidad, sociales y personales - FORTALECIMIENTO DE LA GESTIÓN PARA LA PLANEACIÓN INTEGRAL DE LA SECRETARIA DE SALUD DE BOLÍVAR BOLÍVAR ( Servicio de educación informal en temas de salud pública -Otros servicios de la administración pública n.c.p.)</t>
  </si>
  <si>
    <t>2.3.2.02.02.009.0250</t>
  </si>
  <si>
    <t>Servicios para la comunidad, sociales y personales - FORTALECIMIENTO DE LA GESTIÓN PARA LA PLANEACIÓN INTEGRAL DE LA SECRETARIA DE SALUD DE BOLÍVAR BOLÍVAR ( Servicio de educación - informal en temas de salud pública Servicios de la administración pública relacionados con la salud-)</t>
  </si>
  <si>
    <t>2.3.2.02.02.009.0252</t>
  </si>
  <si>
    <t>Servicios para la comunidad, sociales y personales - FORTALECIMIENTO DE LA GESTIÓN PARA LA PLANEACIÓN INTEGRAL DE LA SECRETARIA DE SALUD DE BOLÍVAR BOLÍVAR (Documentos metodológicos - Otros servicios de la administración pública n.c.p. )</t>
  </si>
  <si>
    <t>2.3.2.02.02.009.0255</t>
  </si>
  <si>
    <t>Servicios para la comunidad, sociales y personales - FORTALECIMIENTO DE LA GESTIÓN PARA LA PLANEACIÓN INTEGRAL DE LA SECRETARIA DE SALUD DE BOLÍVAR BOLÍVAR (Documentos metodológicos -Servicios de la administración pública relacionados con el transporte y las comunicaciones )</t>
  </si>
  <si>
    <t>2.3.2.02.02.009.0265</t>
  </si>
  <si>
    <t>Servicios para la comunidad, sociales y personales - MEJORAMIENTO DE LA OPERATIVIZACION DEL LABORATORIO DE SALUD PÚBLICA PARA LA INVESTIGACION Y VIGILANCIA DE EVENTOS DE INTERES EN EL  DEPARTAMENTO DE BOLIVAR  (Infraestructura de laboratorios de salud pública mantenida-Otros servicios de la administración pública n.c.p.)</t>
  </si>
  <si>
    <t>2.3.2.02.02.009.0267</t>
  </si>
  <si>
    <t>Servicios para la comunidad, sociales y personales - MEJORAMIENTO DE LA OPERATIVIZACION DEL LABORATORIO DE SALUD PÚBLICA PARA LA INVESTIGACION Y VIGILANCIA DE EVENTOS DE INTERES EN EL  DEPARTAMENTO DE BOLIVAR (Infraestructura de laboratorios de salud pública mantenida - Servicios de la administración pública relacionados con la salud )</t>
  </si>
  <si>
    <t>2.3.2.02.02.009.0274</t>
  </si>
  <si>
    <t>Servicios para la comunidad, sociales y personales - MEJORAMIENTO DE LA OPERATIVIZACION DEL LABORATORIO DE SALUD PÚBLICA PARA LA INVESTIGACION Y VIGILANCIA DE EVENTOS DE INTERES EN EL  DEPARTAMENTO DE BOLIVAR (Infraestructura de laboratorios de salud pública dotada -  Servicios de recolección de desechos hospitalarios y otros desechos biológicos peligrosos )</t>
  </si>
  <si>
    <t>2.3.2.02.02.009.0278</t>
  </si>
  <si>
    <t>Servicios para la comunidad, sociales y personales INCREMENTO DE LA COBERTURA DE ACCIONES DE INSPECCIÓN, VIGILANCIA Y CONTROL AL SISTEMA GENERAL DE SEGURIDAD SOCIAL EN SALUD EN EL DEPARTAMENTO DE BOLIVAR (IVC) ( Servicio de inspección, vigilancia y control -Otros servicios de la administración pública n.c.p. )</t>
  </si>
  <si>
    <t>2023002130183</t>
  </si>
  <si>
    <t>2024002130145</t>
  </si>
  <si>
    <t>2.3.2.02.02.009.0279</t>
  </si>
  <si>
    <t>Servicios para la comunidad, sociales y personales - INCREMENTO DE LA COBERTURA DE ACCIONES DE INSPECCIÓN, VIGILANCIA Y CONTROL AL SISTEMA GENERAL DE SEGURIDAD SOCIAL EN SALUD EN EL DEPARTAMENTO DE BOLIVAR (IVC) ( Servicio de inspección, vigilancia y control -Servicios de la administración pública relacionados con la salud )</t>
  </si>
  <si>
    <t>2.3.2.02.02.009.0283</t>
  </si>
  <si>
    <t>Servicios para la comunidad, sociales y personales - INCREMENTO DE LA COBERTURA DE ACCIONES DE INSPECCIÓN, VIGILANCIA Y CONTROL AL SISTEMA GENERAL DE SEGURIDAD SOCIAL EN SALUD EN EL DEPARTAMENTO DE BOLIVAR (IVC) (Servicio de auditoría y visitas inspectivas -  Otros servicios de la administración pública n.c.p. )</t>
  </si>
  <si>
    <t>2.3.2.02.02.009.0288</t>
  </si>
  <si>
    <t>Servicios para la comunidad, sociales y personales- INCREMENTO DE LA COBERTURA DE ACCIONES DE INSPECCIÓN, VIGILANCIA Y CONTROL AL SISTEMA GENERAL DE SEGURIDAD SOCIAL EN SALUD EN EL DEPARTAMENTO DE BOLIVAR (IVC) (Servicio de asistencia técnica en inspección, vigilancia y control - Otros servicios de la administración pública n.c.p. )</t>
  </si>
  <si>
    <t>2.3.2.02.02.009.0289</t>
  </si>
  <si>
    <t>Servicios para la comunidad, sociales y personales - INCREMENTO DE LA COBERTURA DE ACCIONES DE INSPECCIÓN, VIGILANCIA Y CONTROL AL SISTEMA GENERAL DE SEGURIDAD SOCIAL EN SALUD EN EL DEPARTAMENTO DE BOLIVAR (IVC) ( Servicio de asistencia técnica en inspección, vigilancia y control -Servicios de la administración pública relacionados con la salud )</t>
  </si>
  <si>
    <t>2.3.2.02.02.009.0302</t>
  </si>
  <si>
    <t>Servicios para la comunidad, sociales y personales - FORTALECIMIENTO DE LA DIMENSION VIDA SALUDABLE Y CONDICIONES NO TRANSMISIBLES EN EL DEPARTAMENTO DE BOLIVAR  ( Servicio de educación informal en temas de salud pública-Otros servicios de la administración pública n.c.p.)-</t>
  </si>
  <si>
    <t>2.3.2.02.02.009.0303</t>
  </si>
  <si>
    <t>Servicios para la comunidad, sociales y personales - FORTALECIMIENTO DE LA DIMENSION VIDA SALUDABLE Y CONDICIONES NO TRANSMISIBLES EN EL DEPARTAMENTO DE BOLIVAR  ( Servicio de gestión del riesgo para abordar condiciones crónicas prevalentes - Servicios de la administración pública relacionados con la salud)</t>
  </si>
  <si>
    <t>2.3.2.02.02.009.0304</t>
  </si>
  <si>
    <t>Servicios para la comunidad, sociales y personales - FORTALECIMIENTO DE LA DIMENSION VIDA SALUDABLE Y CONDICIONES NO TRANSMISIBLES EN EL DEPARTAMENTO DE BOLIVAR  ( Servicio de asistencia técnica a Instituciones Prestadoras de Servicios de Salud - Servicios de la administración pública relacionados con la salud)</t>
  </si>
  <si>
    <t>2.3.2.02.02.009.0306</t>
  </si>
  <si>
    <t>Servicios para la comunidad, sociales y personales - FORTALECIMIENTO DE LA DIMENSION VIDA SALUDABLE Y CONDICIONES NO TRANSMISIBLES EN EL DEPARTAMENTO DE BOLIVAR  ( Servicio de educación informal en temas de salud públicas - Servicios de la administración pública relacionados con la salud )</t>
  </si>
  <si>
    <t>2.3.2.02.02.009.0324</t>
  </si>
  <si>
    <t>Servicios para la comunidad, sociales y personales - FORTALECIMIENTO DE LA GESTIÓN PARA LA DETECCIÓN TEMPRANA DEL CÁNCER EN MENORES DE 18 AÑOS, DE MAMA, CUELLO UTERINO, PRÓSTATA, COLON Y RECTO, EN MUNICIPIOS PRIORIZADOS DEL DEPARTAMENTO DE   BOLÍVAR (  Servicio de promoción de la salud y prevención de riesgos asociados a condiciones no transmisibles  - Servicios de la administración pública relacionados con la salud )</t>
  </si>
  <si>
    <t>2.3.2.02.02.009.0325</t>
  </si>
  <si>
    <t>Servicios para la comunidad, sociales y personales - FORTALECIMIENTO DE LA GESTIÓN PARA LA DETECCIÓN TEMPRANA DEL CÁNCER EN MENORES DE 18 AÑOS, DE MAMA, CUELLO UTERINO, PRÓSTATA, COLON Y RECTO, EN MUNICIPIOS PRIORIZADOS DEL DEPARTAMENTO DE   BOLÍVAR (Servicio de promoción de la salud y prevención de riesgos asociados a condiciones no transmisibles -  Otros servicios de la administración pública n.c.p. )</t>
  </si>
  <si>
    <t>2.3.2.02.02.009.0326</t>
  </si>
  <si>
    <t>Servicios para la comunidad, sociales y personales - FORTALECIMIENTO DE LA GESTIÓN PARA LA DETECCIÓN TEMPRANA DEL CÁNCER EN MENORES DE 18 AÑOS, DE MAMA, CUELLO UTERINO, PRÓSTATA, COLON Y RECTO, EN MUNICIPIOS PRIORIZADOS DEL DEPARTAMENTO DE   BOLÍVAR ( Servicio de educación informal en temas de salud pública - Servicios de la administración pública relacionados con la salud )</t>
  </si>
  <si>
    <t>2.3.2.02.02.009.0328</t>
  </si>
  <si>
    <t>Servicios para la comunidad, sociales y personales - FORTALECIMIENTO DE LA CAPACIDAD DE GESTIÓN INSTITUCIONAL Y COMUNITARIA PARA LOGRAR LA PREVENCIÓN Y ATENCIÓN INTEGRAL EN ITS VIH/SIDA EN EL DEPARTAMENTO DE BOLÍVAR ( Servicio de asistencia técnica - Servicios de la administración pública relacionados con la salud)</t>
  </si>
  <si>
    <t>2.3.2.02.02.009.0329</t>
  </si>
  <si>
    <t>Servicios para la comunidad, sociales y personales - FORTALECIMIENTO DE LA CAPACIDAD DE GESTIÓN INSTITUCIONAL Y COMUNITARIA PARA LOGRAR LA PREVENCIÓN Y ATENCIÓN INTEGRAL EN ITS VIH/SIDA EN EL DEPARTAMENTO DE BOLÍVAR (Servicio de educación informal en temas de salud pública - Servicios de la administración pública relacionados con la salud )</t>
  </si>
  <si>
    <t>2024002130142</t>
  </si>
  <si>
    <t>2.3.2.02.02.009.0331</t>
  </si>
  <si>
    <t>Servicios para la comunidad, sociales y personales - FORTALECIMIENTO DE LA CAPACIDAD DE GESTIÓN INSTITUCIONAL Y COMUNITARIA PARA LOGRAR LA PREVENCIÓN Y ATENCIÓN INTEGRAL EN ITS VIH/SIDA EN EL DEPARTAMENTO DE BOLÍVAR (Servicio de gestión del riesgo en temas de salud sexual y reproductiva - Otros servicios de la administración pública n.c.p.)</t>
  </si>
  <si>
    <t>2.3.2.02.02.009.0332</t>
  </si>
  <si>
    <t>Servicios para la comunidad, sociales y personales - FORTALECIMIENTO DE LA CAPACIDAD DE GESTIÓN INSTITUCIONAL Y COMUNITARIA PARA LOGRAR LA PREVENCIÓN Y ATENCIÓN INTEGRAL EN ITS VIH/SIDA EN EL DEPARTAMENTO DE BOLÍVAR ( Servicio de gestión del riesgo en temas de salud sexual y reproductiva - Servicios de la administración pública relacionados con la salud)</t>
  </si>
  <si>
    <t>2.3.2.02.02.009.0334</t>
  </si>
  <si>
    <t>Servicios para la comunidad, sociales y personales - APOYO A LA GESTIÓN PARA LA IMPLEMENTACIÓN Y ADOPCIÓN DE ESTRATEGIAS, NORMAS Y LINEAMIENTOS ORIENTADOS PARA LOGRAR EL DESARROLLO INTEGRAL DE NIÑAS, NIÑOS Y ADOLESCENTES EN LOS MUNICIPIOS PRIORIZADOS DEL DEPARTAMENTO DE BOLÍVAR  ( Documentos de lineamientos técnicos - Servicios de la administración pública relacionados con la salud )</t>
  </si>
  <si>
    <t>2.3.2.02.02.009.0338</t>
  </si>
  <si>
    <t>Servicios para la comunidad, sociales y personales - APOYO A LA GESTIÓN PARA LA IMPLEMENTACIÓN Y ADOPCIÓN DE ESTRATEGIAS, NORMAS Y LINEAMIENTOS ORIENTADOS PARA LOGRAR EL DESARROLLO INTEGRAL DE NIÑAS, NIÑOS Y ADOLESCENTES EN LOS MUNICIPIOS PRIORIZADOS DEL DEPARTAMENTO DE BOLÍVAR  ( Documentos metodológicos -Otros servicios de la administración pública n.c.p.)</t>
  </si>
  <si>
    <t>2.3.2.02.02.009.0339</t>
  </si>
  <si>
    <t>Servicios para la comunidad, sociales y personales - APOYO A LA GESTIÓN PARA LA IMPLEMENTACIÓN Y ADOPCIÓN DE ESTRATEGIAS, NORMAS Y LINEAMIENTOS ORIENTADOS PARA LOGRAR EL DESARROLLO INTEGRAL DE NIÑAS, NIÑOS Y ADOLESCENTES EN LOS MUNICIPIOS PRIORIZADOS DEL DEPARTAMENTO DE BOLÍVAR  ( Documentos metodológicos - Servicios de la administración pública relacionados con la salud )</t>
  </si>
  <si>
    <t>2.3.2.02.02.009.0342</t>
  </si>
  <si>
    <t>Servicios para la comunidad, sociales y personales - FORTALECIMIENTO DE LA GESTIÓN EN SALUD CON POBLACIONES ESPECIALES Y ÉTNICAS EN MUNICIPIOS PRIORIZAFOS DEL DEPARTAMENTO DE BOLÍVAR (Documentos de lineamientos técnicos - Otros servicios de la administración pública n.c.p.)</t>
  </si>
  <si>
    <t>2.3.2.02.02.009.0343</t>
  </si>
  <si>
    <t>Servicios para la comunidad, sociales y personales - FORTALECIMIENTO DE LA GESTIÓN EN SALUD CON POBLACIONES ESPECIALES Y ÉTNICAS EN MUNICIPIOS PRIORIZADOS DEL DEPARTAMENTO DE BOLÍVAR ( Servicio de educación informal en temas de salud pública -Otros servicios de la administración pública n.c.p.)</t>
  </si>
  <si>
    <t>2.3.2.02.02.009.0368</t>
  </si>
  <si>
    <t>Servicios para la comunidad, sociales y personales - FORTALECIMIENTO DE LA CONTINUIDAD E INTEGRALIDAD EN LA ATENCIÓN EN SALUD DE LA POBLACIÓN EN SITUACIONES DE URGENCIAS, EMERGENCIAS O DESASTRES A TRAVÉS DEL CENTRO REGULADOR DE URGENCIAS EN LOS MUNICIPIOS DEL DEPARTAMENTO DE BOLÍVAR. CRUE  ( Centros reguladores de urgencias, emergencias y desastres dotados -Otros servicios de la administración pública n.c.p.)</t>
  </si>
  <si>
    <t>2.3.2.02.02.009.0369</t>
  </si>
  <si>
    <t>Servicios para la comunidad, sociales y personales - FORTALECIMIENTO DE LA CONTINUIDAD E INTEGRALIDAD EN LA ATENCIÓN EN SALUD DE LA POBLACIÓN EN SITUACIONES DE URGENCIAS, EMERGENCIAS O DESASTRES A TRAVÉS DEL CENTRO REGULADOR DE URGENCIAS EN LOS MUNICIPIOS DEL DEPARTAMENTO DE BOLÍVAR. CRUE ( Centros reguladores de urgencias, emergencias y desastres dotados -Servicios de la administración pública relacionados con la salud)</t>
  </si>
  <si>
    <t>2.3.2.02.02.009.0372</t>
  </si>
  <si>
    <t>Servicios para la comunidad, sociales y personales - FORTALECIMIENTO DE LA CONTINUIDAD E INTEGRALIDAD EN LA ATENCIÓN EN SALUD DE LA POBLACIÓN EN SITUACIONES DE URGENCIAS, EMERGENCIAS O DESASTRES A TRAVÉS DEL CENTRO REGULADOR DE URGENCIAS EN LOS MUNICIPIOS DEL DEPARTAMENTO DE BOLÍVAR. CRUE (Servicio de atención en salud pública en situaciones de emergencias y desastres - Servicios de la administración pública relacionados con la salud)</t>
  </si>
  <si>
    <t>2.3.2.02.02.009.0373</t>
  </si>
  <si>
    <t>Servicios prestados a las empresas y servicios de producción - MEJORAMIENTO DE LA CALIDAD DE LA ATENCIÓN DE LA RED PRESTADORA DE SERVICIOS DE SALUD DEL DEPARTAMENTO DE BOLÍVAR (Servicio de asistencia técnica a Instituciones Prestadoras de Servicios de Salud -  Servicios de la administración pública relacionados con el transporte y las
comunicaciones )</t>
  </si>
  <si>
    <t>2.3.2.02.02.009.0374</t>
  </si>
  <si>
    <t>Servicios para la comunidad, sociales y personales - MEJORAMIENTO DE LA CALIDAD DE LA ATENCIÓN DE LA RED PRESTADORA DE SERVICIOS DE SALUD DEL DEPARTAMENTO DE BOLÍVAR (Servicio de asistencia técnica a Instituciones Prestadoras de Servicios de Salud - Servicios de la administración pública relacionados con la salud)</t>
  </si>
  <si>
    <t>2.3.2.02.02.009.0375</t>
  </si>
  <si>
    <t>Servicios prestados a las empresas y servicios de producción - MEJORAMIENTO DE LA CALIDAD DE LA ATENCIÓN DE LA RED PRESTADORA DE SERVICIOS DE SALUD DEL DEPARTAMENTO DE BOLÍVAR (Servicio de información para las instituciones públicas prestadoras de salud y la dirección de la entidad territorial implementado -ervicios de la administración pública relacionados con el transporte y las
comunicaciones )</t>
  </si>
  <si>
    <t>2.3.2.02.02.009.0376</t>
  </si>
  <si>
    <t>Servicios para la comunidad, sociales y personales - MEJORAMIENTO DE LA CALIDAD DE LA ATENCIÓN DE LA RED PRESTADORA DE SERVICIOS DE SALUD DEL DEPARTAMENTO DE BOLÍVAR ( Servicio de información para las instituciones públicas prestadoras de salud y la dirección de la entidad territorial implementado- Servicios de la administración pública relacionados con la salud)</t>
  </si>
  <si>
    <t>2.3.2.02.02.009.0379</t>
  </si>
  <si>
    <t>Servicios para la comunidad, sociales y personales - MEJORAMIENTO DE LA CALIDAD DE LA ATENCIÓN DE LA RED PRESTADORA DE SERVICIOS DE SALUD DEL DEPARTAMENTO DE BOLÍVAR (Servicio de asistencia técnica -  Servicios de la administración pública relacionados con la salud)</t>
  </si>
  <si>
    <t>2.3.2.02.02.009.0384</t>
  </si>
  <si>
    <t>Servicios para la comunidad, sociales y personales - MEJORAMIENTO EN LA GARANTIA, OPERACIÓN Y PRESTACION DE SERVICIOS DE SALUD EN EL MODELO DE REDES INTEGRADAS DE SALUD EN EL DEPARTAMENTO DE BOLIVAR (Servicio de atención en salud a la población - Otros servicios de la administración pública n.c.p. )</t>
  </si>
  <si>
    <t>2023002130198</t>
  </si>
  <si>
    <t>2.3.2.02.02.009.0392</t>
  </si>
  <si>
    <t>Servicios para la comunidad, sociales y personales - FORTALECIMIENTO DE LAS ACCIONES DE INSPECCIÓN VIGILANCIA Y CONTROL SANITARIO DE ALIMENTOS EN EL DEPARTAMENTO DE BOLÍVAR ( Servicio de gestión del riesgo para temas de consumo, aprovechamiento biológico, calidad e inocuidad de los alimentos - Otros servicios de la administración pública n.c.p.)</t>
  </si>
  <si>
    <t>2.3.2.02.02.009.0407</t>
  </si>
  <si>
    <t>Servicios para la comunidad, sociales y personales - FORTALECIMIENTO EN LA CONTINUIDAD DE LA IMPLEMENTACIÓN, SEGUIMIENTO Y MONITOREO DEL PROGRAMA DE ATENCIÓN PSICOSOCIAL Y SALUD INTEGRAL A VÍCTIMAS DEL CONFLICTO ARMADO (PAPSIVI) EN EL DEPARTAMENTO DE BOLÍVAR (Documentos de lineamientos técnicos -  Otros servicios de la administración pública n.c.p. )</t>
  </si>
  <si>
    <t>2023002130195</t>
  </si>
  <si>
    <t>2024002130165</t>
  </si>
  <si>
    <t>2.3.2.02.02.009.0414</t>
  </si>
  <si>
    <t>Servicios para la comunidad, sociales y personales -FORTALECIMIENTO EN LA CONTINUIDAD DE LA IMPLEMENTACIÓN, SEGUIMIENTO Y MONITOREO DEL PROGRAMA DE ATENCIÓN PSICOSOCIAL Y SALUD INTEGRAL A VÍCTIMAS DEL CONFLICTO ARMADO (PAPSIVI) EN EL DEPARTAMENTO DE BOLÍVAR ( Servicio de promoción de la salud y prevención de riesgos asociados a condiciones no transmisibles -Servicios de la administración pública relacionados con el transporte y las comunicaciones )</t>
  </si>
  <si>
    <t>2.3.2.02.02.009.0416</t>
  </si>
  <si>
    <t>Servicios para la comunidad, sociales y personales - FORTALECIMIENTO DE ACCIONES DE PROMOCIÓN DE LA SALUD Y PREVENCIÓN DE RIESGOS LABORALES EN LA POBLACIÓN DEL SECTOR INFORMAL DE LA ECONOMÍA EN EL DEPARTAMENTO DE BOLÍVAR ( Servicio de promoción de la salud - Servicios de la administración pública relacionados con la salud)</t>
  </si>
  <si>
    <t>2.3.2.02.02.009.0417</t>
  </si>
  <si>
    <t>Servicios para la comunidad, sociales y personales - FORTALECIMIENTO DE ACCIONES DE PROMOCIÓN DE LA SALUD Y PREVENCIÓN DE RIESGOS LABORALES EN LA POBLACIÓN DEL SECTOR INFORMAL DE LA ECONOMÍA EN EL DEPARTAMENTO DE BOLÍVAR ( Servicio de gestión del riesgo para abordar situaciones prevalentes de origen laboral - Otros servicios de la administración pública n.c.p.)</t>
  </si>
  <si>
    <t>2.3.2.02.02.009.0418</t>
  </si>
  <si>
    <t>Servicios para la comunidad, sociales y personales -FORTALECIMIENTO DE ACCIONES DE PROMOCIÓN DE LA SALUD Y PREVENCIÓN DE RIESGOS LABORALES EN LA POBLACIÓN DEL SECTOR INFORMAL DE LA ECONOMÍA EN EL DEPARTAMENTO DE BOLÍVAR( Servicio de gestión del riesgo para abordar situaciones prevalentes de origen laboral - Servicios de la administración pública relacionados con la salud)</t>
  </si>
  <si>
    <t>2.3.2.02.02.009.0419</t>
  </si>
  <si>
    <t>Servicios para la comunidad, sociales y personales -FORTALECIMIENTO DE ACCIONES DE PROMOCIÓN DE LA SALUD Y PREVENCIÓN DE RIESGOS LABORALES EN LA POBLACIÓN DEL SECTOR INFORMAL DE LA ECONOMÍA EN EL DEPARTAMENTO DE BOLÍVAR (Servicio de promoción de la salud -  Otros servicios de la administración pública n.c.p.)</t>
  </si>
  <si>
    <t>2.3.2.02.02.009.0423</t>
  </si>
  <si>
    <t>Servicios para la comunidad, sociales y personales - FORTALECIMIENTO A LA ARTICULACIÓN INTERSECTORIAL Y CUMPLIMIENTO DE LA RUTA DE ABORDAJE INTEGRAL DE LAS VIOLENCIAS POR RAZONES DE GÉNERO EN MUNICIPIOS DEL DEPARTAMENTO DE BOLÍVAR - ( Servicio de asistencia técnica  -Servicios de la administración pública relacionados con la salud )</t>
  </si>
  <si>
    <t>2024002130141</t>
  </si>
  <si>
    <t>2.3.2.02.02.009.0426</t>
  </si>
  <si>
    <t>Servicios para la comunidad, sociales y personales -FORTALECIMIENTO A LA ARTICULACIÓN INTERSECTORIAL Y CUMPLIMIENTO DE LA RUTA DE ABORDAJE INTEGRAL DE LAS VIOLENCIAS POR RAZONES DE GÉNERO EN MUNICIPIOS DEL DEPARTAMENTO DE BOLÍVAR (Servicio de asistencia técnica -  Otros servicios de la administración pública n.c.p.)</t>
  </si>
  <si>
    <t>2.3.2.02.02.009.0445</t>
  </si>
  <si>
    <t>Servicios para la comunidad, sociales y personales - FORTALECIMIENTO DE LAS IPS PÚBLICAS CON PLANES HOSPITALARIOS DE GESTION INTEGRAL DEL RIESGO DE DESASTRE AJUSTADOS A LA NORMATIVIDAD VIGENTE, CON PROGRAMAS HOSPITALES SEGUROS FRENTE A DESASTRES EN EL DEPARTAMENTO DE BOLIVAR ( Servicio de atención en centros reguladores de urgencias, emergencias y desastres -Otros servicios de la administración pública n.c.p. )</t>
  </si>
  <si>
    <t>2.3.2.02.02.009.0446</t>
  </si>
  <si>
    <t>Servicios para la comunidad, sociales y personales - FORTALECIMIENTO DE LAS IPS PÚBLICAS CON PLANES HOSPITALARIOS DE GESTION INTEGRAL DEL RIESGO DE DESASTRE AJUSTADOS A LA NORMATIVIDAD VIGENTE, CON PROGRAMAS HOSPITALES SEGUROS FRENTE A DESASTRES EN EL DEPARTAMENTO DE BOLIVAR ( Servicio de gestión territorial para atención en salud -pandemias- a población afectada por emergencias o desastres - Servicios de la administración pública relacionados con la salud)</t>
  </si>
  <si>
    <t>2.3.2.02.02.009.0453</t>
  </si>
  <si>
    <t>Servicios para la comunidad, sociales y personales - FORTALECIMIENTO DE LA ATENCION CON ENFOQUE DIFERENCIAL A LA POBLACION CON DISCAPACIDAD EN MUNICIPIOS PRIORIZADOS DEL DEPARTAMENTO DE BOLÍVAR  (  Servicio de certificación de discapacidad para las personas con discapacidad  - Otros servicios de la administración pública n.c.p. )</t>
  </si>
  <si>
    <t>2.3.2.02.02.009.0473</t>
  </si>
  <si>
    <t>Servicios para la comunidad, sociales y personales - FORTALECIMIENTO A LA VIGILANCIA Y CONTROL SANITARIO DE MEDICAMENTOS EN EL DEPARTAMENTO DE BOLIVAR (Documentos de lineamientos técnicos -  Otros servicios de la administración pública n.c.p.)</t>
  </si>
  <si>
    <t>3023</t>
  </si>
  <si>
    <t>Venta de medicamentos controlados</t>
  </si>
  <si>
    <t>2.3.2.02.02.009.0481</t>
  </si>
  <si>
    <t>Servicios para la comunidad, sociales y personales - FORTALECIMIENTO DE LOS EJES ESTRATEGICOS DE LA POLITICA DE PARTICIPACION SOCIAL EN SALUD Y LA SOCIALIZACION DE SUS PLANES DE ACCION EN EL DEPARTAMENTO DE BOLIVAR ( Servicio de educación informal en temas de salud pública - Otros servicios de la administración pública n.c.p.)</t>
  </si>
  <si>
    <t>2.3.2.02.02.009.0489</t>
  </si>
  <si>
    <t>Servicios para la comunidad, sociales y personales - FORTALECIMIENTO DE LA ATENCION INTEGRAL, CURSO DE VIDA VEJEZ Y CENTROS DE BIENESTAR PARA LAS PERSONAS MAYORES  EN MUNICIPIOS PRIORIZADOS DEL DEPARTAMENTO DE BOLIVAR ( Servicio de promoción de la salud -Servicios de la administración pública relacionados con la salud)</t>
  </si>
  <si>
    <t>2.3.2.02.02.009.0491</t>
  </si>
  <si>
    <t>Servicios para la comunidad, sociales y personales - FORTALECIMIENTO DE LA ATENCION INTEGRAL, CURSO DE VIDA VEJEZ Y CENTROS DE BIENESTAR PARA LAS PERSONAS MAYORES  EN MUNICIPIOS PRIORIZADOS DEL DEPARTAMENTO DE BOLIVAR ( Servicio de promoción de la salud - Servicios financieros y fiscales de la administración pública)</t>
  </si>
  <si>
    <t>2.3.2.02.02.009.0493</t>
  </si>
  <si>
    <t>Servicios para la comunidad, sociales y personales - FORTALECIMIENTO DE LA ATENCION INTEGRAL, CURSO DE VIDA VEJEZ Y CENTROS DE BIENESTAR PARA LAS PERSONAS MAYORES  EN MUNICIPIOS PRIORIZADOS DEL DEPARTAMENTO DE BOLIVAR (Servicio de promoción de la salud - Servicios de la administración pública relacionados con el transporte y las comunicaciones)</t>
  </si>
  <si>
    <t>2.3.2.02.02.009.0518</t>
  </si>
  <si>
    <t>Servicios para la comunidad, sociales y personales - FORTALECIMIENTO DE LA GESTIÓN AMBIENTAL, INSPECCIÓN, VIGILANCIA Y CONTROL SANITARIO EN EL DEPARTAMENTO DE BOLIVAR ( Servicio de gestión del riesgo para abordar situaciones de salud relacionadas con condiciones ambientales -Servicios de la administración pública relacionados con el transporte y las
comunicaciones)</t>
  </si>
  <si>
    <t>2.3.2.02.02.009.0536</t>
  </si>
  <si>
    <t>Servicios para la comunidad, sociales y personales -FORTALECIMIENTO EN LA CONTINUIDAD DE LA IMPLEMENTACIÓN, SEGUIMIENTO Y MONITOREO DEL PROGRAMA DE ATENCIÓN PSICOSOCIAL Y SALUD INTEGRAL A VÍCTIMAS DEL CONFLICTO ARMADO (PAPSIVI) EN EL DEPARTAMENTO DE BOLÍVAR ( Servicio de educación informal en temas de salud pública-Otros servicios de la administración pública n.c.p.)</t>
  </si>
  <si>
    <t>2.3.2.02.02.009.0915</t>
  </si>
  <si>
    <t>Servicios prestados para la comunidad, sociales y personales - FORTALECIMIENTO DE LA ESTRATEGIAS DE ATENCIÓN INTEGRAL PARA LA PREVENCIÓN Y CONTROL DE LAS ENFERMEDADES ENDEMO-EPIDÉMICAS EN EL DEPARTAMENTO DE BOLÍVAR</t>
  </si>
  <si>
    <t>2.3.2.02.02.009.0916</t>
  </si>
  <si>
    <t>Servicios para la comunidad, sociales y personales -FORTALECIMIENTO Y GESTIÓN A LA IMPLEMENTACIÓN DE LA POLÍTICA DE SEGURIDAD ALIMENTARIA Y NUTRICIONAL-(SAN) CON ENFOQUE DEL DERECHO HUMANO A LA ALIMENTACIÓN ADECUADA</t>
  </si>
  <si>
    <t>2.3.2.02.02.009.1003</t>
  </si>
  <si>
    <t>2.3.2.02.02.009.1007</t>
  </si>
  <si>
    <t>Servicios prestados a las empresas y servicios de producción- Implementacion de estrategia de prevención, vigilancia y control de las zoonosis en el Departamento de Bolívar (Servicio de gestión del riesgo para abordar situaciones de salud relacionadas con condiciones ambientales -Servicios de la administración pública relacionados con el transporte y las comunicaciones)</t>
  </si>
  <si>
    <t>2.3.2.02.02.009.1008</t>
  </si>
  <si>
    <t>Servicios para la comunidad, sociales y personales - Implementacion de estrategia de prevención, vigilancia y control de las zoonosis en el Departamento de Bolívar (Servicio de promoción de la salud - Otros servicios de la administración pública n.c.p.)</t>
  </si>
  <si>
    <t>2.3.2.02.02.009.1009</t>
  </si>
  <si>
    <t>Servicios para la comunidad, sociales y personales - Implementacion de estrategia de prevención, vigilancia y control de las zoonosis en el Departamento de Bolívar (Servicio de promoción de la salud - Servicios de la Administracion Publica relacionados con la salud)</t>
  </si>
  <si>
    <t>2.3.2.02.02.009.1013</t>
  </si>
  <si>
    <t>3067</t>
  </si>
  <si>
    <t>Componente ad valorem del impuesto al consumo de cigarrillos y tabaco elaborado  de producción extranjera  con destino a salud SSF</t>
  </si>
  <si>
    <t>3102</t>
  </si>
  <si>
    <t>Rendimientos financieros 8 puntos del impoconsumo de cerveza (IVA del 8% cerveza) extranjera SSF (vigencia anterior)</t>
  </si>
  <si>
    <t>3163</t>
  </si>
  <si>
    <t>Rendimientos Financieros Derechos de explotación ingresos de lotería tradicional (Directamente o por terceros) SSF (vigencia anterior)</t>
  </si>
  <si>
    <t>2.3.2.02.02.009.1014</t>
  </si>
  <si>
    <t>3066</t>
  </si>
  <si>
    <t>Componente ad valorem del impuesto al consumo de cigarrillos y tabaco elaborado  de producción nacional  con destino a salud SSF</t>
  </si>
  <si>
    <t>3123</t>
  </si>
  <si>
    <t>Rendimientos financieros Ad Valorem del impuesto al cigarrillos - Ley 1819 de 2016 extranjero SSF (vigencia anterior)</t>
  </si>
  <si>
    <t>3132</t>
  </si>
  <si>
    <t>Rendimientos financieros componente específico del impuesto al consumo de cigarrillos y tabaco elaborado - Ley 1819 de 2016 Nacional SSF (vigencia anterior)</t>
  </si>
  <si>
    <t>2.3.2.02.02.009.1015</t>
  </si>
  <si>
    <t>3136</t>
  </si>
  <si>
    <t>Premios de lotería no reclamados SSF</t>
  </si>
  <si>
    <t>3137</t>
  </si>
  <si>
    <t>Premios de apuestas permanentes o chance no reclamados SSF</t>
  </si>
  <si>
    <t>3141</t>
  </si>
  <si>
    <t>Premios de loterías (Premios no reclamados) (vigencia anterior)</t>
  </si>
  <si>
    <t>3142</t>
  </si>
  <si>
    <t>Premios de apuestas permanentes o chance (Premios no reclamados) (vigencia anterior)</t>
  </si>
  <si>
    <t>3165</t>
  </si>
  <si>
    <t>Rendimientos financieros componente específico del impuesto al consumo de cigarrillos y tabaco elaborado - Ley 1819 de 2016 extranjero SSF (vigencia anterior)</t>
  </si>
  <si>
    <t>2.3.2.02.02.009.1016</t>
  </si>
  <si>
    <t>3109</t>
  </si>
  <si>
    <t>Rendimientos financieros derechos de explotación de juego de apuestas permanentes o chance SSF (vigencia anterior)</t>
  </si>
  <si>
    <t>3116</t>
  </si>
  <si>
    <t>Premios de juegos de suerte y azar no reclamados SSF</t>
  </si>
  <si>
    <t>3143</t>
  </si>
  <si>
    <t>Premios de juegos novedosos (Premios no reclamados) (vigencia anterior)</t>
  </si>
  <si>
    <t>2.3.2.02.02.009.1017</t>
  </si>
  <si>
    <t>2.3.2.02.02.009.1018</t>
  </si>
  <si>
    <t>2.3.2.02.02.009.1019</t>
  </si>
  <si>
    <t>Servicios para la comunidad, sociales y personales-FORTALECIMIENTO DE LA GESTIÓN AMBIENTAL, INSPECCIÓN, VIGILANCIA Y CONTROL SANITARIO EN EL DEPARTAMENTO DE BOLIVAR ( Servicio de gestión del riesgo para abordar situaciones de salud relacionadas con condiciones ambientales- Servicios de la administración pública relacionados con la salud)</t>
  </si>
  <si>
    <t>2.3.2.02.02.009.1020</t>
  </si>
  <si>
    <t>Servicios para la comunidad, sociales y personales-FORTALECIMIENTO DE LA GESTIÓN AMBIENTAL, INSPECCIÓN, VIGILANCIA Y CONTROL SANITARIO EN EL DEPARTAMENTO DE BOLIVAR ( Servicio de gestión del riesgo para abordar situaciones de salud relacionadas con condiciones ambientales- Otros servicios de la administración pública n.c.p.)</t>
  </si>
  <si>
    <t>2.3.2.02.02.009.1021</t>
  </si>
  <si>
    <t>2.3.2.02.02.009.1030</t>
  </si>
  <si>
    <t>Servicios para la comunidad, sociales y personales - FORTALECIMIENTO DE LOS EJES ESTRATEGICOS DE LA POLITICA DE PARTICIPACION SOCIAL EN SALUD Y LA SOCIALIZACION DE SUS PLANES DE ACCION EN EL DEPARTAMENTO DE BOLIVAR ( Servicio de promoción de la participación social en salud - Otros servicios de la administración pública n.c.p.)</t>
  </si>
  <si>
    <t>2.3.2.02.02.009.1031</t>
  </si>
  <si>
    <t>2.3.2.02.02.009.1032</t>
  </si>
  <si>
    <t>Servicios para la comunidad, sociales y personales - FORTALECIMIENTO A LA VIGILANCIA Y CONTROL SANITARIO DE MEDICAMENTOS EN EL DEPARTAMENTO DE BOLIVAR (Servicio de asistencia técnica -  Otros servicios de la administración pública n.c.p.)</t>
  </si>
  <si>
    <t>2.3.2.02.02.009.1033</t>
  </si>
  <si>
    <t>Servicios para la comunidad, sociales y personales - FORTALECIMIENTO A LA VIGILANCIA Y CONTROL SANITARIO DE MEDICAMENTOS EN EL DEPARTAMENTO DE BOLIVAR (Servicio de suministro de insumos para el manejo de eventos de interés en salud pública -  Otros servicios de la administración pública n.c.p.)</t>
  </si>
  <si>
    <t>2.3.2.02.02.009.1034</t>
  </si>
  <si>
    <t>2.3.2.02.02.009.1035</t>
  </si>
  <si>
    <t>2.3.2.02.02.009.1036</t>
  </si>
  <si>
    <t>Servicios para la comunidad, sociales y personales - FORTALECIMIENTO DE ACCIONES DE ATENCIÓN INTEGRAL EN SALUD DESDE UN ENFOQUE DIFERENCIAL A VÍCTIMAS DE VIOLENCIA BASADA EN GÉNERO Y VIOLENCIA SEXUAL EN MUNICIPIOS PRIORIZADOS DEL DEPARTAMENTO DE BOLÍVAR (Servicio de educación informal en temas de salud públicas - Otros servicios de la administración pública n.c.p.)</t>
  </si>
  <si>
    <t>2.3.2.02.02.009.1037</t>
  </si>
  <si>
    <t>Servicios para la comunidad, sociales y personales -FORTALECIMIENTO DE ACCIONES DE ATENCIÓN INTEGRAL EN SALUD DESDE UN ENFOQUE DIFERENCIAL A VÍCTIMAS DE VIOLENCIA BASADA EN GÉNERO Y VIOLENCIA SEXUAL EN MUNICIPIOS PRIORIZADOS DEL DEPARTAMENTO DE BOLÍVAR (Servicio de promoción de la salud- Otros servicios de la administración pública n.c.p.)</t>
  </si>
  <si>
    <t>2.3.2.02.02.009.1039</t>
  </si>
  <si>
    <t>Servicios para la comunidad, sociales y personales - FORTALECIMIENTO DE LA ATENCION INTEGRAL, CURSO DE VIDA VEJEZ Y CENTROS DE BIENESTAR PARA LAS PERSONAS MAYORES  EN MUNICIPIOS PRIORIZADOS DEL DEPARTAMENTO DE BOLIVAR ( Servicio de asistencia técnica -Servicios de la administración pública relacionados con la salud)</t>
  </si>
  <si>
    <t>2.3.2.02.02.009.1040</t>
  </si>
  <si>
    <t>2.3.2.02.02.009.1041</t>
  </si>
  <si>
    <t>2.3.2.02.02.009.1042</t>
  </si>
  <si>
    <t>Servicios para la comunidad, sociales y personales - DESARROLLO  DE CAPACIDADES A DIRECCIONES LOCALES DE SALUD, DIRECCIONES TERRITORIALES DE SALUD, IPS Y EAPB PARA LA IMPLEMENTACIÓN DE PROCESOS PRIORIZADOS DE LA GESTIÓN PARA LA SALUD PÚBLICA EN EL DEPARTAMENTO DE BOLÍVAR (Servicio de educación informal en temas de salud pública-  Otros servicios de la administración pública n.c.p.)</t>
  </si>
  <si>
    <t>2.3.2.02.02.009.1043</t>
  </si>
  <si>
    <t>Servicios para la comunidad, sociales y personales - Fortalecimiento del proceso de operacionalizacion del (PIC) y de los procesos de gestion de salud publica enmarcada en la resolucion 518 de 2015 en las entidades territoriales de salud departamental y municipal del Departamento de Bolívar (Documentos de planeación - Servicios de la Administracion Publica relacionados con la salud)</t>
  </si>
  <si>
    <t>2.3.2.02.02.009.1044</t>
  </si>
  <si>
    <t>Servicios para la comunidad, sociales y personales - Fortalecimiento del proceso de operacionalizacion del (PIC) y de los procesos de gestion de salud publica enmarcada en la resolucion 518 de 2015 en las entidades territoriales de salud departamental y municipal del Departamento de Bolívar (Documentos de planeación - Otros servicios de la administración pública n.c.p.)</t>
  </si>
  <si>
    <t>2.3.2.02.02.009.1045</t>
  </si>
  <si>
    <t>2.3.2.02.02.009.1046</t>
  </si>
  <si>
    <t>2.3.2.02.02.009.1050</t>
  </si>
  <si>
    <t>Servicios para la comunidad, sociales y personales - Fortalecimiento en la aplicación de las estrategias para la prevencion y atención de la tuberculosis y hansen en el Departamento de Bolívar (Servicio de gestión del riesgo para enfermedades emergentes, reemergentes y desatendidas - Servicios de la Administracion Publica relacionados con la salud)</t>
  </si>
  <si>
    <t>2.3.2.02.02.009.1051</t>
  </si>
  <si>
    <t>2.3.2.02.02.009.1052</t>
  </si>
  <si>
    <t>Servicios para la comunidad, sociales y personales - Fortalecimiento en la aplicación de las estrategias para la prevencion y atención de la tuberculosis y hansen en el Departamento de Bolívar (Servicio de gestión del riesgo para enfermedades emergentes, reemergentes y desatendidas - Otros servicios de la administración pública n.c.p.)</t>
  </si>
  <si>
    <t>2.3.2.02.02.009.1053</t>
  </si>
  <si>
    <t>2.3.2.02.02.009.1057</t>
  </si>
  <si>
    <t>Servicios para la comunidad, sociales y personales - Fortalecimiento en la aplicación de las estrategias para la prevencion y atención de la tuberculosis y hansen en el Departamento de Bolívar (Servicio de asistencia técnica - Servicios de la Administracion Publica relacionados con la salud)</t>
  </si>
  <si>
    <t>3088</t>
  </si>
  <si>
    <t>Nación Campaña antituberculosis y control TBC(vigencia anterior)</t>
  </si>
  <si>
    <t>3148</t>
  </si>
  <si>
    <t>Nación Control Lepra (vigencia anterior)</t>
  </si>
  <si>
    <t>2.3.2.02.02.009.1059</t>
  </si>
  <si>
    <t>Servicios para la comunidad, sociales y personales - Fortalecimiento a la gestión y administración del programa ampliado de inmunizacion - PAI en los 45 municipios del Departamento de Bolívar (Servicio de educación informal en temas de salud pública - Servicios de la Administracion Publica relacionados con la salud)</t>
  </si>
  <si>
    <t>2.3.2.02.02.009.1060</t>
  </si>
  <si>
    <t>2.3.2.02.02.009.1061</t>
  </si>
  <si>
    <t>2.3.2.02.02.009.1069</t>
  </si>
  <si>
    <t>Servicios para la comunidad, sociales y personales - Fortalecimiento a la gestión y administración del programa ampliado de inmunizacion - PAI en los 45 municipios del Departamento de Bolívar (Servicio de suministro de insumos para el manejo de eventos de interés en salud pública - Servicios de la Administracion Publica relacionados con la salud)</t>
  </si>
  <si>
    <t>2.3.2.02.02.009.1070</t>
  </si>
  <si>
    <t>Servicios para la comunidad, sociales y personales - Fortalecimiento a la gestión y administración del programa ampliado de inmunizacion - PAI en los 45 municipios del Departamento de Bolívar (Servicio de suministro de insumos para el manejo de eventos de interés en salud pública - Otros servicios de la administración pública n.c.p.)</t>
  </si>
  <si>
    <t>2.3.2.02.02.009.1074</t>
  </si>
  <si>
    <t>Servicios para la comunidad, sociales y personales - Fortalecimiento a la gestión y administración del programa ampliado de inmunizacion - PAI en los 45 municipios del Departamento de Bolívar (Servicio de gestión del riesgo para enfermedades inmunoprevenibles - Servicios de la Administracion Publica relacionados con la salud)</t>
  </si>
  <si>
    <t>2.3.2.02.02.009.1075</t>
  </si>
  <si>
    <t>Servicios para la comunidad, sociales y personales - Fortalecimiento a la gestión y administración del programa ampliado de inmunizacion - PAI en los 45 municipios del Departamento de Bolívar (Servicio de asistencia técnica - Otros servicios de la administración pública n.c.p.)</t>
  </si>
  <si>
    <t>2.3.2.02.02.009.1076</t>
  </si>
  <si>
    <t>Servicios para la comunidad, sociales y personales - FORTALECIMIENTO DEL DESARROLLO DE LOS SUBSISTEMAS DE ANALISIS, INTERPRETACIÓN Y DIVULGACIÓN DE LOS EVENTOS DE INTERES EN SALUD PÚBLICA EN EL DEPARTAMENTO DE BOLIVAR  (Documentos metodológicos -Servicios de la administración pública relacionados con la salud )</t>
  </si>
  <si>
    <t>2.3.2.02.02.009.1077</t>
  </si>
  <si>
    <t>Servicios para la comunidad, sociales y personales - FORTALECIMIENTO DEL DESARROLLO DE LOS SUBSISTEMAS DE ANALISIS, INTERPRETACIÓN Y DIVULGACIÓN DE LOS EVENTOS DE INTERES EN SALUD PÚBLICA EN EL DEPARTAMENTO DE BOLIVAR  (Documentos metodológicos - Otros servicios de la administración pública n.c.p.)</t>
  </si>
  <si>
    <t>2.3.2.02.02.009.1081</t>
  </si>
  <si>
    <t>Servicios para la comunidad, sociales y personales - FORTALECIMIENTO DEL DESARROLLO DE LOS SUBSISTEMAS DE ANALISIS, INTERPRETACIÓN Y DIVULGACIÓN DE LOS EVENTOS DE INTERES EN SALUD PÚBLICA EN EL DEPARTAMENTO DE BOLIVAR  (Servicio de educación informal en temas de salud pública - Otros servicios de la administración pública n.c.p.)</t>
  </si>
  <si>
    <t>2.3.2.02.02.009.1082</t>
  </si>
  <si>
    <t>Servicios para la comunidad, sociales y personales - FORTALECIMIENTO DEL DESARROLLO DE LOS SUBSISTEMAS DE ANALISIS, INTERPRETACIÓN Y DIVULGACIÓN DE LOS EVENTOS DE INTERES EN SALUD PÚBLICA EN EL DEPARTAMENTO DE BOLIVAR  (Documentos de lineamientos técnicos -Servicios de la administración pública relacionados con la salud )</t>
  </si>
  <si>
    <t>2.3.2.02.02.009.1086</t>
  </si>
  <si>
    <t>Servicios para la comunidad, sociales y personales - APOYO A LA GESTIÓN PARA LA IMPLEMENTACIÓN Y ADOPCIÓN DE ESTRATEGIAS, NORMAS Y LINEAMIENTOS ORIENTADOS PARA LOGRAR EL DESARROLLO INTEGRAL DE NIÑAS, NIÑOS Y ADOLESCENTES EN LOS MUNICIPIOS PRIORIZADOS DEL DEPARTAMENTO DE BOLÍVAR  ( Servicio de asistencia técnica -Otros servicios de la administración pública n.c.p.)</t>
  </si>
  <si>
    <t>2.3.2.02.02.009.1088</t>
  </si>
  <si>
    <t>Servicios para la comunidad, sociales y personales - FORTALECIMIENTO DE LA GESTIÓN EN SALUD CON POBLACIONES ESPECIALES Y ÉTNICAS EN MUNICIPIOS PRIORIZAFOS DEL DEPARTAMENTO DE BOLÍVAR (Documentos de lineamientos técnicos - Servicios de la administración pública relacionados con el transporte y las
comunicaciones)</t>
  </si>
  <si>
    <t>2.3.2.02.02.009.1089</t>
  </si>
  <si>
    <t>Servicios para la comunidad, sociales y personales - FORTALECIMIENTO DE LA GESTIÓN EN SALUD CON POBLACIONES ESPECIALES Y ÉTNICAS EN MUNICIPIOS PRIORIZAFOS DEL DEPARTAMENTO DE BOLÍVAR (Documentos de lineamientos técnicos - Servicios de organización y asistencia de convenciones)</t>
  </si>
  <si>
    <t>2.3.2.02.02.009.1090</t>
  </si>
  <si>
    <t>Servicios para la comunidad, sociales y personales - FORTALECIMIENTO DE LA GESTIÓN EN SALUD CON POBLACIONES ESPECIALES Y ÉTNICAS EN MUNICIPIOS PRIORIZADOS DEL DEPARTAMENTO DE BOLÍVAR (Servicio de promoción de la salud y prevención de riesgos asociados a condiciones no transmisibles - Otros servicios de la administración pública n.c.p.)</t>
  </si>
  <si>
    <t>2.3.2.02.02.009.1091</t>
  </si>
  <si>
    <t>Servicios para la comunidad, sociales y personales - FORTALECIMIENTO DE LA GESTIÓN EN SALUD CON POBLACIONES ESPECIALES Y ÉTNICAS EN MUNICIPIOS PRIORIZADOS DEL DEPARTAMENTO DE BOLÍVAR (Servicio de promoción de la salud y prevención de riesgos asociados a condiciones no transmisibles - Servicios de la administración pública relacionados con la salud)</t>
  </si>
  <si>
    <t>2.3.2.02.02.009.1092</t>
  </si>
  <si>
    <t>Servicios para la comunidad, sociales y personales -FORTALECIMIENTO EN LA CONTINUIDAD DE LA IMPLEMENTACIÓN, SEGUIMIENTO Y MONITOREO DEL PROGRAMA DE ATENCIÓN PSICOSOCIAL Y SALUD INTEGRAL A VÍCTIMAS DEL CONFLICTO ARMADO (PAPSIVI) EN EL DEPARTAMENTO DE BOLÍVAR(Documentos de lineamientos técnicos -  Servicios de la administración pública relacionados con la salud )</t>
  </si>
  <si>
    <t>2.3.2.02.02.009.1093</t>
  </si>
  <si>
    <t>Servicios para la comunidad, sociales y personales FORTALECIMIENTO EN LA CONTINUIDAD DE LA IMPLEMENTACIÓN, SEGUIMIENTO Y MONITOREO DEL PROGRAMA DE ATENCIÓN PSICOSOCIAL Y SALUD INTEGRAL A VÍCTIMAS DEL CONFLICTO ARMADO (PAPSIVI) EN EL DEPARTAMENTO DE BOLÍVAR (Documentos de lineamientos técnicos -  Otros servicios de la administración pública n.c.p. )</t>
  </si>
  <si>
    <t>2.3.2.02.02.009.1094</t>
  </si>
  <si>
    <t>2.3.2.02.02.009.1095</t>
  </si>
  <si>
    <t>Servicios para la comunidad, sociales y personales -FORTALECIMIENTO EN LA CONTINUIDAD DE LA IMPLEMENTACIÓN, SEGUIMIENTO Y MONITOREO DEL PROGRAMA DE ATENCIÓN PSICOSOCIAL Y SALUD INTEGRAL A VÍCTIMAS DEL CONFLICTO ARMADO (PAPSIVI) EN EL DEPARTAMENTO DE BOLÍVAR (Documentos de lineamientos técnicos -  Otros servicios de la administración pública n.c.p. )</t>
  </si>
  <si>
    <t>2.3.2.02.02.009.1096</t>
  </si>
  <si>
    <t>Servicios para la comunidad, sociales y personales - FORTALECIMIENTO EN LA CONTINUIDAD DE LA IMPLEMENTACIÓN, SEGUIMIENTO Y MONITOREO DEL PROGRAMA DE ATENCIÓN PSICOSOCIAL Y SALUD INTEGRAL A VÍCTIMAS DEL CONFLICTO ARMADO (PAPSIVI) EN EL DEPARTAMENTO DE BOLÍVAR ( Servicio de promoción de la salud y prevención de riesgos asociados a condiciones no transmisibles -Servicios de organización y asistencia de convenciones )</t>
  </si>
  <si>
    <t>2.3.2.02.02.009.1097</t>
  </si>
  <si>
    <t>2.3.2.02.02.009.1098</t>
  </si>
  <si>
    <t>Servicios para la comunidad, sociales y personales - FORTALECIMIENTO EN LA GRSTION DEL CONOCIMIENTO Y EL SISTEMA DE INFORMACION EN SALUD EN EL DEPARTAMENTO DE BOLIVAR ( Servicio de educación informal en temas de salud pública -  Otros servicios de la administración pública n.c.p. )</t>
  </si>
  <si>
    <t>2.3.2.02.02.009.1099</t>
  </si>
  <si>
    <t>Servicios para la comunidad, sociales y personales - FORTALECIMIENTO EN LA GRSTION DEL CONOCIMIENTO Y EL SISTEMA DE INFORMACION EN SALUD EN EL DEPARTAMENTO DE BOLIVAR ( Servicio de educación informal en temas de salud pública -  Servicios de la administración pública relacionados con la salud )</t>
  </si>
  <si>
    <t>2.3.2.02.02.009.1122</t>
  </si>
  <si>
    <t>Servicios para la comunidad, sociales y personales - FORTALECIMIENTO DE LA ESTRATEGIAS DE ATENCIÓN INTEGRAL PARA LA PREVENCIÓN Y CONTROL DE LAS ENFERMEDADES ENDEMO-EPIDÉMICAS EN EL DEPARTAMENTO DE BOLÍVAR (Servicio de suministro de insumos para el manejo de eventos de interés en salud pública - Servicios de la administración pública relacionados con la salud)</t>
  </si>
  <si>
    <t>2.3.2.02.02.009.1124</t>
  </si>
  <si>
    <t>2.3.2.02.02.009.1125</t>
  </si>
  <si>
    <t>2.3.2.02.02.009.1128</t>
  </si>
  <si>
    <t>Servicios para la comunidad, sociales y personales - FORTALECIMIENTO DE LA ESTRATEGIAS DE ATENCIÓN INTEGRAL PARA LA PREVENCIÓN Y CONTROL DE LAS ENFERMEDADES ENDEMO-EPIDÉMICAS EN EL DEPARTAMENTO DE BOLÍVAR (Servicio de gestión del riesgo para abordar situaciones situaciones endemo-epidémicas - Servicios de la administración pública relacionados con la salud)</t>
  </si>
  <si>
    <t>2.3.2.02.02.009.1130</t>
  </si>
  <si>
    <t>2.3.2.02.02.009.1131</t>
  </si>
  <si>
    <t>Servicios para la comunidad, sociales y personales - FORTALECIMIENTO DE LA ESTRATEGIAS DE ATENCIÓN INTEGRAL PARA LA PREVENCIÓN Y CONTROL DE LAS ENFERMEDADES ENDEMO-EPIDÉMICAS EN EL DEPARTAMENTO DE BOLÍVAR (Servicio de gestión del riesgo para abordar situaciones situaciones endemo-epidémicas - Otros servicios de la administración pública n.c.p)</t>
  </si>
  <si>
    <t>2.3.2.02.02.009.1132</t>
  </si>
  <si>
    <t>Servicios para la comunidad, sociales y personales - FORTALECIMIENTO DE LA GESTIÓN DEL ASEGURAMIENTO EN SALUD EN EL DEPARTAMENTO DE BOLÍVAR (Servicio de atención en salud a la población - Servicios de la administración pública relacionados con la salud)</t>
  </si>
  <si>
    <t>2.3.2.02.02.009.1133</t>
  </si>
  <si>
    <t>Servicios para la comunidad, sociales y personales - FORTALECIMIENTO DE LA GESTIÓN DEL ASEGURAMIENTO EN SALUD EN EL DEPARTAMENTO DE BOLÍVAR (Servicio de atención en salud a la población - Otros servicios de la administración pública n.c.p.)</t>
  </si>
  <si>
    <t>2.3.2.02.02.009.1134</t>
  </si>
  <si>
    <t>2.3.2.02.02.009.1135</t>
  </si>
  <si>
    <t>2.3.2.02.02.009.1136</t>
  </si>
  <si>
    <t>Servicios para la comunidad, sociales y personales - FORTALECIMIENTO DE LA GESTIÓN DEL ASEGURAMIENTO EN SALUD EN EL DEPARTAMENTO DE BOLÍVAR (Servicio de atención en salud a la población - Servicios de la administración pública relacionados con el transporte y las
comunicaciones)</t>
  </si>
  <si>
    <t>2.3.2.02.02.009.1137</t>
  </si>
  <si>
    <t>Servicios para la comunidad, sociales y personales - FORTALECIMIENTO DE LA GESTIÓN DEL ASEGURAMIENTO EN SALUD EN EL DEPARTAMENTO DE BOLÍVAR Servicio de afiliaciones al régimen subsidiado del Sistema General de Seguridad Social - Otros servicios de la administración pública n.c.p.)</t>
  </si>
  <si>
    <t>2.3.2.02.02.009.1139</t>
  </si>
  <si>
    <t>Servicios para la comunidad, sociales y personales - FORTALECIMIENTO DE LA GESTIÓN DEL ASEGURAMIENTO EN SALUD EN EL DEPARTAMENTO DE BOLÍVAR (Servicios de información actualizados - Servicios de organización y asistencia de convenciones)</t>
  </si>
  <si>
    <t>2.3.2.02.02.009.1140</t>
  </si>
  <si>
    <t>Servicios prestados a las empresas y servicios de producción - IMPLEMENTACIÓN DE LAS RUTAS MATERNO PERINATAL Y DE PROMOCIÓN Y MANTENIMIENTO EN MUNICIPIOS PRIORIZADOS DEL DEPARTAMENTO DE BOLÍVAR (Servicio de gestión del riesgo en temas de salud sexual y reproductiva -  Servicios de la administración pública relacionados con la salud)</t>
  </si>
  <si>
    <t>2.3.2.02.02.009.1141</t>
  </si>
  <si>
    <t>Servicios prestados a las empresas y servicios de producción - IMPLEMENTACIÓN DE LAS RUTAS MATERNO PERINATAL Y DE PROMOCIÓN Y MANTENIMIENTO EN MUNICIPIOS PRIORIZADOS DEL DEPARTAMENTO DE BOLÍVAR (Servicio de gestión del riesgo en temas de salud sexual y reproductiva -  Otros servicios de la administración pública n.c.p.</t>
  </si>
  <si>
    <t>2.3.2.02.02.009.1142</t>
  </si>
  <si>
    <t>Servicios prestados a las empresas y servicios de producción - IMPLEMENTACIÓN DE LAS RUTAS MATERNO PERINATAL Y DE PROMOCIÓN Y MANTENIMIENTO EN MUNICIPIOS PRIORIZADOS DEL DEPARTAMENTO DE BOLÍVAR (Servicio de asistencia técnica-  Servicios de la administración pública relacionados con la salud)</t>
  </si>
  <si>
    <t>2.3.2.02.02.009.1143</t>
  </si>
  <si>
    <t>2.3.2.02.02.009.1145</t>
  </si>
  <si>
    <t>2.3.2.02.02.009.1146</t>
  </si>
  <si>
    <t>Servicios para la comunidad, sociales y personales - MEJORAMIENTO EN LA GARANTIA, OPERACIÓN Y PRESTACION DE SERVICIOS DE SALUD EN EL MODELO DE REDES INTEGRADAS DE SALUD EN EL DEPARTAMENTO DE BOLIVAR (Servicio de asistencia técnica - Otros servicios de la administración pública n.c.p. )</t>
  </si>
  <si>
    <t>2.3.2.02.02.009.1147</t>
  </si>
  <si>
    <t>2.3.2.02.02.009.1148</t>
  </si>
  <si>
    <t>Servicios para la comunidad, sociales y personales - MEJORAMIENTO EN LA GARANTIA, OPERACIÓN Y PRESTACION DE SERVICIOS DE SALUD EN EL MODELO DE REDES INTEGRADAS DE SALUD EN EL DEPARTAMENTO DE BOLIVAR (Servicio de asistencia técnica - Servicios de la administración pública relacionados con el transporte y las
comunicaciones )</t>
  </si>
  <si>
    <t>2.3.2.02.02.009.1149</t>
  </si>
  <si>
    <t>2.3.2.02.02.009.1150</t>
  </si>
  <si>
    <t>Servicios para la comunidad, sociales y personales - INCREMENTO DE LA COBERTURA DE ACCIONES DE INSPECCIÓN, VIGILANCIA Y CONTROL AL SISTEMA GENERAL DE SEGURIDAD SOCIAL EN SALUD EN EL DEPARTAMENTO DE BOLIVAR (IVC)  ( Servicio de inspección, vigilancia y control - Servicios de la administración pública relacionados con el transporte y las comunicaciones )</t>
  </si>
  <si>
    <t>2.3.2.02.02.009.1151</t>
  </si>
  <si>
    <t>3016</t>
  </si>
  <si>
    <t>Coljuegos (máximo el 25% en los términos del Art. 60 de la ley 715)</t>
  </si>
  <si>
    <t>2.3.2.02.02.009.1152</t>
  </si>
  <si>
    <t>2.3.2.02.02.009.1153</t>
  </si>
  <si>
    <t>Servicios para la comunidad, sociales y personales - INCREMENTO DE LA COBERTURA DE ACCIONES DE INSPECCIÓN, VIGILANCIA Y CONTROL AL SISTEMA GENERAL DE SEGURIDAD SOCIAL EN SALUD EN EL DEPARTAMENTO DE BOLIVAR (IVC) (Servicio de auditoría y visitas inspectivas -  Servicios de la administración pública relacionados con la salud )</t>
  </si>
  <si>
    <t>2.3.2.02.02.009.1156</t>
  </si>
  <si>
    <t>2.3.2.02.02.009.1158</t>
  </si>
  <si>
    <t>Servicios para la comunidad, sociales y personales - FORTALECIMIENTO DE LAS ACCIONES DE INSPECCIÓN VIGILANCIA Y CONTROL SANITARIO DE ALIMENTOS EN EL DEPARTAMENTO DE BOLÍVAR ( Servicio de asistencia técnica - Otros servicios de la administración pública n.c.p.)</t>
  </si>
  <si>
    <t>2.3.2.02.02.009.1160</t>
  </si>
  <si>
    <t>Servicios para la comunidad, sociales y personales - FORTALECIMIENTO DE LAS ACCIONES DE INSPECCIÓN VIGILANCIA Y CONTROL SANITARIO DE ALIMENTOS EN EL DEPARTAMENTO DE BOLÍVAR ( Servicio de suministro de insumos para el manejo de eventos de interés en salud pública - Otros servicios de la administración pública n.c.p.)</t>
  </si>
  <si>
    <t>2.3.2.02.02.009.1208</t>
  </si>
  <si>
    <t>2.3.2.02.02.009.1209</t>
  </si>
  <si>
    <t>3010</t>
  </si>
  <si>
    <t>IVA Licores  Vinos  Aperitivos y Similares - Salud régimen anterior a la ley 1816 de 2016</t>
  </si>
  <si>
    <t>2.3.2.02.02.009.1210</t>
  </si>
  <si>
    <t>2.3.2.02.02.009.1211</t>
  </si>
  <si>
    <t>Servicios para la comunidad, sociales y personales - FORTALECIMIENTO DE LA GESTIÓN DE LA SECRETARIA DE SALUD DEPARTAMENTAL DE BOLÍVAR ( Servicio de educación informal en temas de salud pública - Servicios de la administración pública relacionados con la salud )</t>
  </si>
  <si>
    <t>2.3.2.02.02.009.2201</t>
  </si>
  <si>
    <t>Servicios para la comunidad, sociales y personales - FORTALECIMIENTO DE LA CAPACIDAD DE GESTIÓN INSTITUCIONAL Y COMUNITARIA PARA LOGRAR LA PREVENCIÓN Y ATENCIÓN INTEGRAL EN ITS-VIH/SIDA EN EL DEPARTAMENTO DE   BOLÍVAR</t>
  </si>
  <si>
    <t>2.3.2.02.02.009.2202</t>
  </si>
  <si>
    <t>Servicios para la comunidad, sociales y personales - FORTALECER LAS ACCIONES DE GESTIÓN INTEGRAL QUE MINIMICEN LOS RIESGOS ASOCIADOS A LA SALUD MENTAL</t>
  </si>
  <si>
    <t>2.3.2.02.02.009.2203</t>
  </si>
  <si>
    <t>Servicios para la comunidad, sociales y personales -APOYO A LA GESTIÓN PARA LA IMPLEMENTACIÓN Y ADOPCIÓN DE ESTRATEGIAS, NORMAS Y LINEAMIENTOS ORIENTADOS PARA LOGRAR EL DESARROLLO INTEGRAL DE NIÑAS</t>
  </si>
  <si>
    <t>2.3.2.02.02.009.2204</t>
  </si>
  <si>
    <t>Servicios para la comunidad, sociales y personales  - FORTALECIMIENTO EN LA APLICACIÓN DE LAS ESTRATEGIAS PARA LA PREVENCION Y ATENCION DE LA TUBERCULOSIS Y HANSEN</t>
  </si>
  <si>
    <t>2.3.2.02.02.009.2205</t>
  </si>
  <si>
    <t>Servicios para la comunidad, sociales y personales - FORTALECIMIENTO DE LA ATENCION CON ENFOQUE DIFERENCIAL A POBLACION CON DISCAPACIDAD EN MUNICIPIOS PRIORIZADOS DEL DEPARTAMENTO DE BOLÍVAR</t>
  </si>
  <si>
    <t>3168</t>
  </si>
  <si>
    <t>Nación Resolución 00001539 de agosto 28 de 2024</t>
  </si>
  <si>
    <t>2.3.2.02.02.009.2206</t>
  </si>
  <si>
    <t>Servicios para la comunidad, sociales y personales - FORTALECIMIENTO DE LAS ACCIONES DE PREVENCIÓN Y CONTROL DE LAS INFECCIONES ASOCIADAS A LA ATENCIÓN EN SALUD Y LA RESISTENCIA A LOS ANTIMICROBIANOS EN EL DEPARTEMENTO DE BOLÍVAR</t>
  </si>
  <si>
    <t>2.3.2.02.02.009.2207</t>
  </si>
  <si>
    <t>Servicios para la comunidad, sociales y personales - FORTALECIMIENTO A LA VIGILANCIA Y CONTROL SANITARIO DE MEDICAMENTOS EN EL DEPARTAMENTO DE BOLIVAR</t>
  </si>
  <si>
    <t>2.3.2.02.02.009.2208</t>
  </si>
  <si>
    <t>Servicios para la comunidad, sociales y personales - FORTALECIMIENTO DE LA GESTIÓN AMBIENTAL, INSPECCIÓN, VIGILANCIA Y CONTROL SANITARIO EN EL DEPARTAMENTO DE BOLIVAR</t>
  </si>
  <si>
    <t>2.3.2.02.02.009.2209</t>
  </si>
  <si>
    <t>Servicios para la comunidad, sociales y personales - MEJORAMIENTO DE LA OPERATIVIZACION DEL LABORATORIO DE SALUD PÚBLICA PARA LA INVESTIGACION Y VIGILANCIA DE EVENTOS DE INTERES EN EL DEPARTAMENTO DE BOLIVAR</t>
  </si>
  <si>
    <t>2.3.2.02.02.009.2210</t>
  </si>
  <si>
    <t>Servicios para la comunidad, sociales y personales - FORTALECIMIENTO A LA ARTICULACIÓN INTERSECTORIAL Y CUMPLIMIENTO DE LA RUTA DE ABORDAJE INTEGRAL DE LAS VIOLENCIAS POR RAZONES DE GÉNERO EN MUNICIPIOS DEL DEPARTAMENTO DE BOLÍVAR</t>
  </si>
  <si>
    <t>2.3.2.02.02.009.2211</t>
  </si>
  <si>
    <t>Servicios para la comunidad, sociales y personales - FORTALECIMIENTO DE LAS ACCIONES DE INSPECCIÓN VIGILANCIA Y CONTROL SANITARIO DE ALIMENTOS EN EL DEPARTAMENTO DE BOLÍVAR</t>
  </si>
  <si>
    <t>2.3.2.02.02.009.2216</t>
  </si>
  <si>
    <t>Servicios para la comunidad, sociales y personales - FORTALECIMIENTO DE LA GESTIÓN DEL ASEGURAMIENTO EN SALUD EN EL DEPARTAMENTO DE BOLÍVAR</t>
  </si>
  <si>
    <t>2.3.2.02.02.009.2217</t>
  </si>
  <si>
    <t>Servicios para la comunidad, sociales y personales - MEJORAMIENTO EN LA GARANTIA, OPERACIÓN Y PRESTACION DE SERVICIOS DE SALUD EN EL MODELO DE REDES INTEGRADAS DE SALUD EN EL DEPARTAMENTO DE BOLIVAR</t>
  </si>
  <si>
    <t>2.3.2.02.02.010.1120</t>
  </si>
  <si>
    <t>Viáticos de los funcionarios en comisión - Técnicos - FORTALECIMIENTO DE LA ESTRATEGIAS DE ATENCIÓN INTEGRAL PARA LA PREVENCIÓN Y CONTROL DE LAS ENFERMEDADES ENDEMO-EPIDÉMICAS EN EL DEPARTAMENTO DE BOLÍVAR (Servicio de suministro de insumos para el manejo de eventos de interés en salud pública - Servicios de nómina)</t>
  </si>
  <si>
    <t>2.3.3.01.02.005.2203</t>
  </si>
  <si>
    <t>Transferencias para Empresas Sociales del Estado - Adquisición de la dotación de equipos de las 12 ESE. Del departamento de Bolivar</t>
  </si>
  <si>
    <t>3167</t>
  </si>
  <si>
    <t>Rendimientos Financieros Participación por el consumo de licores destilados introducidos de producción extranjera recaudado por fondo cuenta de la FND transferidos por central</t>
  </si>
  <si>
    <t>2024002130132</t>
  </si>
  <si>
    <t>2.3.7.01.02.1121</t>
  </si>
  <si>
    <t>Cesantías  retroactivas parciales - Técnicos - FORTALECIMIENTO DE LA ESTRATEGIAS DE ATENCIÓN INTEGRAL PARA LA PREVENCIÓN Y CONTROL DE LAS ENFERMEDADES ENDEMO-EPIDÉMICAS EN EL DEPARTAMENTO DE BOLÍVAR (Servicio de suministro de insumos para el manejo de eventos de interés en salud pública - Servicios de nómina)</t>
  </si>
  <si>
    <t>2.3.7.01.02.1205</t>
  </si>
  <si>
    <t>Cesantías  retroactivas parciales- Técnicos -</t>
  </si>
  <si>
    <t>2.3.7.01.02.1206</t>
  </si>
  <si>
    <t>2.3.7.01.02.1207</t>
  </si>
  <si>
    <t>Cesantías  retroactivas parciales - Zona Norte -</t>
  </si>
  <si>
    <t>2.3.7.05.03.2201</t>
  </si>
  <si>
    <t>Pago de déficit fiscal, de pasivo laboral y prestacional en programas de saneamiento fiscal y financiero - FORTALECIMIENTO DE LAS EMPRESAS SOCIALES DEL ESTADO (ESE) DEL DEPARTAMENTO DE BOLIVAR A TRAVES DE LOS PROGRAMAS DE SANEAMIENTO FISCAL Y FINANCIERO</t>
  </si>
  <si>
    <t>2024002130244</t>
  </si>
  <si>
    <t>3057</t>
  </si>
  <si>
    <t>Transferencias del Dpto. ICLD (vigencia anterior)</t>
  </si>
  <si>
    <t>3061</t>
  </si>
  <si>
    <t>Rendimientos Financieros Recursos Programas Nación  (vigencia anterior)</t>
  </si>
  <si>
    <t>3153</t>
  </si>
  <si>
    <t>Rendimientos Financieros - 8 Puntos de IVA Cerveza Nacional (vigencia anterior)</t>
  </si>
  <si>
    <t>6</t>
  </si>
  <si>
    <t>Sgp Gastos Administrativos -Funcionamiento-</t>
  </si>
  <si>
    <t>03</t>
  </si>
  <si>
    <t>SECRETARIA DE EDUCACION</t>
  </si>
  <si>
    <t>2.1.1.01.01.001.06.0002</t>
  </si>
  <si>
    <t>2.1.1.01.01.001.07.0003</t>
  </si>
  <si>
    <t>2.1.1.01.01.001.08.01.0004</t>
  </si>
  <si>
    <t>2.1.1.01.01.001.08.02.0005</t>
  </si>
  <si>
    <t>2.1.1.01.01.001.10.0006</t>
  </si>
  <si>
    <t>2.1.1.01.02.001.0007</t>
  </si>
  <si>
    <t>2.1.1.01.02.002.0008</t>
  </si>
  <si>
    <t>2.1.1.01.02.003.0009</t>
  </si>
  <si>
    <t>2.1.1.01.02.004.0010</t>
  </si>
  <si>
    <t>2.1.1.01.02.005.0011</t>
  </si>
  <si>
    <t>2.1.1.01.02.006.0012</t>
  </si>
  <si>
    <t>2.1.1.01.02.007.0013</t>
  </si>
  <si>
    <t>2.1.1.01.02.008.0014</t>
  </si>
  <si>
    <t>2.1.1.01.02.009.0015</t>
  </si>
  <si>
    <t>2.1.1.01.03.001.03.0016</t>
  </si>
  <si>
    <t>2.1.1.01.03.009.0017</t>
  </si>
  <si>
    <t>Prima técnica no salarial</t>
  </si>
  <si>
    <t>2.1.2.02.01.003.0019</t>
  </si>
  <si>
    <t>Otros bienes transportables (excepto productos metálicos, maquinaria y equipo) - Suministro de Toner 3513001</t>
  </si>
  <si>
    <t>2.1.2.02.01.004.0020</t>
  </si>
  <si>
    <t>Productos metálicos y paquetes de software -Compra de Equipo</t>
  </si>
  <si>
    <t>2.1.2.02.01.004.0021</t>
  </si>
  <si>
    <t>Productos metálicos y paquetes de software-- Softwae o Licencias</t>
  </si>
  <si>
    <t>2.1.2.02.01.004.0022</t>
  </si>
  <si>
    <t>Productos metálicos y paquetes de software -  Papelería y Material de oficina</t>
  </si>
  <si>
    <t>2.1.2.02.02.007.0023</t>
  </si>
  <si>
    <t>Servicios financieros y servicios conexos servicios inmobiliarios y servicios de leasing- Gastos Financieros</t>
  </si>
  <si>
    <t>2.1.2.02.02.008.0025</t>
  </si>
  <si>
    <t>Servicios prestados a las empresas y servicios de producción - Energia</t>
  </si>
  <si>
    <t>2.1.2.02.02.008.0027</t>
  </si>
  <si>
    <t>Servicios prestados a las empresas y servicios de producción - Servicio de acueducto</t>
  </si>
  <si>
    <t>2.1.2.02.02.008.0028</t>
  </si>
  <si>
    <t>Servicios prestados a las empresas y servicios de producción  -Servicios de diseño y desarrollo de aplicaciones en tecnologias de la informacion</t>
  </si>
  <si>
    <t>2.1.2.02.02.009.0029</t>
  </si>
  <si>
    <t>Servicios para la comunidad sociales y personales - Honorarios</t>
  </si>
  <si>
    <t>2.1.2.02.02.009.0030</t>
  </si>
  <si>
    <t>Servicios para la comunidad sociales y personales - CNCS</t>
  </si>
  <si>
    <t>2.1.2.02.02.009.0031</t>
  </si>
  <si>
    <t>Servicios para la comunidad sociales y personales - Remuneración por Servicios Técnicos</t>
  </si>
  <si>
    <t>2.1.3.13.01.001</t>
  </si>
  <si>
    <t>Sentencias</t>
  </si>
  <si>
    <t>2.1.7.01.02.0032</t>
  </si>
  <si>
    <t>Cesantías parciales</t>
  </si>
  <si>
    <t>2.3.1.01.01.001.01.0033</t>
  </si>
  <si>
    <t>Sueldo básico - Administrativos IE</t>
  </si>
  <si>
    <t>16</t>
  </si>
  <si>
    <t>Sgp Gastos Administrativos - Inversion-</t>
  </si>
  <si>
    <t>2023002130155</t>
  </si>
  <si>
    <t>2024002130116</t>
  </si>
  <si>
    <t>2.3.1.01.01.001.01.0034</t>
  </si>
  <si>
    <t>Sueldo básico- Docentes CSF</t>
  </si>
  <si>
    <t>13</t>
  </si>
  <si>
    <t>Sgp Prestación de Servicios Nómina - Nomina Doc Y Dir Doc</t>
  </si>
  <si>
    <t>32</t>
  </si>
  <si>
    <t>Recursos Del Balance - Prestación De Servicios</t>
  </si>
  <si>
    <t>2.3.1.01.01.001.01.0035</t>
  </si>
  <si>
    <t>Sueldo básico - Docentes SSF</t>
  </si>
  <si>
    <t>12</t>
  </si>
  <si>
    <t>Sgp Prestación de Servicios Nómina - Aportes Del Docente</t>
  </si>
  <si>
    <t>2.3.1.01.01.001.01.0036</t>
  </si>
  <si>
    <t>Sueldo básico - Directivos Docentes CSF</t>
  </si>
  <si>
    <t>2.3.1.01.01.001.01.0037</t>
  </si>
  <si>
    <t>Sueldo básico - Directivos Docentes SSF</t>
  </si>
  <si>
    <t>2.3.1.01.01.001.01.0076</t>
  </si>
  <si>
    <t>Aportes Empleado (Deuda Fomag)</t>
  </si>
  <si>
    <t>2.3.1.01.01.001.01.0145</t>
  </si>
  <si>
    <t>Aportes Empleado CSF</t>
  </si>
  <si>
    <t>2.3.1.01.01.001.02.0038</t>
  </si>
  <si>
    <t>Horas extras dominicales festivos y recargos - Docentes CSF</t>
  </si>
  <si>
    <t>2.3.1.01.01.001.02.0039</t>
  </si>
  <si>
    <t>Horas extras dominicales festivos y recargos - Docentes SSF</t>
  </si>
  <si>
    <t>2.3.1.01.01.001.04.0040</t>
  </si>
  <si>
    <t>Subsidio de alimentación - Administrativos IE</t>
  </si>
  <si>
    <t>2.3.1.01.01.001.04.0041</t>
  </si>
  <si>
    <t>Subsidio de alimentación - Docentes</t>
  </si>
  <si>
    <t>2.3.1.01.01.001.04.0042</t>
  </si>
  <si>
    <t>Subsidio de alimentación - Directivos Docentes</t>
  </si>
  <si>
    <t>2.3.1.01.01.001.05.0043</t>
  </si>
  <si>
    <t>Auxilio de Transporte - Administrativos IE</t>
  </si>
  <si>
    <t>2.3.1.01.01.001.05.0045</t>
  </si>
  <si>
    <t>Auxilio de transporte - Docentes</t>
  </si>
  <si>
    <t>2.3.1.01.01.001.05.0046</t>
  </si>
  <si>
    <t>Auxilio de transporte - Directivos Docentes</t>
  </si>
  <si>
    <t>2.3.1.01.01.001.06.0047</t>
  </si>
  <si>
    <t>Prima de Servicios - Administrativos IE</t>
  </si>
  <si>
    <t>2.3.1.01.01.001.06.0048</t>
  </si>
  <si>
    <t>Prima de Servicios - Docentes</t>
  </si>
  <si>
    <t>2.3.1.01.01.001.06.0049</t>
  </si>
  <si>
    <t>Prima de Servicios - Directivos Docentes</t>
  </si>
  <si>
    <t>2.3.1.01.01.001.07.0050</t>
  </si>
  <si>
    <t>Bonificación por servicios prestados-Incremento por Antigüedad Administrativos IE</t>
  </si>
  <si>
    <t>2.3.1.01.01.001.07.0051</t>
  </si>
  <si>
    <t>Bonificación por Servicios Prestados Administrativos IE</t>
  </si>
  <si>
    <t>2.3.1.01.01.001.08.01.0052</t>
  </si>
  <si>
    <t>Prima de navidad - Administrativos IE</t>
  </si>
  <si>
    <t>2.3.1.01.01.001.08.01.0053</t>
  </si>
  <si>
    <t>Prima de navidad - Docentes</t>
  </si>
  <si>
    <t>2.3.1.01.01.001.08.01.0054</t>
  </si>
  <si>
    <t>Prima de navidad - Directivos  Docentes</t>
  </si>
  <si>
    <t>2.3.1.01.01.001.08.02.0055</t>
  </si>
  <si>
    <t>Prima de Vacaciones - Administrativos IE</t>
  </si>
  <si>
    <t>2.3.1.01.01.001.08.02.0056</t>
  </si>
  <si>
    <t>Prima de Vacaciones - Docentes</t>
  </si>
  <si>
    <t>2.3.1.01.01.001.08.02.0057</t>
  </si>
  <si>
    <t>Prima de Vacaciones -Directivos  Docentes</t>
  </si>
  <si>
    <t>2.3.1.01.01.001.10.0058</t>
  </si>
  <si>
    <t>Viáticos de los funcionarios en comisión - Administrativos IE</t>
  </si>
  <si>
    <t>2.3.1.01.01.001.10.0059</t>
  </si>
  <si>
    <t>Viáticos de los funcionarios en comisión - Docentes</t>
  </si>
  <si>
    <t>2.3.1.01.01.001.10.0060</t>
  </si>
  <si>
    <t>Viáticos de los funcionarios en comisión -Directivos Docentes</t>
  </si>
  <si>
    <t>2.3.1.01.01.002.06.0061</t>
  </si>
  <si>
    <t>Primas Extraordinarias-Otras Primas  Docentes</t>
  </si>
  <si>
    <t>2.3.1.01.01.002.06.0062</t>
  </si>
  <si>
    <t>Primas Extraordinarias-Otras Primas  Directivos Docentes</t>
  </si>
  <si>
    <t>2.3.1.01.01.002.31.0063</t>
  </si>
  <si>
    <t>Bonificación Pedagógica Docentes Prescolar Básica y Media - Docentes CSF</t>
  </si>
  <si>
    <t>2.3.1.01.01.002.31.0064</t>
  </si>
  <si>
    <t>Bonificación Pedagógica Docentes Prescolar Básica y Media - Docentes SSF</t>
  </si>
  <si>
    <t>2.3.1.01.01.002.31.0065</t>
  </si>
  <si>
    <t>Bonificación Pedagógica Docentes Prescolar Básica y Media - Directivos Docentes CSF</t>
  </si>
  <si>
    <t>2.3.1.01.01.002.31.0066</t>
  </si>
  <si>
    <t>Bonificación Pedagógica Docentes Prescolar Básica y Media - Directivos Docentes SSF</t>
  </si>
  <si>
    <t>2.3.1.01.01.002.32.0067</t>
  </si>
  <si>
    <t>Sobresueldo docentes Prescolar Básica y Media - Docentes CSF</t>
  </si>
  <si>
    <t>2.3.1.01.01.002.32.0068</t>
  </si>
  <si>
    <t>Sobresueldo docentes  Prescolar Básica y Media SSF</t>
  </si>
  <si>
    <t>2.3.1.01.01.002.32.0069</t>
  </si>
  <si>
    <t>Sobresueldo directivos docentes Prescolar Básica y Media - CSF</t>
  </si>
  <si>
    <t>2.3.1.01.01.002.32.0070</t>
  </si>
  <si>
    <t>Sobresueldo directivos docentes Prescolar Básica y Media - SSF</t>
  </si>
  <si>
    <t>2.3.1.01.02.001.0071</t>
  </si>
  <si>
    <t>Aportes a la seguridad social en pensiones - Administrativo IE</t>
  </si>
  <si>
    <t>2.3.1.01.02.002.0072</t>
  </si>
  <si>
    <t>Aportes a la seguridad social en salud - Administrativo IE</t>
  </si>
  <si>
    <t>2.3.1.01.02.002.0073</t>
  </si>
  <si>
    <t>Previsión Social - Docentes SSF</t>
  </si>
  <si>
    <t>Sgp Prestación de Servicios Nómina - Aportes Patronales</t>
  </si>
  <si>
    <t>2.3.1.01.02.002.0074</t>
  </si>
  <si>
    <t>Previsión Social - Directivos Docentes SSF</t>
  </si>
  <si>
    <t>2.3.1.01.02.003.0075</t>
  </si>
  <si>
    <t>Aportes de Cesantías  Anualizadas  Administrativos</t>
  </si>
  <si>
    <t>2.3.1.01.02.003.0077</t>
  </si>
  <si>
    <t>Aportes de cesantías  - Docentes SSF</t>
  </si>
  <si>
    <t>2.3.1.01.02.003.0078</t>
  </si>
  <si>
    <t>Aportes de cesantías  - Directivos Docentes SSF</t>
  </si>
  <si>
    <t>2.3.1.01.02.003.0079</t>
  </si>
  <si>
    <t>Aportes Cesantias y Previsiòn Social Docentes CSF</t>
  </si>
  <si>
    <t>2.3.1.01.02.003.0080</t>
  </si>
  <si>
    <t>Aportes Patronales (Deuda Fomag)</t>
  </si>
  <si>
    <t>2.3.1.01.02.004.0081</t>
  </si>
  <si>
    <t>Aportes a cajas de compensación familiar -Administrativos IE</t>
  </si>
  <si>
    <t>2.3.1.01.02.004.0082</t>
  </si>
  <si>
    <t>Aportes a cajas de compensación familiar - Docentes</t>
  </si>
  <si>
    <t>2.3.1.01.02.004.0083</t>
  </si>
  <si>
    <t>Aportes a cajas de compensación familiar - Directivos Docentes</t>
  </si>
  <si>
    <t>2.3.1.01.02.005.0085</t>
  </si>
  <si>
    <t>Aportes generales al sistema de riesgos laborales-Administrativos IE.</t>
  </si>
  <si>
    <t>2.3.1.01.02.006.0086</t>
  </si>
  <si>
    <t>Aportes al ICBF - Administrativos IE</t>
  </si>
  <si>
    <t>2.3.1.01.02.006.0087</t>
  </si>
  <si>
    <t>Aportes al ICBF - Docentes</t>
  </si>
  <si>
    <t>2.3.1.01.02.006.0088</t>
  </si>
  <si>
    <t>Aportes al ICBF - Directivos Docentes</t>
  </si>
  <si>
    <t>2.3.1.01.02.007.0089</t>
  </si>
  <si>
    <t>Aportes al SENA - Administrativos IE</t>
  </si>
  <si>
    <t>2.3.1.01.02.007.0090</t>
  </si>
  <si>
    <t>Aportes al SENA - Docentes</t>
  </si>
  <si>
    <t>2.3.1.01.02.007.0091</t>
  </si>
  <si>
    <t>Aportes al SENA-Directivos Docentes</t>
  </si>
  <si>
    <t>2.3.1.01.02.008.0092</t>
  </si>
  <si>
    <t>Aportes a la ESAP - Administrativos IE</t>
  </si>
  <si>
    <t>2.3.1.01.02.008.0093</t>
  </si>
  <si>
    <t>Aportes a la ESAP - Docentes</t>
  </si>
  <si>
    <t>2.3.1.01.02.008.0094</t>
  </si>
  <si>
    <t>Aportes a la ESAP - Directivos Docentes</t>
  </si>
  <si>
    <t>2.3.1.01.02.009.0095</t>
  </si>
  <si>
    <t>Aportes a escuelas industriales e institutos técnicos- Administrativos IE</t>
  </si>
  <si>
    <t>2.3.1.01.02.009.0096</t>
  </si>
  <si>
    <t>Aportes a escuelas industriales e institutos técnicos - Docentes</t>
  </si>
  <si>
    <t>2.3.1.01.02.009.0097</t>
  </si>
  <si>
    <t>Aportes a escuelas industriales e institutos técnicos - Directivos Docentes</t>
  </si>
  <si>
    <t>2.3.1.01.03.001.03.0098</t>
  </si>
  <si>
    <t>Bonificación especial de recreación-Administrativos IE</t>
  </si>
  <si>
    <t>2.3.1.01.03.009.0099</t>
  </si>
  <si>
    <t>Prima técnica no salarial-Administrativos IE</t>
  </si>
  <si>
    <t>2.3.1.01.03.083.0001</t>
  </si>
  <si>
    <t>Auxilio de Movilizacion  - Docentes</t>
  </si>
  <si>
    <t>2.3.1.01.03.083.0002</t>
  </si>
  <si>
    <t>Auxilio de Movilizacion Directivos Docentes</t>
  </si>
  <si>
    <t>2.3.1.01.03.101.0102</t>
  </si>
  <si>
    <t>Bonificación Zona de Difícil Acceso docentes Prescolar, Básica y Media -Docentes</t>
  </si>
  <si>
    <t>2.3.1.01.03.101.0103</t>
  </si>
  <si>
    <t>Bonificación Zona de Difícil Acceso docentes Prescolar, Básica y Media - Directivos Docentes</t>
  </si>
  <si>
    <t>2.3.1.01.03.102.0104</t>
  </si>
  <si>
    <t>Bonificación Grado 14 docentes Prescolar, Básica y Media - Docentes</t>
  </si>
  <si>
    <t>2.3.1.01.03.102.0105</t>
  </si>
  <si>
    <t>Bonificación Grado 14 docentes Prescolar, Básica y Media - Directivos Docentes</t>
  </si>
  <si>
    <t>2.3.2.02.01.002.0106</t>
  </si>
  <si>
    <t>Productos alimenticios bebidas y tabaco textiles prendas de vestir y productos de cuero- Dotación Ley 70/88 - Administrativos IE (2823609)</t>
  </si>
  <si>
    <t>2.3.2.02.01.002.0107</t>
  </si>
  <si>
    <t>Productos alimenticios, bebidas y tabaco, textiles, prendas de vestir y productos de cuero-Dotacion Docentes</t>
  </si>
  <si>
    <t>2.3.2.02.01.003.0108</t>
  </si>
  <si>
    <t>Fortalecimiento del proceso de Enseñanza-Aprendizaje en los Establecimientos Educativos- libros Escolares impresos(3221001)</t>
  </si>
  <si>
    <t>21</t>
  </si>
  <si>
    <t>Sgp Rendimientos Fros - Prestación De Servicios-</t>
  </si>
  <si>
    <t>2023002130156</t>
  </si>
  <si>
    <t>2024002130118</t>
  </si>
  <si>
    <t>2.3.2.02.01.003.0160</t>
  </si>
  <si>
    <t>Fortalecimiento del proceso de Enseñanza-Aprendizaje en los Establecimientos Educativos 3844098- Otros artículos y equipo para deportes o juegos al aire libre</t>
  </si>
  <si>
    <t>2.3.2.02.01.003.0162</t>
  </si>
  <si>
    <t>Fortalecimiento del proceso de Enseñanza-Aprendizaje en los Establecimientos Educativos -3835099 INSTRUMENTOSMUSICALES</t>
  </si>
  <si>
    <t>2.3.2.02.01.003.0301</t>
  </si>
  <si>
    <t>fortalecimiento al programa de bienestar(descansa pies-3812299)--FORTALECIMIENTO AL PROGRAMA DE BIENESTAR, CAPACITACIÓN E INCENTIVOS VIGENCIA 2024 DE LA SECRETARÍA DE EDUCACIÓN DEL DEPARTAMENTO DE  BOLÍVAR</t>
  </si>
  <si>
    <t>2024002130273</t>
  </si>
  <si>
    <t>2.3.2.02.01.003.0302</t>
  </si>
  <si>
    <t>fortalecimiento al programa de bienestar(sillas ergonomicas-3811105) - FORTALECIMIENTO AL PROGRAMA DE BIENESTAR, CAPACITACIÓN E INCENTIVOS VIGENCIA 2024 DE LA SECRETARÍA DE EDUCACIÓN DEL DEPARTAMENTO DE  BOLÍVAR</t>
  </si>
  <si>
    <t>2.3.2.02.01.004.0109</t>
  </si>
  <si>
    <t>Fortalecimiento del proceso de Enseñanza-Aprendizaje en los Establecimientos Educativos -Computadores Portatiles y Tables  -  (45221)</t>
  </si>
  <si>
    <t>2.3.2.02.01.004.0146</t>
  </si>
  <si>
    <t>Fortalecimiento del proceso de Enseñanza-Aprendizaje en los Establecimientos Educativos -kit robotica  -  (4717401)</t>
  </si>
  <si>
    <t>2.3.2.02.01.004.0153</t>
  </si>
  <si>
    <t>Fortalecimiento aulas inclusivas -Discapacidad  - 45221 - Máquinas portátiles de procesamiento</t>
  </si>
  <si>
    <t>14</t>
  </si>
  <si>
    <t>Sgp Prestación De Servicios Diferentes A Nomina</t>
  </si>
  <si>
    <t>2023002130173</t>
  </si>
  <si>
    <t>2024002130117</t>
  </si>
  <si>
    <t>2.3.2.02.01.004.0301</t>
  </si>
  <si>
    <t>fortalecimiento al programa de bienestar (sillas de ruedas-449922) - -FORTALECIMIENTO AL PROGRAMA DE BIENESTAR, CAPACITACIÓN E INCENTIVOS VIGENCIA 2024 DE LA SECRETARÍA DE EDUCACIÓN DEL DEPARTAMENTO DE  BOLÍVAR</t>
  </si>
  <si>
    <t>2.3.2.02.02.005.0152</t>
  </si>
  <si>
    <t>Construcción y Servicios de la construcción - REPOSICIÓN Y CONSTRUCCIÓN DE LA INFRAESTRUCTURA DE LA INSTITUCIÓN EDUCATIVA TÉCNICA AGROPECUARIA DE SINCERÍN, MUNICIPIO DE ARJONA"</t>
  </si>
  <si>
    <t>104</t>
  </si>
  <si>
    <t>Recursos Preferentes Educacion</t>
  </si>
  <si>
    <t>2019002130077</t>
  </si>
  <si>
    <t>2.3.2.02.02.005.0301</t>
  </si>
  <si>
    <t>Construcción y servicios de la construcción - REPOSICION Y CONTRUCCIÓN DE LA INFRAESTRUCTURA DE LA INSTITUCIÓN EDUCATIVA MAURICIO NELSON VISBAL MUNICIPIO DE SAN ESTANISLAODE KOTKA DEPARTAMENTO DE BOLÍVAR - (Obra-Interventoria)</t>
  </si>
  <si>
    <t>2021002130162</t>
  </si>
  <si>
    <t>2.3.2.02.02.006.0033</t>
  </si>
  <si>
    <t>Servicios prestados a las empresas y servicios de producción - Implementación del Programa de Alimentación Escolar Bolivar 2024 (63393 Otros servicios de comidas contratadas)</t>
  </si>
  <si>
    <t>601</t>
  </si>
  <si>
    <t>Pae Alimentación</t>
  </si>
  <si>
    <t>2023002130165</t>
  </si>
  <si>
    <t>2024002130113</t>
  </si>
  <si>
    <t>2.3.2.02.02.006.0110</t>
  </si>
  <si>
    <t>Fortalecimiento del proceso de Enseñanza-Aprendizaje en los Establecimientos Educativos -serv. Catering 63391)</t>
  </si>
  <si>
    <t>2.3.2.02.02.006.0124</t>
  </si>
  <si>
    <t>Gestión escolar- estrategia  disminución en desersión escolar - Residencias Escolares - Internados- (63393)</t>
  </si>
  <si>
    <t>2023002130175</t>
  </si>
  <si>
    <t>2.3.2.02.02.006.0301</t>
  </si>
  <si>
    <t>Servicios prestados a las empresas y servicios de producción - IMPLEMENTACIÓN DEL PROGRAMA DE ALIMENTACIÓN ESCOLAR 2023  BOLÍVAR</t>
  </si>
  <si>
    <t>2022002130175</t>
  </si>
  <si>
    <t>2.3.2.02.02.007.0141</t>
  </si>
  <si>
    <t>Mantenimiento de la cobertura educativa -Arrendamiento de inmueble destinado a la prestacion del servicio publico educativo (72112)</t>
  </si>
  <si>
    <t>2023002130174</t>
  </si>
  <si>
    <t>2024002130121</t>
  </si>
  <si>
    <t>2.3.2.02.02.007.0301</t>
  </si>
  <si>
    <t>Servicios financieros y servicios conexos; servicios inmobiliarios; y servicios de arrendamiento y leasing - Implementación del programa de gestión escolar como estrategia de disminución de deserción escolar - (Póliza Seguros ARL)</t>
  </si>
  <si>
    <t>2024002130123</t>
  </si>
  <si>
    <t>2.3.2.02.02.007.0302</t>
  </si>
  <si>
    <t>Servicios financieros y servicios conexos; servicios inmobiliarios; y servicios de arrendamiento y leasing - Implementación del programa de gestión escolar como estrategia de disminución de deserción escolar - (Seguro Estudiantil)</t>
  </si>
  <si>
    <t>2.3.2.02.02.008.0032</t>
  </si>
  <si>
    <t>Servicios prestados a las empresas y servicios de producción - Implementación del Programa de Alimentación Escolar Bolivar 2024 (83990 Otros Servicios profesionales,tecnicos y empresariales n.c.p)</t>
  </si>
  <si>
    <t>2.3.2.02.02.008.0111</t>
  </si>
  <si>
    <t>Fortalecimiento del proceso de Enseñanza-Aprendizaje en los Establecimientos Educativos  -  (83990)</t>
  </si>
  <si>
    <t>2.3.2.02.02.008.0126</t>
  </si>
  <si>
    <t>Servicios prestados a las empresas y servicios de producción- Fortalecimiento de la plataforma tecnológica y S.I En los IE- Conectividad (84290)</t>
  </si>
  <si>
    <t>2023002130163</t>
  </si>
  <si>
    <t>2024002130112</t>
  </si>
  <si>
    <t>2.3.2.02.02.008.0129</t>
  </si>
  <si>
    <t>Servicios prestados a las empresas y servicios de producción - Servicio de Aseo</t>
  </si>
  <si>
    <t>2023002130153</t>
  </si>
  <si>
    <t>2024002130114</t>
  </si>
  <si>
    <t>2.3.2.02.02.008.0130</t>
  </si>
  <si>
    <t>Servicios prestados a las empresas y servicios de producción - Servicio de Vigilancia</t>
  </si>
  <si>
    <t>2.3.2.02.02.008.0152</t>
  </si>
  <si>
    <t>Servicios prestados a las empresas y servicios de producción - REPOSICIÓN Y CONSTRUCCIÓN DE LA INFRAESTRUCTURA DE LA INSTITUCIÓN EDUCATIVA TÉCNICA AGROPECUARIA DE SINCERÍN, MUNICIPIO DE ARJONA"</t>
  </si>
  <si>
    <t>2.3.2.02.02.008.0301</t>
  </si>
  <si>
    <t>Servicios prestados a las empresas y servicios de producción - Fortalezimiento del proceso de Enseñanza - Aprendezaje en los establecimientos educativos - Foro Educativo 83990</t>
  </si>
  <si>
    <t>2024002130115</t>
  </si>
  <si>
    <t>34</t>
  </si>
  <si>
    <t>Recursos Del Balance - Calidad</t>
  </si>
  <si>
    <t>2.3.2.02.02.008.0302</t>
  </si>
  <si>
    <t>Servicios prestados a las empresas y servicios de producción - Mejoramiento De Las Competencias Básicas En Los Estudiantes De Los Establecimientos Educativos Oficiales De Los Municipios No Certificados Del Departamento De Bolívar</t>
  </si>
  <si>
    <t>2024002130091</t>
  </si>
  <si>
    <t>2.3.2.02.02.009.0113</t>
  </si>
  <si>
    <t>Fortalecimiento del proceso de Enseñanza-Aprendizaje en los Establecimientos Educativos -  (92919)</t>
  </si>
  <si>
    <t>2.3.2.02.02.009.0115</t>
  </si>
  <si>
    <t>Fortalecimiento del proceso de Enseñanza-Aprendizaje en los Establecimientos Educativos - (96290)</t>
  </si>
  <si>
    <t>2.3.2.02.02.009.0116</t>
  </si>
  <si>
    <t>Capacitacion e implementación de modelos educativos - Etnoeducativos (92919)</t>
  </si>
  <si>
    <t>2023002130164</t>
  </si>
  <si>
    <t>2024002130126</t>
  </si>
  <si>
    <t>2.3.2.02.02.009.0120</t>
  </si>
  <si>
    <t>Servicios para la comunidad sociales y personales -FORTALECIMIENTO AL PROGRAMA DE BIENESTAR, CAPACITACIÓN E INCENTIVOS VIGENCIA 2024 DE LA SECRETARÍA DE EDUCACIÓN DEL DEPARTAMENTO DE  BOLÍVAR</t>
  </si>
  <si>
    <t>2.3.2.02.02.009.0123</t>
  </si>
  <si>
    <t>2.3.2.02.02.009.0125</t>
  </si>
  <si>
    <t>Gestión escolar- estrategia  disminución en desersión escolar - Residencias Escolares - Internados- Servicio acompañamiento</t>
  </si>
  <si>
    <t>2.3.2.02.02.009.0127</t>
  </si>
  <si>
    <t>Fortalecimiento aulas inclusivas -Discapacidad y Talentos Excepcionales - Servicio Personal  de Apoyo - NEE (92919)</t>
  </si>
  <si>
    <t>2.3.2.02.02.009.0128</t>
  </si>
  <si>
    <t>Fortalecimiento aulas inclusivas -Discapacidad y Talentos Excepcionales - Servicio Personal  de Apoyo - TE (92919)</t>
  </si>
  <si>
    <t>2.3.2.02.02.009.0133</t>
  </si>
  <si>
    <t>Mantenimiento Cobertura Educativa-servicio educativo iglesias o confesiones religiosas   primaria (92200)</t>
  </si>
  <si>
    <t>2.3.2.02.02.009.0134</t>
  </si>
  <si>
    <t>Mantenimiento Cobertura Educativa- Prestación de  servicio- contratos   promoción e implementación de estrategias  pedagógico  iglesias o confesiones religiosas  - Secundaria (92310)</t>
  </si>
  <si>
    <t>2.3.2.02.02.009.0136</t>
  </si>
  <si>
    <t>Mantenemiento Cobertura Educativa   Prestación de Servicios -  promocion e implementacion de estrategias  pedagogica -SRPA  Dec 2383/15.-  Primaria (92200)</t>
  </si>
  <si>
    <t>2.3.2.02.02.009.0137</t>
  </si>
  <si>
    <t>Mantenimiento Cobertura Educativa  Prestación de Serviios-  promocion e implementacion pedagogicA SRPA  Dec 2383/15.- BASICA SECUNDARIA(92310)</t>
  </si>
  <si>
    <t>2.3.2.02.02.009.0208</t>
  </si>
  <si>
    <t>Fortalecimiento al seguimiento y verificación de las actividades misionales técnicas y Adtivas.  -Serv Profesionales-(92919)</t>
  </si>
  <si>
    <t>2024002130027</t>
  </si>
  <si>
    <t>2.3.2.02.02.009.0209</t>
  </si>
  <si>
    <t>Fortalecimiento al seguimiento y verificación de las actividades misionales técnicas y Adtivas.  -Serv Técnicos apoyoa a la gestion-(92919)</t>
  </si>
  <si>
    <t>2.3.2.02.02.009.0210</t>
  </si>
  <si>
    <t>Fortalecimiento al seguimiento y verificación de las actividades misionales técnicas y Adtivas.  -Serv Técnicos apoyoa ala gestión - Busqueda activa-(92919)</t>
  </si>
  <si>
    <t>2.3.2.02.02.009.0211</t>
  </si>
  <si>
    <t>Fortalecimiento al seguimiento y verificación de las actividades misionales técnicas y Adtivas.  -Serv Técnicos apoyoa ala gestión - CNSC-(92919)</t>
  </si>
  <si>
    <t>2.3.3.05.01.064.0301</t>
  </si>
  <si>
    <t>Devolucion P.G.N. recursos del balance mediante radicado UAA2023EE004059 - UAA2023EE004479 - UAA2024EE001991-</t>
  </si>
  <si>
    <t>2.3.3.07.02.001.02.0144</t>
  </si>
  <si>
    <t>Mesadas pensionales a cargo de la entidad (de pensiones)</t>
  </si>
  <si>
    <t>15</t>
  </si>
  <si>
    <t>Sgp Cancelaciones - Pensionados Nacionalizados</t>
  </si>
  <si>
    <t>2023002130137</t>
  </si>
  <si>
    <t>2024002130119</t>
  </si>
  <si>
    <t>33</t>
  </si>
  <si>
    <t>Recursos Del Balance- Cancelaciones</t>
  </si>
  <si>
    <t>2.3.3.07.02.012.02.0142</t>
  </si>
  <si>
    <t>Auxilios funerarios a cargo de la entidad -PENSIONADOS</t>
  </si>
  <si>
    <t>2.3.7.01.02.0143</t>
  </si>
  <si>
    <t>Cesantías parciales - Retroactivas Administrativos IE</t>
  </si>
  <si>
    <t>2.3.2.02.01.003.0401</t>
  </si>
  <si>
    <t>Otros bienes transportables (excepto productos metálicos, maquinaria y equipo) - Fortalecimiento de los Héroes de Bolívar para el apoyo de los cuerpos de bomberos en el departamento de Bolívar</t>
  </si>
  <si>
    <t>09</t>
  </si>
  <si>
    <t>SECRETARIA DEL INTERIOR</t>
  </si>
  <si>
    <t>2024002130205</t>
  </si>
  <si>
    <t>2.3.2.02.01.003.0901</t>
  </si>
  <si>
    <t>Otros bienes transportables (excepto productos metálicos, maquinaria y equipo) - Fortalecimiento de la seguridad y convivencia mediante la implementacion de actividades del plan integral de seguridad y convivencia de Bolívar - (Combustible)</t>
  </si>
  <si>
    <t>903</t>
  </si>
  <si>
    <t>Contribución Especial</t>
  </si>
  <si>
    <t>2023002130158</t>
  </si>
  <si>
    <t>2.3.2.02.01.003.0902</t>
  </si>
  <si>
    <t>Otros bienes transportables (excepto productos metálicos, maquinaria y equipo) - Desarrollo E Implementación Programas Y Estrategias Que Promuevan La Cualificación Del Servicio Público 4502001</t>
  </si>
  <si>
    <t>2024002130194</t>
  </si>
  <si>
    <t>2.3.2.02.01.003.0903</t>
  </si>
  <si>
    <t>Otros bienes transportables (excepto productos metálicos, maquinaria y equipo) - Desarrollo E Implementación Programas Y Estrategias Que Promuevan La Cualificación Del Servicio Público 4502032</t>
  </si>
  <si>
    <t>2.3.2.02.01.003.0904</t>
  </si>
  <si>
    <t>Otros bienes transportables (excepto productos metálicos, maquinaria y equipo) - Fortalecimiento para la convivencia social y promoción al acceso a la justicia por un bolívar mejor: don justo bolívar.  Bolívar</t>
  </si>
  <si>
    <t>2024002130196</t>
  </si>
  <si>
    <t>2.3.2.02.02.006.0901</t>
  </si>
  <si>
    <t>Comercio y distribución, alojamiento, servicios de suministro de comidas y bebidas -  Desarrollo E Implementación Programas Y Estrategias Que Promuevan La Cualificación Del Servicio Público 4502001</t>
  </si>
  <si>
    <t>2.3.2.02.02.006.0902</t>
  </si>
  <si>
    <t>Comercio y distribución, alojamiento, servicios de suministro de comidas y bebidas -  Desarrollo E Implementación Programas Y Estrategias Que Promuevan La Cualificación Del Servicio Público 4502032</t>
  </si>
  <si>
    <t>2.3.2.02.02.006.0903</t>
  </si>
  <si>
    <t>Comercio y distribución, alojamiento, servicios de suministro de comidas y bebidas - Fortalecimiento para la convivencia social y promoción al acceso a la justicia por un bolívar mejor: don justo bolívar.  Bolívar</t>
  </si>
  <si>
    <t>2.3.2.02.02.006.0904</t>
  </si>
  <si>
    <t>Comercio y distribución, alojamiento, servicios de suministro de comidas y bebidas - GOBERNANZA TERRITORIAL</t>
  </si>
  <si>
    <t>2.3.2.02.02.007.0901</t>
  </si>
  <si>
    <t>Servicios financieros y servicios conexos; servicios inmobiliarios; y servicios de arrendamiento y leasing - Fortalecimiento de la seguridad y convivencia mediante la implementacion de actividades - (Arrendamiento de vehículos)</t>
  </si>
  <si>
    <t>2.3.2.02.02.008.0093</t>
  </si>
  <si>
    <t>Servicios prestados a las empresas y servicios de producción - Fortalecimiento de la operatividad del centro de observacion e investigacion social de Bolivar</t>
  </si>
  <si>
    <t>2023002130157</t>
  </si>
  <si>
    <t>2024002130202</t>
  </si>
  <si>
    <t>2.3.2.02.02.008.0901</t>
  </si>
  <si>
    <t>Servicios prestados a las empresas y servicios de producción  - Fortalecimiento de la seguridad y convivencia mediante la implementacion de actividades del plan integral de seguridad y convivencia - (Servicios Profesionales y Apoyo a la Gestión)</t>
  </si>
  <si>
    <t>2024002130183</t>
  </si>
  <si>
    <t>2.3.2.02.02.008.0902</t>
  </si>
  <si>
    <t>Servicios prestados a las empresas y servicios de producción  - Desarrollo E Implementación Programas Y Estrategias Que Promuevan La Cualificación Del Servicio Público 4502001</t>
  </si>
  <si>
    <t>2024002130079</t>
  </si>
  <si>
    <t>2.3.2.02.02.008.0903</t>
  </si>
  <si>
    <t>Servicios prestados a las empresas y servicios de producción  - Desarrollo E Implementación Programas Y Estrategias Que Promuevan La Cualificación Del Servicio Público 4502032</t>
  </si>
  <si>
    <t>2.3.2.02.02.008.0904</t>
  </si>
  <si>
    <t>Servicios prestados a las empresas y servicios de producción  - Fortalecimiento para la convivencia social y promoción al acceso a la justicia por un bolívar mejor: don justo bolívar.  Bolívar</t>
  </si>
  <si>
    <t>2024002130064</t>
  </si>
  <si>
    <t>2.3.2.02.02.009.0901</t>
  </si>
  <si>
    <t>Servicios para la comunidad, sociales y personales - Apoyo a los   cuerpos de bomberos administrativa y operativamente en el Departamento de Bolivar - (Movilización y Manutención)</t>
  </si>
  <si>
    <t>2023002130144</t>
  </si>
  <si>
    <t>2.3.2.02.02.009.0902</t>
  </si>
  <si>
    <t>Servicios para la comunidad, sociales y personales - apoyo a la implementacion de la politica publica de asuntos religiosos en bolivar</t>
  </si>
  <si>
    <t>2023002130143</t>
  </si>
  <si>
    <t>2024002130209</t>
  </si>
  <si>
    <t>2.3.2.02.02.009.0903</t>
  </si>
  <si>
    <t>Servicios para la comunidad, sociales y personales - apoyo a la atencion del personal sindicado en centros penitenciarios del inpec en el departamento de bolivar.</t>
  </si>
  <si>
    <t>2023002130146</t>
  </si>
  <si>
    <t>2024002130198</t>
  </si>
  <si>
    <t>2.3.2.02.02.009.0904</t>
  </si>
  <si>
    <t>Servicios para la comunidad, sociales y personales - apoyo a la ejecucion del plan de accion del comité departamental del sistema responsabilidad penal adolescente en bolivar</t>
  </si>
  <si>
    <t>2023002130147</t>
  </si>
  <si>
    <t>2024002130200</t>
  </si>
  <si>
    <t>2.3.2.02.02.009.0905</t>
  </si>
  <si>
    <t>Servicios para la comunidad, sociales y personales - apoyo a la ejecucion del plan de accion del comité departamental de trata de personas en el departamento de bolivar</t>
  </si>
  <si>
    <t>2023002130148</t>
  </si>
  <si>
    <t>2024002130204</t>
  </si>
  <si>
    <t>2.3.2.02.02.009.0906</t>
  </si>
  <si>
    <t>Servicios para la comunidad, sociales y personales - apoyo a las acciones de los organismos comunales para su continuidad en bolivar</t>
  </si>
  <si>
    <t>2023002130145</t>
  </si>
  <si>
    <t>2024002130225</t>
  </si>
  <si>
    <t>2.3.2.02.02.009.0907</t>
  </si>
  <si>
    <t>Servicios para la comunidad, sociales y personales - implementacion de acciones para la proteccion  y seguridad de los lideres sociales en riesgo o amenazados en el departamento de bolivar.</t>
  </si>
  <si>
    <t>2023002130159</t>
  </si>
  <si>
    <t>2024002130207</t>
  </si>
  <si>
    <t>2.3.2.02.02.009.0908</t>
  </si>
  <si>
    <t>Servicios para la comunidad, sociales y personales - fortalecimiento de las instituciones de seguridad en su capacidad de respuesta a delitos que afectan la seguridad y convivencia en bolivar</t>
  </si>
  <si>
    <t>2023002130160</t>
  </si>
  <si>
    <t>2024002130179</t>
  </si>
  <si>
    <t>2.3.2.02.02.009.0911</t>
  </si>
  <si>
    <t>Servicios para la comunidad, sociales y personales - fortalecimiento de la operatividad del centro de observación e investigación social de bolívar</t>
  </si>
  <si>
    <t>2.3.2.02.02.009.0912</t>
  </si>
  <si>
    <t>Servicios para la comunidad, sociales y personales - fortalecimiento de la seguridad y convivencia mediante la implementacion de actividades del plan integral de seguridad y convivencia de bolivar</t>
  </si>
  <si>
    <t>2.3.2.02.02.009.0914</t>
  </si>
  <si>
    <t>Servicios para la comunidad, sociales y personales - Fortalecimiento para la convivencia social y promoción al acceso a la justicia por un bolívar mejor: don justo bolívar.  Bolívar</t>
  </si>
  <si>
    <t>2.3.2.02.02.009.0917</t>
  </si>
  <si>
    <t>Servicios para la comunidad, sociales y personales - FORTALECIMIENTO DE LA SEGURIDAD Y CONVIVENCIA MEDIANTE LA IMPLEMENTACION DE ACTIVIDADES DEL PLAN INTEGRAL DE SEGURIDAD Y CONVIVENCIA DE   BOLÍVAR</t>
  </si>
  <si>
    <t>202400000001765</t>
  </si>
  <si>
    <t>SALDO</t>
  </si>
  <si>
    <t>2.3.2.01.01.003.03.02.1301</t>
  </si>
  <si>
    <t>Maquinaria de informática y sus partes, piezas y accesorios - IMPLEMENTACION DE LAS ESTRATEGIAS PARA LAS GARANTIAS DE PARTICIPACION Y FORTALECIMIENTO AL PLAN DEE ACCION DE LAS VISTIMAS DEL DEPARTAMENTO</t>
  </si>
  <si>
    <t>SECRETARIA DE VICTIMAS</t>
  </si>
  <si>
    <t>2024002130172</t>
  </si>
  <si>
    <t>2.3.2.02.02.006.3002</t>
  </si>
  <si>
    <t>Comercio y distribución, alojamiento, servicios de suministro de comidas y bebidas, servicios de transporte, y servicios de distribución de electricidad, gas y agua - Fortalecimiento de estrategias para las garantías de participación efectiva. Catering</t>
  </si>
  <si>
    <t>2023002130170</t>
  </si>
  <si>
    <t>2.3.2.02.02.006.3003</t>
  </si>
  <si>
    <t>Comercio y distribución, alojamiento, servicios de suministro de comidas y bebidas, servicios de transporte, y servicios de distribución de electricidad, gas y agua - Fortalecimiento de estrategias para las garantías de participación efectiva. Transporte</t>
  </si>
  <si>
    <t>2.3.2.02.02.006.3004</t>
  </si>
  <si>
    <t>Comercio y distribución, alojamiento, servicios de suministro de comidas y bebidas, servicios de transporte, y servicios de distribución de electricidad, gas y agua - Fortalecimiento de estrategias para las garantías de participación efectiva. Alojamiento</t>
  </si>
  <si>
    <t>2.3.2.02.02.006.3005</t>
  </si>
  <si>
    <t>Comercio y distribución, alojamiento, servicios de suministro de comidas y bebidas, servicios de transporte, y servicios de distribución de gas y agua - Fortalecimiento de estrategias para las garantías de participación efectiva. Compensatorio</t>
  </si>
  <si>
    <t>2.3.2.02.02.006.3006</t>
  </si>
  <si>
    <t>Comercio y distribución, alojamiento, servicios de suministro de comidas y bebidas, servicios de transporte, y servicios de distribución de electricidad, gas y agua - Desarrollo de atencion y asistencia integral a la poblacion victima Catering</t>
  </si>
  <si>
    <t>2023002130201</t>
  </si>
  <si>
    <t>2.3.2.02.02.008.3001</t>
  </si>
  <si>
    <t>Servicios prestados a las empresas y servicios de producción - implementacion de la ley de victimas en todos sus componentes, mediante el desarrololo de actividades y/o actuaciones en los aspectos administrativos</t>
  </si>
  <si>
    <t>2024002130013</t>
  </si>
  <si>
    <t>2.3.2.02.02.008.3008</t>
  </si>
  <si>
    <t>Servicios prestados a las empresas y servicios de producción - Desarrollo de atencion y asistencia integral a la poblacion victima del conflicto en acciones para la</t>
  </si>
  <si>
    <t>2.3.2.02.02.009.1301</t>
  </si>
  <si>
    <t>Servicios para la comunidad, sociales y personales - Implementación de estrategias para la elección y funcionamiento del consejo de paz - (Víctimas)</t>
  </si>
  <si>
    <t>2024002130007</t>
  </si>
  <si>
    <t>2024002130169</t>
  </si>
  <si>
    <t>2.3.2.02.02.009.3007</t>
  </si>
  <si>
    <t>Servicios para la comunidad, sociales y personales - Desarrollo de atencion y asistencia integral</t>
  </si>
  <si>
    <t>2.3.2.01.01.001.03.13.2701</t>
  </si>
  <si>
    <t>Obras para la comunicación de larga distancia y las líneas eléctricas (cables) - FORTALECIMIENTO DE CAPACIDADES PARA LA APROPIACIÓN TECNOLÓGICA,CONECTIVIDAD DIGITAL Y LA CONSTRUCCIÓN DE UN TERRITORIO INTELIGENTE EN MOMPOX</t>
  </si>
  <si>
    <t>606</t>
  </si>
  <si>
    <t>Fondo Unico TIC</t>
  </si>
  <si>
    <t>27</t>
  </si>
  <si>
    <t>SECRETARIA DE TECNOLOGIAS DE LA INFORMACION Y DE LAS COMUNICACIONES - TIC</t>
  </si>
  <si>
    <t>2024002130066</t>
  </si>
  <si>
    <t>2.3.2.01.01.003.03.02.2701</t>
  </si>
  <si>
    <t>Maquinaria de informática y sus partes, piezas y accesorios - Fortalecimiento De Capacidades Para La Apropiación Tecnológica, Conectividad Digital Y La Construcción De Un Territorio Inteligente En El Municipio De Santa Cruz De Mompox,   Bolívar</t>
  </si>
  <si>
    <t>2.3.2.02.02.008.2701</t>
  </si>
  <si>
    <t>Servicios prestados a las empresas y servicios de producción - Fortalecimiento De Capacidades Para La Apropiación Tecnológica, Conectividad Digital Y La Construcción De Un Territorio Inteligente En El Municipio De Santa Cruz De Mompox,   Bolívar</t>
  </si>
  <si>
    <t>2.3.2.02.02.008.2702</t>
  </si>
  <si>
    <t>Servicios prestados a las empresas y servicios de producción -CONSTRUCCIÓN DE UN TERRITORIO INTELIGENTE EN EL MUNICIPIO DE SANTA CRUZ DE MOMPOX,  BOLÍVAR</t>
  </si>
  <si>
    <t>2.3.2.02.02.008.0120</t>
  </si>
  <si>
    <t>Servicios prestados a las empresas y servicios de producción - Fortalecimiento al Sistema de Planeación Departamental</t>
  </si>
  <si>
    <t>06</t>
  </si>
  <si>
    <t>SECRETARIA DE PLANEACION</t>
  </si>
  <si>
    <t>2024002130008</t>
  </si>
  <si>
    <t>2.3.2.02.02.008.0601</t>
  </si>
  <si>
    <t>Servicios prestados a las empresas y servicios de producción - Desarrollo de  estrategias integradas de ordenamiento territorial para la sinergia departamental y municipal en el departamento de Bolívar - (Servicios Profesionales y de Apoyo a la Gestión)</t>
  </si>
  <si>
    <t>2024002130037</t>
  </si>
  <si>
    <t>2.3.2.01.01.001.03.02.0001</t>
  </si>
  <si>
    <t>Autopistas, carreteras, calles - Mantenimiento rutinario de las vias secundarias y terciarias para mejorar la movilidad</t>
  </si>
  <si>
    <t>107</t>
  </si>
  <si>
    <t>ICLD - Movilidad</t>
  </si>
  <si>
    <t>17</t>
  </si>
  <si>
    <t>SECRETARIA DE MOVILIDAD</t>
  </si>
  <si>
    <t>2024002130181</t>
  </si>
  <si>
    <t>2.3.2.02.02.005.1701</t>
  </si>
  <si>
    <t>Construcción y servicios de la construcción - Adecuación De Paraderos Con El Fin De Mejorar La Movilidad De Los Funcionarios Y Usuarios De La Gobernación De   Bolívar</t>
  </si>
  <si>
    <t>2024002130042</t>
  </si>
  <si>
    <t>2.3.2.02.02.005.1702</t>
  </si>
  <si>
    <t>Construcción y servicios de la construcción - Mantenimiento  Rutinario De Las Vías Secundarias Y Terciarias Para Mejorar La Movilidad En El Departamento De  Bolívar</t>
  </si>
  <si>
    <t>2024002130040</t>
  </si>
  <si>
    <t>2.3.2.02.02.009.2301</t>
  </si>
  <si>
    <t>Servicios para la comunidad, sociales y personales - fortalecimiento a la gestion para la inclusion y participacion de la poblacion lgbtiqa+ en el departamento de bolivar.</t>
  </si>
  <si>
    <t>23</t>
  </si>
  <si>
    <t>SECRETARIA DE LA IGUALDAD</t>
  </si>
  <si>
    <t>2024002130218</t>
  </si>
  <si>
    <t>2.3.2.02.02.009.2302</t>
  </si>
  <si>
    <t>Servicios para la comunidad, sociales y personales - formulación de la política pública étnica, para poblaciones indígenas, negros, afrocolombianos, raizales y palenqueros asentadas en el departamento de bolívar año 2024¿</t>
  </si>
  <si>
    <t>2023002130186</t>
  </si>
  <si>
    <t>2024002130221</t>
  </si>
  <si>
    <t>2.3.2.02.02.009.2303</t>
  </si>
  <si>
    <t>Servicios para la comunidad, sociales y personales - actualización de la política pública de discapacidad einclusion social del departamento de bolivar.</t>
  </si>
  <si>
    <t>2023002130235</t>
  </si>
  <si>
    <t>2024002130212</t>
  </si>
  <si>
    <t>2.3.2.02.02.009.2304</t>
  </si>
  <si>
    <t>Servicios para la comunidad, sociales y personales - formulación de la politica publica de derechos humanos del departamento de bolivar.</t>
  </si>
  <si>
    <t>2023002130234</t>
  </si>
  <si>
    <t>2024002130216</t>
  </si>
  <si>
    <t>2.3.2.02.02.009.2305</t>
  </si>
  <si>
    <t>Servicios para la comunidad, sociales y personales - Implementación del estatuto de ciudadania juvenil con la realización de una asamblea de juventud y sesiones cdj y plataforma de juventud primer semestre en el departamento de   bolívar</t>
  </si>
  <si>
    <t>2023002130242</t>
  </si>
  <si>
    <t>2.1.2.02.02.007.0218</t>
  </si>
  <si>
    <t>Servicios financieros y servicios conexos, servicios inmobiliarios, y servicios de arrendamiento y leasing - Servicios fiduciarios</t>
  </si>
  <si>
    <t>02</t>
  </si>
  <si>
    <t>SECRETARIA DE HACIENDA</t>
  </si>
  <si>
    <t>2.1.2.02.02.008.0141</t>
  </si>
  <si>
    <t>Servicios prestados a las empresas y servicios de producción - Servicios de software en línea (on-line)</t>
  </si>
  <si>
    <t>2.1.2.02.02.008.0143</t>
  </si>
  <si>
    <t>Servicios prestados a las empresas y servicios de producción - Servicios de impresión litográfica n.c.p.</t>
  </si>
  <si>
    <t>2.1.2.02.02.008.0144</t>
  </si>
  <si>
    <t>2.1.2.02.02.008.0638</t>
  </si>
  <si>
    <t>Servicios prestados a las empresas y servicios de producción - Servicios Profesionales,Técnicos y Empresariales</t>
  </si>
  <si>
    <t>2.1.3.05.04.001.14.0470</t>
  </si>
  <si>
    <t>Participación sobretasa a la gasolina - Fondo Subsidio Sobretasa a la Gasolina</t>
  </si>
  <si>
    <t>2.1.3.05.09.015.001</t>
  </si>
  <si>
    <t>Transferencias bienestar universitario (Ley 30 de 1992) -Universidad de Cartagena</t>
  </si>
  <si>
    <t>2.1.3.05.09.015.002</t>
  </si>
  <si>
    <t>Transferencias bienestar universitario (Ley 30 de 1992) -Universidad Insituto de Bellas Artes y Curtura</t>
  </si>
  <si>
    <t>2.1.3.05.09.054.0130</t>
  </si>
  <si>
    <t>A establecimientos públicos y unidades administrativas especiales - ASAMBLEA DEPARTAMENTAL</t>
  </si>
  <si>
    <t>2.1.3.05.09.054.0131</t>
  </si>
  <si>
    <t>A establecimientos públicos y unidades administrativas especiales - CONTRALORIA DEPARTAMENTAL DE BOLIVAR</t>
  </si>
  <si>
    <t>2.1.3.07.02.001.02.0345</t>
  </si>
  <si>
    <t>Mesadas pensionales a cargo de la entidad (de pensiones) - Mesadas Pensionales a cargo de la Entidad - Reajuste de Pensión - Artículo 47 Ley 863 de 2003</t>
  </si>
  <si>
    <t>504</t>
  </si>
  <si>
    <t>Estampilla Pro Desarrollo</t>
  </si>
  <si>
    <t>2.1.3.07.02.001.02.0346</t>
  </si>
  <si>
    <t>503</t>
  </si>
  <si>
    <t>Estampilla Pro Cultura</t>
  </si>
  <si>
    <t>2.1.3.07.02.001.02.0347</t>
  </si>
  <si>
    <t>506</t>
  </si>
  <si>
    <t>Estampilla Pro Hospital Universitario</t>
  </si>
  <si>
    <t>2.1.3.14.04.0201</t>
  </si>
  <si>
    <t>Acuerdos de Pago - FONPET</t>
  </si>
  <si>
    <t>2.1.7.05.03.0145</t>
  </si>
  <si>
    <t>2.1.7.06.01.0294</t>
  </si>
  <si>
    <t>Financiación de déficit fiscal - Gastos de personal</t>
  </si>
  <si>
    <t>2.1.7.06.02.0364</t>
  </si>
  <si>
    <t>Adquisición de bienes y servicios - Pasivo Exigible</t>
  </si>
  <si>
    <t>2.2.2.01.02.002.02.03.001</t>
  </si>
  <si>
    <t>Banco Bogota Obligación No. 611515676</t>
  </si>
  <si>
    <t>2.2.2.01.02.002.02.03.002</t>
  </si>
  <si>
    <t>Banco Bogota Obligación No. 611516001</t>
  </si>
  <si>
    <t>2.2.2.01.02.002.02.03.003</t>
  </si>
  <si>
    <t>Banco Itau Obligación No. 611516135</t>
  </si>
  <si>
    <t>2.2.2.01.02.002.02.03.004</t>
  </si>
  <si>
    <t>Banco BBVA Obligación No. 611517335</t>
  </si>
  <si>
    <t>2.2.2.01.02.002.02.03.005</t>
  </si>
  <si>
    <t>Banco BBVA Obligación No. 611518279</t>
  </si>
  <si>
    <t>2.2.2.01.02.002.02.03.006</t>
  </si>
  <si>
    <t>2.2.2.01.02.002.02.03.007</t>
  </si>
  <si>
    <t>2.2.2.01.02.002.02.03.008</t>
  </si>
  <si>
    <t>Findeter Obligación No. 601500229</t>
  </si>
  <si>
    <t>2.2.2.02.02.002.02.03.001</t>
  </si>
  <si>
    <t>2.2.2.02.02.002.02.03.002</t>
  </si>
  <si>
    <t>2.2.2.02.02.002.02.03.003</t>
  </si>
  <si>
    <t>2.2.2.02.02.002.02.03.004</t>
  </si>
  <si>
    <t>2.2.2.02.02.002.02.03.005</t>
  </si>
  <si>
    <t>2.2.2.02.02.002.02.03.006</t>
  </si>
  <si>
    <t>2.2.2.02.02.002.02.03.007</t>
  </si>
  <si>
    <t>2.2.2.02.02.002.02.03.008</t>
  </si>
  <si>
    <t>2.2.2.01.02.002.02.03.009</t>
  </si>
  <si>
    <t>Creditos de tesoreria</t>
  </si>
  <si>
    <t>2.3.2.01.01.001.03.18.0201</t>
  </si>
  <si>
    <t>Construcciones deportivas al aire libre - IMPLEMENTACIÓN DEL PROGRAMA HÁBITOS Y ESTILOS DE VIDA SALUDABLE</t>
  </si>
  <si>
    <t>901</t>
  </si>
  <si>
    <t>Tasa Del Deporte</t>
  </si>
  <si>
    <t>2024002130228</t>
  </si>
  <si>
    <t>2.3.2.01.01.001.03.18.0202</t>
  </si>
  <si>
    <t>Construcciones deportivas al aire libre - IMPLEMENTACIÓN DEL PROGRAMA INFRAESTRUTURA EN EL DEPORTE Y LA RECREACIÓN</t>
  </si>
  <si>
    <t>112</t>
  </si>
  <si>
    <t>ICLD - IDERBOL</t>
  </si>
  <si>
    <t>2024002130222</t>
  </si>
  <si>
    <t>2.3.2.01.01.003.07.01.0201</t>
  </si>
  <si>
    <t>Vehículos automotores, remolques y semirremolques, y sus partes, piezas y accesorios - Fortalecimiento Para Desarrollar Estrategias Encaminadas A Apoyar La Lucha Del Departamento De Bolívar</t>
  </si>
  <si>
    <t>148</t>
  </si>
  <si>
    <t>FDN - Coltabaco Philip Morris Umternaciona</t>
  </si>
  <si>
    <t>2024002130055</t>
  </si>
  <si>
    <t>2.3.2.02.01.003.0201</t>
  </si>
  <si>
    <t>Otros bienes transportables (excepto productos metálicos, maquinaria y equipo) - Fortalecimiento Para Desarrollar Estrategias Encaminadas A Apoyar La Lucha Del Departamento De Bolívar</t>
  </si>
  <si>
    <t>2024002130231</t>
  </si>
  <si>
    <t>2.3.2.02.02.006.0201</t>
  </si>
  <si>
    <t>Comercio y distribución, alojamiento, servicios de suministro de comidas y bebidas - Fortalecimiento Para Desarrollar Estrategias Encaminadas A Apoyar La Lucha Del Departamento De Bolívar</t>
  </si>
  <si>
    <t>2.3.2.02.02.008.0105</t>
  </si>
  <si>
    <t>Servicios prestados a las empresas y servicios de producción - Fortalecimiento Para Desarrollar Estrategias Encaminadas A Apoyar La Lucha Del Departamento De Bolívar, Contra La Introducción Y Fabricacion Ilegal De Cigarrillos Y Licores  Bolívar</t>
  </si>
  <si>
    <t>2.3.2.02.02.008.0203</t>
  </si>
  <si>
    <t>Servicios prestados a las empresas y servicios de producción - Administración y sostenibilidad financiera en el departamento de Bolívar - (profesionales y apoyo a la gestion)</t>
  </si>
  <si>
    <t>2024002130024</t>
  </si>
  <si>
    <t>2024002130229</t>
  </si>
  <si>
    <t>2.3.2.02.02.008.0204</t>
  </si>
  <si>
    <t>Servicios prestados a las empresas y servicios de producción - Fortalecimiento De La Gestión Tributaria En El Departamento De  Bolívar</t>
  </si>
  <si>
    <t>2024002130083</t>
  </si>
  <si>
    <t>2.3.2.02.02.008.0206</t>
  </si>
  <si>
    <t>Servicios prestados a las empresas y servicios de producción - IMPLEMENTACIÓN DEL PROGRAMA HÁBITOS Y ESTILOS DE VIDA SALUDABLE</t>
  </si>
  <si>
    <t>902</t>
  </si>
  <si>
    <t>Contribución Al Deporte</t>
  </si>
  <si>
    <t>2.3.3.05.09.048.0201</t>
  </si>
  <si>
    <t>Aseguramiento En Salud - Entidades Territoriales - Hospital Universitario del Caribe</t>
  </si>
  <si>
    <t>2.3.3.05.09.054.0201</t>
  </si>
  <si>
    <t>A establecimientos públicos y unidades administrativas especiales - Estampilla Pro Universiad de Cartagena</t>
  </si>
  <si>
    <t>507</t>
  </si>
  <si>
    <t>Prouniversidad</t>
  </si>
  <si>
    <t>2.3.3.05.09.054.0202</t>
  </si>
  <si>
    <t>A establecimientos públicos y unidades administrativas especiales - Diseño e implementación de iniciativas de educación artística y cultural - Unibac en Municipios y Corregimientos Bolivarenses Cartagena de Indias - (Transferencias Entes Descentralizados)</t>
  </si>
  <si>
    <t>2023002130171</t>
  </si>
  <si>
    <t>2.3.3.05.09.054.0203</t>
  </si>
  <si>
    <t>A establecimientos públicos y unidades administrativas especiales - Administración Gestión sostenimiento de la Institución Universitaria Bellas Artes y Ciencias de Bolívar (Unibac) Cartagena de Indias - (Transferencias Entes Descentralizados)</t>
  </si>
  <si>
    <t>2023002130172</t>
  </si>
  <si>
    <t>2.3.3.05.09.054.0204</t>
  </si>
  <si>
    <t>A establecimientos públicos y unidades administrativas especiales - Fortalecimiento de las actividades misionales y de apoyo a la gestión en la vigencia 2024 del instituto de cultura y turismo de Bolívar - (Fomento a la Gestión Cultural Territorial)</t>
  </si>
  <si>
    <t>111</t>
  </si>
  <si>
    <t>ICLD - ICULTUR</t>
  </si>
  <si>
    <t>2023002130182</t>
  </si>
  <si>
    <t>2.3.3.05.09.054.0205</t>
  </si>
  <si>
    <t>A establecimientos públicos y unidades administrativas especiales - Fortalecimiento de las estrategias de divulgación y promoción en la vigencia 2024 de las manifestaciones culturales en el departamento de Bolívar - (Practicas Artísticas y Culturales)</t>
  </si>
  <si>
    <t>2023002130180</t>
  </si>
  <si>
    <t>2.3.3.05.09.054.0206</t>
  </si>
  <si>
    <t>A establecimientos públicos y unidades administrativas especiales - Fortalecimiento en la vigencia 2024 de la red de bibliotecas públicas  en los 46 municipios del departamento de Bolívar - (Fomento al Acceso y la Promoción de la lectura y la escritura)</t>
  </si>
  <si>
    <t>2023002130188</t>
  </si>
  <si>
    <t>2024002130128</t>
  </si>
  <si>
    <t>2.3.3.05.09.054.0301</t>
  </si>
  <si>
    <t>A establecimientos públicos y unidades administrativas especiales - Fortalecimiento al programa de altos logros para la competitividad deportiva en el Departamento de   Bolívar</t>
  </si>
  <si>
    <t>2024002130047</t>
  </si>
  <si>
    <t>2.3.3.05.09.054.0302</t>
  </si>
  <si>
    <t>A establecimientos públicos y unidades administrativas especiales - Fortalecimiento del programa habitos y estilos de vida saludable para propiciar un bolivar mejor a traves de actividades fisicas en el Departamento de  Bolívar</t>
  </si>
  <si>
    <t>2024002130021</t>
  </si>
  <si>
    <t>2.3.3.05.09.054.0303</t>
  </si>
  <si>
    <t>A establecimientos públicos y unidades administrativas especiales - Fortalecimiento para el funcionamiento y la operacion institucional del instituto departamental de deportes y recreacion de bolivar iderbol en el Departamento de  Bolívar</t>
  </si>
  <si>
    <t>2024002130009</t>
  </si>
  <si>
    <t>2.3.3.05.09.054.0304</t>
  </si>
  <si>
    <t>A establecimientos públicos y unidades administrativas especiales - Fortalecimiento para el funcionamiento y la operacion institucional del instituto departamental de deportes y recreacion de bolivar iderbol en el Departamento de  bolívar</t>
  </si>
  <si>
    <t>2024002130011</t>
  </si>
  <si>
    <t>2.3.3.05.09.054.0305</t>
  </si>
  <si>
    <t>A establecimientos públicos y unidades administrativas especiales - Fortalecimiento para mejorar la infraestructura en el deporte y la recreación en el Departamento de Bolívar</t>
  </si>
  <si>
    <t>2024002130039</t>
  </si>
  <si>
    <t>2.3.3.05.09.099.0201</t>
  </si>
  <si>
    <t>APORTES A ESTABLECIMIENTOS PUBLICOS Y UNIDADES ADMINISTRATIVAS ESPECIALES - FORTALECIMIENTO DE LAS ACTIVIDADES MISIONALES Y DE APOYO A LA GESTIÓN EN LA VIGENCIA 2024 DEL INSTITUTO DE CULTURA Y TURISMO DE  BOLÍVAR</t>
  </si>
  <si>
    <t>2024002130127</t>
  </si>
  <si>
    <t>2024002130211</t>
  </si>
  <si>
    <t>2024002130214</t>
  </si>
  <si>
    <t>2024002130223</t>
  </si>
  <si>
    <t>2024002130124</t>
  </si>
  <si>
    <t>2.3.3.05.09.999.0201</t>
  </si>
  <si>
    <t>Aportes A Establecimientos Publicos Y Unidades Administrativas Especiales - Fortalecimiento de la Creatividad y Cultura Local en Municipios y Corregimientos de Bolívar "Impulsando la Creatividad y la Cultura Local en los</t>
  </si>
  <si>
    <t>2024002130203</t>
  </si>
  <si>
    <t>2.3.3.05.09.999.0202</t>
  </si>
  <si>
    <t>Aportes A Establecimientos Publicos Y Unidades Administrativas Especiales - Fortalecimiento de Unibac en la adquisición, administración y gestión de recursos financieros destinados al funcionamiento e inversión, para</t>
  </si>
  <si>
    <t>2024002130129</t>
  </si>
  <si>
    <t>2.3.7.05.02.0201</t>
  </si>
  <si>
    <t>Pago De Indemnizaciones Originadas En Programas De Saneamiento Fiscal Y Financiero</t>
  </si>
  <si>
    <t>2.3.7.06.02.0201</t>
  </si>
  <si>
    <t>Financiación de déficit fiscal - Adquisición de bienes y servicios</t>
  </si>
  <si>
    <t>2.3.2.01.01.001.03.08.0501</t>
  </si>
  <si>
    <t>Acueductos y otros conductos de suministros de aguas, excepto gasoductos - OPTIMIZACION DEL SISTEMA DE ACUEDUCTO DEL MUNICIPIO DE ARENAL</t>
  </si>
  <si>
    <t>05</t>
  </si>
  <si>
    <t>SECRETARIA DE HABITAT</t>
  </si>
  <si>
    <t>2024002130208</t>
  </si>
  <si>
    <t>2.3.2.01.01.001.03.16.0501</t>
  </si>
  <si>
    <t>Alcantarillas y plantas de tratamiento de agua - CONSTRUCCION DEL SISTEMA DE ALCANTARILLADO SANITARIO DEL CORREGIMIENTO GUALI EN EL MUNICIPIO DE HATILLO DE LOBA BOLIVAR</t>
  </si>
  <si>
    <t>2024002130217</t>
  </si>
  <si>
    <t>2.3.2.01.01.003.04.01.0501</t>
  </si>
  <si>
    <t>Motores, generadores y transformadores eléctricos y sus partes y piezas - PROYECTO</t>
  </si>
  <si>
    <t>2024002130201</t>
  </si>
  <si>
    <t>2.3.2.02.02.005.0501</t>
  </si>
  <si>
    <t>Construcción y servicios de la construcción- Optimizacion del sistema de acueducto del municipio de arenal del sur del Departamento de Bolivar - (Servicios de Construcción)</t>
  </si>
  <si>
    <t>2023002130120</t>
  </si>
  <si>
    <t>2.3.2.02.02.005.0502</t>
  </si>
  <si>
    <t>Construcción y servicios de la construcción - Optimizacion del sistema de acueducto del municipio de arenal del sur del Departamento de Bolivar - (Servicios de Instalación y Otros)</t>
  </si>
  <si>
    <t>2.3.2.02.02.005.0503</t>
  </si>
  <si>
    <t>Construcción y servicios de la construcción - Construcción del sistema de alcantarillado del corregimiento Guali del Municipio de Hatillo de Loba</t>
  </si>
  <si>
    <t>2024002130043</t>
  </si>
  <si>
    <t>2.3.2.02.02.005.0504</t>
  </si>
  <si>
    <t>Construcción y servicios de la construcción - Construcción Del Sistema De Acueducto Rural Del Corregimiento De San Cayetano Del Municipio De Regidor Del Departamento De  Bolívar</t>
  </si>
  <si>
    <t>2022002130047</t>
  </si>
  <si>
    <t>2.3.2.02.02.005.0505</t>
  </si>
  <si>
    <t>Construcción y servicios de la construcción -Construcción Alcantarillado Sanitario Corregimientos De Bayunca Y Pontezuela Del Distrito De  Cartagena De Indias</t>
  </si>
  <si>
    <t>2020130010303</t>
  </si>
  <si>
    <t>2.3.2.02.02.008.0501</t>
  </si>
  <si>
    <t>Servicios prestados a las empresas y servicios de producción - Fortalecimiento de las capacidades institucionales en temas de vivienda y condiciones de hábitat de los zodes norte dique y montes de maria - (Servicios Profesionales y Apoyo a la gestión).</t>
  </si>
  <si>
    <t>2024002130033</t>
  </si>
  <si>
    <t>2.3.3.05.09.054.0501</t>
  </si>
  <si>
    <t>A establecimientos públicos y unidades administrativas especiales - Implementación del plan estrategico de inversion (PEI) vigencia 2024 bolivar - (Transferencias Entes Descentralizados)</t>
  </si>
  <si>
    <t>1601</t>
  </si>
  <si>
    <t>Sgp Agua Potable</t>
  </si>
  <si>
    <t>2024002130018</t>
  </si>
  <si>
    <t>2.3.3.05.09.099.0501</t>
  </si>
  <si>
    <t>APORTES A ESTABLECIMIENTOS PUBLICOS Y UNIDADES ADMINISTRATIVAS ESPECIALES - Implementación del plan estrategico de inversion (PEI) vigencia 2024 bolivar - (Transferencias Entes Descentralizados-SSF)</t>
  </si>
  <si>
    <t>2024002130195</t>
  </si>
  <si>
    <t>2.3.3.05.09.099.0502</t>
  </si>
  <si>
    <t>APORTES A ESTABLECIMIENTOS PUBLICOS Y UNIDADES ADMINISTRATIVAS ESPECIALES - Implementación del plan estrategico de inversion (PEI) vigencia 2024 bolivar - (Transferencias Entes Descentralizados-CSF)</t>
  </si>
  <si>
    <t>2.3.2.02.01.003.1902</t>
  </si>
  <si>
    <t>Otros bienes transportables (excepto productos metálicos, maquinaria y equipo) - IMPLEMENTACIÓN DEL SISTEMA DE MONITOREO AMBIENTAL PARA DISMINUIR EL ESTADO DE VULNERABILIDAD DE ANIMALES EN ABANDONO - (Productos farmaceuticos y alimentos para animales)</t>
  </si>
  <si>
    <t>19</t>
  </si>
  <si>
    <t>SECRETARIA DE DESARROLLO REGIONAL Y ORDENAMIENTO TERRITORIAL</t>
  </si>
  <si>
    <t>2023002130177</t>
  </si>
  <si>
    <t>2024002130178</t>
  </si>
  <si>
    <t>2.3.2.02.02.005.1901</t>
  </si>
  <si>
    <t>Construcción y servicios de la construcción - Mantenimiento, protección y conservación del área de importancia estratégica en el corregimiento de lomas de matunilla - municipio de Turbana, Bolívar - (Dragado)</t>
  </si>
  <si>
    <t>109</t>
  </si>
  <si>
    <t>ICLD - Ley 99</t>
  </si>
  <si>
    <t>2024002130038</t>
  </si>
  <si>
    <t>2.3.2.02.02.005.1902</t>
  </si>
  <si>
    <t>Construcción y servicios de la construcción - Elaboración de estudios y diseños en fase tres del componente urbano y paisajistico para la recuperación integral de la laguna de el laguito y de escenarios deportivos de  cartagena de indias</t>
  </si>
  <si>
    <t>2024002130071</t>
  </si>
  <si>
    <t>2.3.2.02.02.005.2801</t>
  </si>
  <si>
    <t>Construcción y servicios de la construcción - Construcción De 31 Mejoramientos De Vivienda En El Municipio De   San Cristóbal</t>
  </si>
  <si>
    <t>28</t>
  </si>
  <si>
    <t>SECRETARIA DE DESARROLLO ECONOMICO</t>
  </si>
  <si>
    <t>2024002130075</t>
  </si>
  <si>
    <t>2024002130191</t>
  </si>
  <si>
    <t>2.3.2.02.02.005.2802</t>
  </si>
  <si>
    <t>Construcción y servicios de la construcción - Construcción Mejoramientos De Vivienda - FONVIVIENDA</t>
  </si>
  <si>
    <t>2.3.2.02.02.005.2803</t>
  </si>
  <si>
    <t>Construcción y servicios de la construcción - Mejoramiento de  Viviendas en el Departamento de Bolívar</t>
  </si>
  <si>
    <t>2024002130106</t>
  </si>
  <si>
    <t>2.3.2.02.02.007.2801</t>
  </si>
  <si>
    <t>Servicios financieros y servicios conexos; servicios inmobiliarios; y servicios de arrendamiento y leasing - Incremento De La Accesibilidad A Financiación En Capital De Trabajo, Sustitución De Pasivos</t>
  </si>
  <si>
    <t>2024002130065</t>
  </si>
  <si>
    <t>2024002130187</t>
  </si>
  <si>
    <t>2.3.2.02.02.008.1901</t>
  </si>
  <si>
    <t>Servicios prestados a las empresas y servicios de producción - IMPLEMENTACIÓN DEL SISTEMA DE MONITOREO AMBIENTAL PARA DISMINUIR EL ESTADO DE VULNERABILIDAD DE ANIMALES EN ABANDONO - (Profesionales,Apoyo a la gestion y otros servicios veterinarios)</t>
  </si>
  <si>
    <t>2.3.2.02.02.008.1902</t>
  </si>
  <si>
    <t>Servicios prestados a las empresas y servicios de producción - Mantenimiento, protección y conservación del área de importancia estratégica en el corregimiento de lomas de matunilla - municipio de Turbana, Bolívar - (Suministro y Siembra Árboles)</t>
  </si>
  <si>
    <t>2.3.2.02.02.008.1903</t>
  </si>
  <si>
    <t>Servicios prestados a las empresas y servicios de producción - Mantenimiento, protección y conservación del área de importancia estratégica en el corregimiento de lomas de matunilla - municipio de Turbana, Bolívar - (Talleres e Instalación de Avisos)</t>
  </si>
  <si>
    <t>2.3.2.02.02.008.1904</t>
  </si>
  <si>
    <t>Servicios prestados a las empresas y servicios de producción - Mantenimiento, protección y conservación del área de importancia estratégica en el corregimiento de lomas de matunilla - municipio de Turbana, Bolívar - (Interventoría)</t>
  </si>
  <si>
    <t>2.3.2.02.02.008.1905</t>
  </si>
  <si>
    <t>Servicios prestados a las empresas y servicios de producción - Mantenimiento, protección y conservación del área de importancia estratégica en el corregimiento de lomas de matunilla - municipio de Turbana, Bolívar - (Recuperación Cuerpos Agua)</t>
  </si>
  <si>
    <t>2.3.2.02.02.008.2801</t>
  </si>
  <si>
    <t>Servicios prestados a las empresas y servicios de producción - Actualización Del Plan Regional De Competitividad Del Departamento De Bolívar, Como Instrumento De Prospectiva Para El Desarrollo Productivo, Competitivo E Innovador De La Región Bolívar</t>
  </si>
  <si>
    <t>2024002130089</t>
  </si>
  <si>
    <t>2.3.2.02.02.009.1901</t>
  </si>
  <si>
    <t>Servicios para la comunidad, sociales y personales - formulación e implementación del plan institucional de gestión ambiental (piga) en las sedes externas de la gobernación de bolívar casa de la moneda y el guardian - bolívar</t>
  </si>
  <si>
    <t>2023002130203</t>
  </si>
  <si>
    <t>2024002130176</t>
  </si>
  <si>
    <t>2.3.2.02.02.009.1905</t>
  </si>
  <si>
    <t>Servicios para la comunidad, sociales y personales - IMPLEMENTACIÓN DEL SISTEMA DE MONITOREO AMBIENTAL PARA DISMINUIR EL ESTADO DE VULNERABILIDAD DE ANIMALES EN ABANDONO A TRAVÉS DEL CENTRO DE BIENESTAR ANIMAL EL GUARDIAN EN MUNICIPIOS</t>
  </si>
  <si>
    <t>2.3.2.02.02.009.0801</t>
  </si>
  <si>
    <t>Servicios para la comunidad, sociales y personales - Exploración para la implementación de agronegocios con cultivos perennes y semiperennes como estrategia para la reactivación productiva del Departamento de Bolívar.</t>
  </si>
  <si>
    <t>08</t>
  </si>
  <si>
    <t>SECRETARIA DE AGRICULTURA Y DESARROLLO RURAL</t>
  </si>
  <si>
    <t>2024002130046</t>
  </si>
  <si>
    <t>2.3.2.02.02.009.0802</t>
  </si>
  <si>
    <t>2024002130050</t>
  </si>
  <si>
    <t>2.3.2.01.01.001.03.02.2401</t>
  </si>
  <si>
    <t>Autopistas, carreteras, calles - MANTENIMIENTO Y MEJORAMIENTO DE LA INSFRAESTRUCTURA DE LA RED VIAL</t>
  </si>
  <si>
    <t>24</t>
  </si>
  <si>
    <t>OFICINA DE GESTIÓN DEL RIESGO DE DESASTRES</t>
  </si>
  <si>
    <t>2024002130122</t>
  </si>
  <si>
    <t>2.3.2.02.01.003.2402</t>
  </si>
  <si>
    <t>Otros bienes transportables (excepto productos metálicos, maquinaria y equipo) - Administración, operación, mantenimiento y fortalecimiento del banco de maquinarias para la mitigación y manejo de desastres - (Combustible)</t>
  </si>
  <si>
    <t>2023002130232</t>
  </si>
  <si>
    <t>2024002130120</t>
  </si>
  <si>
    <t>2.3.2.02.01.003.2403</t>
  </si>
  <si>
    <t>Otros bienes transportables (excepto productos metálicos, maquinaria y equipo) - Desarrollo De Una Asistencia Técnica En Gestión Del Riesgo En El Marco De La Ley 1523 De 2012 A Los Municipios Del Departamento De   Bolívar</t>
  </si>
  <si>
    <t>2024002130032</t>
  </si>
  <si>
    <t>2.3.2.02.01.003.2404</t>
  </si>
  <si>
    <t>Otros bienes transportables (excepto productos metálicos, maquinaria y equipo) - Desarrollo De Un Banco De Materiales Para El Mejoramiento De Viviendas En Condición De Riesgo En El Departamento De Bolívar</t>
  </si>
  <si>
    <t>2024002130028</t>
  </si>
  <si>
    <t>2.3.2.02.02.005.2401</t>
  </si>
  <si>
    <t>Construcción y servicios de la construcción - Ley 1523 de 2012</t>
  </si>
  <si>
    <t>2.3.2.02.02.005.2402</t>
  </si>
  <si>
    <t>2.3.2.02.02.006.2401</t>
  </si>
  <si>
    <t>Comercio y distribución, alojamiento, servicios de suministro de comidas y bebidas, servicios de transporte, y servicios de distribución de electricidad, gas y agua -  Desarrollo De Una Asistencia Técnica En Gestión Del Riesgo</t>
  </si>
  <si>
    <t>2.3.2.02.02.006.2402</t>
  </si>
  <si>
    <t>Comercio y distribución, alojamiento, servicios de suministro de comidas y bebidas, servicios de transporte, y servicios de distribución de electricidad, gas y agua - BANCO DE MATERIALES</t>
  </si>
  <si>
    <t>2024002130170</t>
  </si>
  <si>
    <t>2.3.2.02.02.008.2401</t>
  </si>
  <si>
    <t>Servicios prestados a las empresas y servicios de producción - FORTALECIMIENTO DEL PROCESO DE CONOCIMIENTO EN LA GESTIÓN DE RIESGO DE DESASTRE VIGENCIA 2024 EN EL DEPARTAMENTO DE BOLIVAR - (Servicios Profesionales y Apoyo a la Gestión)</t>
  </si>
  <si>
    <t>2023002130231</t>
  </si>
  <si>
    <t>2.3.2.02.02.008.2402</t>
  </si>
  <si>
    <t>Servicios prestados a las empresas y servicios de producción - Atención de obras de mejoramiento vial y planes para la mitigación y manejo de desastres vigencia 2024 en el departamento de bolívar - (Servicios Profesionales y Apoyo a la Gestión)</t>
  </si>
  <si>
    <t>2.3.2.02.02.008.2403</t>
  </si>
  <si>
    <t>Servicios prestados a las empresas y servicios de producción - Apoyo económico para subsidio de arriendo temporal a las familias damnificadas a causa de fenómenos naturales y desastres - (Servicios Profesionales y Apoyo a la Gestión)</t>
  </si>
  <si>
    <t>2024002130014</t>
  </si>
  <si>
    <t>2024002130171</t>
  </si>
  <si>
    <t>2.3.2.02.02.008.2404</t>
  </si>
  <si>
    <t>Servicios prestados a las empresas y servicios de producción - Desarrollo De Una Asistencia Técnica En Gestión Del Riesgo</t>
  </si>
  <si>
    <t>2.3.2.02.02.009.2401</t>
  </si>
  <si>
    <t>Servicios para la comunidad, sociales y personales - Apoyo económico para subsidio de arriendo temporal a las familias damnificadas a causa de fenómenos naturales y desastres en el Departamento de  Bolívar - (Subsidio de Arriendo)</t>
  </si>
  <si>
    <t>2.3.2.02.02.009.2402</t>
  </si>
  <si>
    <t>Servicios para la comunidad, sociales y personales - Administración, operación, mantenimiento y fortalecimiento del banco de maquinarias para la mitigación y manejo de desastres - (Atención a la comunidad)</t>
  </si>
  <si>
    <t>2.3.2.02.02.009.2403</t>
  </si>
  <si>
    <t>Servicios para la comunidad, sociales y personales - mantenimiento y mejoramiento de la insfraestructura de la red vial secundaria y terciaria del departamento de bolívar</t>
  </si>
  <si>
    <t>2023002130233</t>
  </si>
  <si>
    <t>SALDOS</t>
  </si>
  <si>
    <t>2.3.2.02.02.009.1201</t>
  </si>
  <si>
    <t>Servicios para la comunidad, sociales y personales - Implementacion de la casa refugio para la protección y restablecimiento de derechos de mujeres víctimas de vbg y todas las manifestaciones de violencia en el departamento de bolivar.</t>
  </si>
  <si>
    <t>SECRETARIA DE LA MUJER Y DESARROLLO SOCIAL</t>
  </si>
  <si>
    <t>2023002130179</t>
  </si>
  <si>
    <t>906</t>
  </si>
  <si>
    <t>Recursos Resolución Minsalud 1047 de 2024</t>
  </si>
  <si>
    <t>2.3.2.02.02.009.1202</t>
  </si>
  <si>
    <t>Servicios para la comunidad, sociales y personales - Apoyo a las personas mayores de niveles de sisben i y ii mediante la atención integral en los centros vida y centros de protección del departamento de Bolivar (Centros de protección)</t>
  </si>
  <si>
    <t>502</t>
  </si>
  <si>
    <t>Proancianato</t>
  </si>
  <si>
    <t>2023002130178</t>
  </si>
  <si>
    <t>2024002130213</t>
  </si>
  <si>
    <t>2.3.2.02.02.009.1203</t>
  </si>
  <si>
    <t>Servicios para la comunidad, sociales y personales - Implementación de un programa para la garantía de los derechos de los niños niñas y adolescentes del Departamento de Bolivar.</t>
  </si>
  <si>
    <t>2023002130176</t>
  </si>
  <si>
    <t>2024002130197</t>
  </si>
  <si>
    <t>2.3.2.02.02.009.1204</t>
  </si>
  <si>
    <t>Servicios para la comunidad, sociales y personales - Desarrollo de actividades para la dignificación del adulto mayor del Departamento de Bolívar.</t>
  </si>
  <si>
    <t>2023002130208</t>
  </si>
  <si>
    <t>2.3.2.02.02.009.1205</t>
  </si>
  <si>
    <t>Servicios para la comunidad, sociales y personales - Implementación de acciones para el fortalecimiento de la política publica a la equidad de género y autonomía de la mujer bolivarense</t>
  </si>
  <si>
    <t>2023002130228</t>
  </si>
  <si>
    <t>2024002130210</t>
  </si>
  <si>
    <t>2024002130219</t>
  </si>
  <si>
    <t>2.3.2.02.02.008.0045</t>
  </si>
  <si>
    <t>Servicios prestados a las empresas y servicios de producción - Asistencia Profesional, Tecnica , Tecnológica y en Salud a Mineros</t>
  </si>
  <si>
    <t>10</t>
  </si>
  <si>
    <t>SECRETARIA DE MINAS Y ENERGIA</t>
  </si>
  <si>
    <t>2023002130150</t>
  </si>
  <si>
    <t>2024002130175</t>
  </si>
  <si>
    <t>509</t>
  </si>
  <si>
    <t>Pro Electrificacion</t>
  </si>
  <si>
    <t>RESUMEN CUMPLIMIENTO INDICADORES PLAN DE DESARROLLO POR SECRETARÍAS</t>
  </si>
  <si>
    <t>EJECUCION PRESUPUESTAL</t>
  </si>
  <si>
    <t>EJECUCIÓN FINANCIERA</t>
  </si>
  <si>
    <t>EJECUCION FINANCIERA</t>
  </si>
  <si>
    <t>TOTALES</t>
  </si>
  <si>
    <t>Sistemas de información actualizados</t>
  </si>
  <si>
    <t>Actos administrativos elaborados</t>
  </si>
  <si>
    <t>Programa de sanemiento fiscal y financiero ejecutado</t>
  </si>
  <si>
    <t>Dependencias asistidas técnicamente</t>
  </si>
  <si>
    <t>$ -</t>
  </si>
  <si>
    <t>EJECUTADO 2024</t>
  </si>
  <si>
    <t>FUENTE DE INFORMACION EJECUTADO 20204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</si>
</sst>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_-* #,##0_-;\-* #,##0_-;_-* &quot;-&quot;??_-;_-@_-"/>
    <numFmt numFmtId="165" formatCode="_-&quot;$&quot;\ * #,##0_-;\-&quot;$&quot;\ * #,##0_-;_-&quot;$&quot;\ * &quot;-&quot;_-;_-@_-"/>
    <numFmt numFmtId="166" formatCode="_-&quot;$&quot;\ * #,##0_-;\-&quot;$&quot;\ * #,##0_-;_-&quot;$&quot;\ * &quot;-&quot;??_-;_-@_-"/>
    <numFmt numFmtId="167" formatCode="&quot;$&quot;\ #,##0"/>
    <numFmt numFmtId="168" formatCode="&quot;$&quot;\ #,##0.00"/>
    <numFmt numFmtId="169" formatCode="#,##0.0;[Red]#,##0.0"/>
    <numFmt numFmtId="170" formatCode="[$$-409]#,##0.00"/>
    <numFmt numFmtId="171" formatCode="&quot;$&quot;\ #,##0;[Red]\-&quot;$&quot;\ #,##0"/>
    <numFmt numFmtId="172" formatCode="&quot;$&quot;\ #,##0.00;[Red]\-&quot;$&quot;\ #,##0.00"/>
    <numFmt numFmtId="173" formatCode="#,##0;[Red]#,##0"/>
    <numFmt numFmtId="174" formatCode="_-[$$-240A]\ * #,##0_-;\-[$$-240A]\ * #,##0_-;_-[$$-240A]\ * &quot;-&quot;??_-;_-@_-"/>
  </numFmts>
  <fonts count="46">
    <font>
      <sz val="12"/>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8"/>
      <color theme="1"/>
      <name val="Calibri"/>
      <family val="2"/>
      <scheme val="minor"/>
    </font>
    <font>
      <sz val="12"/>
      <color theme="1"/>
      <name val="Calibri"/>
      <family val="2"/>
      <scheme val="minor"/>
    </font>
    <font>
      <sz val="11"/>
      <color rgb="FF000000"/>
      <name val="Calibri"/>
      <family val="2"/>
    </font>
    <font>
      <sz val="10"/>
      <name val="Aptos Display"/>
      <family val="2"/>
    </font>
    <font>
      <sz val="9"/>
      <name val="Aptos Display"/>
      <family val="2"/>
    </font>
    <font>
      <sz val="11"/>
      <name val="Calibri"/>
      <family val="2"/>
    </font>
    <font>
      <sz val="12"/>
      <color rgb="FF000000"/>
      <name val="Calibri"/>
      <family val="2"/>
    </font>
    <font>
      <b/>
      <sz val="12"/>
      <name val="Calibri"/>
      <family val="2"/>
      <scheme val="minor"/>
    </font>
    <font>
      <sz val="12"/>
      <name val="Calibri"/>
      <family val="2"/>
      <scheme val="minor"/>
    </font>
    <font>
      <sz val="10"/>
      <color theme="1"/>
      <name val="Calibri"/>
      <family val="2"/>
      <scheme val="minor"/>
    </font>
    <font>
      <sz val="10"/>
      <color theme="1"/>
      <name val="Verdana"/>
      <family val="2"/>
    </font>
    <font>
      <b/>
      <sz val="10"/>
      <color theme="1"/>
      <name val="Verdana"/>
      <family val="2"/>
    </font>
    <font>
      <sz val="10"/>
      <name val="Verdana"/>
      <family val="2"/>
    </font>
    <font>
      <b/>
      <sz val="10"/>
      <name val="Verdana"/>
      <family val="2"/>
    </font>
    <font>
      <sz val="10"/>
      <color theme="1"/>
      <name val="Aptos Narrow"/>
      <family val="2"/>
    </font>
    <font>
      <b/>
      <sz val="10"/>
      <color theme="1"/>
      <name val="Calibri"/>
      <family val="2"/>
      <scheme val="minor"/>
    </font>
    <font>
      <sz val="9"/>
      <color theme="1"/>
      <name val="Calibri"/>
      <family val="2"/>
      <scheme val="minor"/>
    </font>
    <font>
      <sz val="9"/>
      <color theme="1"/>
      <name val="Aptos Display"/>
      <family val="2"/>
    </font>
    <font>
      <b/>
      <sz val="11"/>
      <name val="Calibri Light"/>
      <family val="2"/>
      <scheme val="major"/>
    </font>
    <font>
      <sz val="11"/>
      <name val="Calibri Light"/>
      <family val="2"/>
      <scheme val="major"/>
    </font>
    <font>
      <sz val="11"/>
      <name val="Calibri"/>
      <family val="2"/>
      <scheme val="minor"/>
    </font>
    <font>
      <b/>
      <sz val="8"/>
      <name val="Aptos"/>
      <family val="2"/>
    </font>
    <font>
      <sz val="11"/>
      <color theme="1"/>
      <name val="Calibri"/>
      <family val="2"/>
      <scheme val="minor"/>
    </font>
    <font>
      <b/>
      <sz val="9"/>
      <color indexed="81"/>
      <name val="Tahoma"/>
      <family val="2"/>
    </font>
    <font>
      <sz val="9"/>
      <color indexed="81"/>
      <name val="Tahoma"/>
      <family val="2"/>
    </font>
    <font>
      <sz val="10"/>
      <name val="Calibri"/>
      <family val="2"/>
      <scheme val="minor"/>
    </font>
    <font>
      <shadow/>
      <sz val="11"/>
      <color rgb="FF000000"/>
      <name val="Calibri"/>
      <family val="2"/>
      <scheme val="minor"/>
    </font>
    <font>
      <sz val="12"/>
      <color rgb="FF000000"/>
      <name val="Calibri"/>
      <family val="2"/>
      <scheme val="minor"/>
    </font>
    <font>
      <sz val="10"/>
      <color rgb="FF000000"/>
      <name val="Aptos Display"/>
      <family val="2"/>
    </font>
    <font>
      <sz val="8"/>
      <name val="Aptos Display"/>
      <family val="2"/>
    </font>
    <font>
      <u/>
      <sz val="12"/>
      <color theme="10"/>
      <name val="Calibri"/>
      <family val="2"/>
      <scheme val="minor"/>
    </font>
    <font>
      <u/>
      <sz val="12"/>
      <color theme="11"/>
      <name val="Calibri"/>
      <family val="2"/>
      <scheme val="minor"/>
    </font>
    <font>
      <b/>
      <sz val="9"/>
      <color rgb="FF000000"/>
      <name val="Tahoma"/>
      <family val="2"/>
    </font>
    <font>
      <sz val="9"/>
      <color rgb="FF000000"/>
      <name val="Tahoma"/>
      <family val="2"/>
    </font>
    <font>
      <sz val="9"/>
      <color theme="1"/>
      <name val="Play"/>
    </font>
    <font>
      <b/>
      <sz val="12"/>
      <color rgb="FF000000"/>
      <name val="Calibri"/>
      <family val="2"/>
      <scheme val="minor"/>
    </font>
    <font>
      <b/>
      <sz val="14"/>
      <color theme="1"/>
      <name val="Calibri"/>
      <family val="2"/>
      <scheme val="minor"/>
    </font>
    <font>
      <b/>
      <sz val="14"/>
      <name val="Calibri"/>
      <family val="2"/>
      <scheme val="minor"/>
    </font>
    <font>
      <b/>
      <sz val="14"/>
      <color rgb="FF000000"/>
      <name val="Calibri"/>
      <family val="2"/>
      <scheme val="minor"/>
    </font>
    <font>
      <b/>
      <shadow/>
      <sz val="14"/>
      <color rgb="FF000000"/>
      <name val="Calibri"/>
      <family val="2"/>
      <scheme val="minor"/>
    </font>
    <font>
      <sz val="10"/>
      <color theme="1"/>
      <name val="Play"/>
    </font>
    <font>
      <b/>
      <sz val="12"/>
      <color theme="1"/>
      <name val="Arial Hebrew Scholar"/>
      <charset val="177"/>
    </font>
  </fonts>
  <fills count="12">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2" tint="-0.249977111117893"/>
        <bgColor indexed="64"/>
      </patternFill>
    </fill>
    <fill>
      <patternFill patternType="solid">
        <fgColor rgb="FFFFFF00"/>
        <bgColor indexed="64"/>
      </patternFill>
    </fill>
    <fill>
      <patternFill patternType="solid">
        <fgColor rgb="FFFF0000"/>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D9E1F2"/>
        <bgColor rgb="FF000000"/>
      </patternFill>
    </fill>
    <fill>
      <patternFill patternType="solid">
        <fgColor rgb="FFFF9293"/>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s>
  <cellStyleXfs count="46">
    <xf numFmtId="0" fontId="0" fillId="0" borderId="0"/>
    <xf numFmtId="43"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9" fontId="5" fillId="0" borderId="0" applyFont="0" applyFill="0" applyBorder="0" applyAlignment="0" applyProtection="0"/>
    <xf numFmtId="0" fontId="6" fillId="0" borderId="0" applyBorder="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cellStyleXfs>
  <cellXfs count="358">
    <xf numFmtId="0" fontId="0" fillId="0" borderId="0" xfId="0"/>
    <xf numFmtId="0" fontId="0" fillId="0" borderId="1" xfId="0" applyBorder="1"/>
    <xf numFmtId="0" fontId="3" fillId="2" borderId="1" xfId="0" applyFont="1" applyFill="1" applyBorder="1" applyAlignment="1">
      <alignment horizontal="center" wrapText="1"/>
    </xf>
    <xf numFmtId="0" fontId="0" fillId="0" borderId="0" xfId="0" applyAlignment="1">
      <alignment horizontal="center" wrapText="1"/>
    </xf>
    <xf numFmtId="0" fontId="4" fillId="0" borderId="1" xfId="0" applyFont="1" applyBorder="1" applyAlignment="1">
      <alignment horizontal="left" wrapText="1"/>
    </xf>
    <xf numFmtId="4" fontId="0" fillId="0" borderId="1" xfId="0" applyNumberFormat="1" applyBorder="1"/>
    <xf numFmtId="4" fontId="0" fillId="0" borderId="0" xfId="0" applyNumberFormat="1"/>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quotePrefix="1" applyFont="1" applyBorder="1" applyAlignment="1">
      <alignment horizontal="center" vertical="center" wrapText="1"/>
    </xf>
    <xf numFmtId="9" fontId="4" fillId="0" borderId="1" xfId="0" quotePrefix="1" applyNumberFormat="1" applyFont="1" applyBorder="1" applyAlignment="1">
      <alignment horizontal="center" vertical="center" wrapText="1"/>
    </xf>
    <xf numFmtId="4" fontId="4" fillId="0" borderId="1" xfId="0" quotePrefix="1" applyNumberFormat="1" applyFont="1" applyBorder="1" applyAlignment="1">
      <alignment horizontal="center" vertical="center"/>
    </xf>
    <xf numFmtId="0" fontId="7" fillId="0" borderId="1" xfId="5" applyFont="1" applyBorder="1" applyAlignment="1">
      <alignment horizontal="center" vertical="center" wrapText="1"/>
    </xf>
    <xf numFmtId="9" fontId="8" fillId="0" borderId="1" xfId="5" applyNumberFormat="1" applyFont="1" applyBorder="1" applyAlignment="1">
      <alignment horizontal="center" vertical="center" wrapText="1"/>
    </xf>
    <xf numFmtId="164" fontId="7" fillId="0" borderId="1" xfId="1" applyNumberFormat="1" applyFont="1" applyBorder="1" applyAlignment="1">
      <alignment horizontal="center" vertical="center" wrapText="1"/>
    </xf>
    <xf numFmtId="0" fontId="9" fillId="0" borderId="1" xfId="5" applyFont="1" applyBorder="1" applyAlignment="1">
      <alignment horizontal="center" vertical="center" wrapText="1"/>
    </xf>
    <xf numFmtId="0" fontId="3" fillId="2" borderId="7" xfId="0" applyFont="1" applyFill="1" applyBorder="1" applyAlignment="1">
      <alignment horizont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9" fontId="0" fillId="0" borderId="1" xfId="4" applyFont="1" applyBorder="1" applyAlignment="1">
      <alignment horizontal="center" vertical="center"/>
    </xf>
    <xf numFmtId="44" fontId="0" fillId="0" borderId="1" xfId="2" applyFont="1"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9" xfId="0" applyBorder="1" applyAlignment="1">
      <alignment horizontal="center" vertical="center"/>
    </xf>
    <xf numFmtId="9" fontId="0" fillId="0" borderId="9" xfId="4" applyFont="1" applyBorder="1" applyAlignment="1">
      <alignment horizontal="center" vertical="center"/>
    </xf>
    <xf numFmtId="44" fontId="0" fillId="0" borderId="9" xfId="2" applyFont="1" applyBorder="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42" fontId="2" fillId="2" borderId="1" xfId="3" applyFont="1" applyFill="1" applyBorder="1" applyAlignment="1">
      <alignment horizontal="center" vertical="center" wrapText="1"/>
    </xf>
    <xf numFmtId="0" fontId="0" fillId="0" borderId="0" xfId="0" applyAlignment="1">
      <alignment horizontal="center" vertical="center" wrapText="1"/>
    </xf>
    <xf numFmtId="0" fontId="12" fillId="0" borderId="1" xfId="5" applyFont="1" applyBorder="1" applyAlignment="1">
      <alignment horizontal="center" vertical="center" wrapText="1"/>
    </xf>
    <xf numFmtId="9" fontId="12" fillId="0" borderId="1" xfId="4" applyFont="1" applyFill="1" applyBorder="1" applyAlignment="1">
      <alignment horizontal="center" vertical="center" wrapText="1"/>
    </xf>
    <xf numFmtId="42" fontId="0" fillId="0" borderId="1" xfId="3" applyFont="1" applyFill="1" applyBorder="1" applyAlignment="1">
      <alignment horizontal="center" vertical="center"/>
    </xf>
    <xf numFmtId="9" fontId="0" fillId="0" borderId="1" xfId="4" applyFont="1" applyFill="1" applyBorder="1" applyAlignment="1">
      <alignment horizontal="center" vertical="center"/>
    </xf>
    <xf numFmtId="1" fontId="12" fillId="0" borderId="1" xfId="5" applyNumberFormat="1" applyFont="1" applyBorder="1" applyAlignment="1">
      <alignment horizontal="center" vertical="center" wrapText="1"/>
    </xf>
    <xf numFmtId="1" fontId="12" fillId="3" borderId="1" xfId="5" applyNumberFormat="1" applyFont="1" applyFill="1" applyBorder="1" applyAlignment="1">
      <alignment horizontal="center" vertical="center" wrapText="1"/>
    </xf>
    <xf numFmtId="9" fontId="12" fillId="0" borderId="1" xfId="4" applyFont="1" applyBorder="1" applyAlignment="1">
      <alignment horizontal="center" vertical="center" wrapText="1"/>
    </xf>
    <xf numFmtId="42" fontId="0" fillId="0" borderId="1" xfId="3" applyFont="1" applyBorder="1" applyAlignment="1">
      <alignment horizontal="center" vertical="center"/>
    </xf>
    <xf numFmtId="0" fontId="0" fillId="4" borderId="1" xfId="0" applyFill="1" applyBorder="1" applyAlignment="1">
      <alignment horizontal="center" vertical="center" wrapText="1"/>
    </xf>
    <xf numFmtId="10" fontId="0" fillId="0" borderId="1" xfId="4" applyNumberFormat="1" applyFont="1" applyFill="1" applyBorder="1" applyAlignment="1">
      <alignment horizontal="center" vertical="center"/>
    </xf>
    <xf numFmtId="10" fontId="0" fillId="0" borderId="1" xfId="4" applyNumberFormat="1" applyFont="1" applyBorder="1" applyAlignment="1">
      <alignment horizontal="center" vertical="center"/>
    </xf>
    <xf numFmtId="42" fontId="0" fillId="3" borderId="1" xfId="3" applyFont="1" applyFill="1" applyBorder="1" applyAlignment="1">
      <alignment horizontal="center" vertical="center"/>
    </xf>
    <xf numFmtId="10" fontId="0" fillId="3" borderId="1" xfId="4" applyNumberFormat="1" applyFont="1" applyFill="1"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alignment horizontal="center" vertical="center"/>
    </xf>
    <xf numFmtId="9" fontId="0" fillId="0" borderId="1" xfId="0" applyNumberFormat="1" applyBorder="1" applyAlignment="1">
      <alignment horizontal="center" vertical="center"/>
    </xf>
    <xf numFmtId="3" fontId="12" fillId="0" borderId="1" xfId="5" applyNumberFormat="1" applyFont="1" applyBorder="1" applyAlignment="1">
      <alignment horizontal="center" vertical="center" wrapText="1"/>
    </xf>
    <xf numFmtId="0" fontId="12" fillId="3" borderId="1" xfId="5" applyFont="1" applyFill="1" applyBorder="1" applyAlignment="1">
      <alignment horizontal="center" vertical="center" wrapText="1"/>
    </xf>
    <xf numFmtId="42" fontId="0" fillId="0" borderId="10" xfId="3" applyFont="1" applyBorder="1" applyAlignment="1">
      <alignment horizontal="center" vertical="center"/>
    </xf>
    <xf numFmtId="42" fontId="0" fillId="0" borderId="0" xfId="3" applyFont="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0" fillId="0" borderId="1" xfId="0" applyBorder="1" applyAlignment="1">
      <alignment vertical="top" wrapText="1"/>
    </xf>
    <xf numFmtId="0" fontId="0" fillId="0" borderId="1" xfId="0" applyBorder="1" applyAlignment="1">
      <alignment horizontal="left" vertical="center" wrapText="1"/>
    </xf>
    <xf numFmtId="0" fontId="0" fillId="0" borderId="1" xfId="0" applyBorder="1" applyAlignment="1">
      <alignment vertical="center" wrapText="1"/>
    </xf>
    <xf numFmtId="3" fontId="0" fillId="0" borderId="1" xfId="0" applyNumberFormat="1" applyBorder="1" applyAlignment="1">
      <alignment horizontal="center" vertical="center"/>
    </xf>
    <xf numFmtId="166" fontId="0" fillId="0" borderId="1" xfId="2" applyNumberFormat="1" applyFont="1" applyBorder="1" applyAlignment="1">
      <alignment horizontal="center" vertical="center"/>
    </xf>
    <xf numFmtId="0" fontId="13" fillId="0" borderId="1" xfId="0" applyFont="1" applyBorder="1" applyAlignment="1">
      <alignment horizontal="center" vertical="center" wrapText="1"/>
    </xf>
    <xf numFmtId="3" fontId="0" fillId="0" borderId="1" xfId="0" applyNumberFormat="1" applyBorder="1" applyAlignment="1">
      <alignment horizontal="center" vertical="center" wrapText="1"/>
    </xf>
    <xf numFmtId="0" fontId="0" fillId="0" borderId="0" xfId="0" applyAlignment="1">
      <alignment vertical="top"/>
    </xf>
    <xf numFmtId="0" fontId="0" fillId="0" borderId="0" xfId="0" applyAlignment="1">
      <alignment horizontal="left" vertical="center"/>
    </xf>
    <xf numFmtId="0" fontId="14" fillId="0" borderId="0" xfId="0" applyFont="1"/>
    <xf numFmtId="0" fontId="15" fillId="2" borderId="1" xfId="0" applyFont="1" applyFill="1" applyBorder="1" applyAlignment="1">
      <alignment horizontal="center" wrapText="1"/>
    </xf>
    <xf numFmtId="0" fontId="14" fillId="0" borderId="0" xfId="0" applyFont="1" applyAlignment="1">
      <alignment horizontal="center" wrapText="1"/>
    </xf>
    <xf numFmtId="0" fontId="14" fillId="0" borderId="1" xfId="0" applyFont="1" applyBorder="1" applyAlignment="1">
      <alignment horizontal="left" wrapText="1"/>
    </xf>
    <xf numFmtId="0" fontId="16" fillId="0" borderId="1" xfId="5" applyFont="1" applyBorder="1" applyAlignment="1">
      <alignment horizontal="center" vertical="center" wrapText="1"/>
    </xf>
    <xf numFmtId="0" fontId="17" fillId="0" borderId="1" xfId="5" applyFont="1" applyBorder="1" applyAlignment="1">
      <alignment horizontal="center" vertical="center" wrapText="1"/>
    </xf>
    <xf numFmtId="9" fontId="14" fillId="0" borderId="1" xfId="0" applyNumberFormat="1" applyFont="1" applyBorder="1" applyAlignment="1">
      <alignment horizontal="center" vertical="center"/>
    </xf>
    <xf numFmtId="167" fontId="14" fillId="0" borderId="1" xfId="0" applyNumberFormat="1" applyFont="1" applyBorder="1" applyAlignment="1">
      <alignment horizontal="center" vertical="center"/>
    </xf>
    <xf numFmtId="167" fontId="14" fillId="0" borderId="0" xfId="0" applyNumberFormat="1" applyFont="1"/>
    <xf numFmtId="0" fontId="7" fillId="3" borderId="1" xfId="5" applyFont="1" applyFill="1" applyBorder="1" applyAlignment="1">
      <alignment horizontal="center" vertical="center" wrapText="1"/>
    </xf>
    <xf numFmtId="0" fontId="13" fillId="0" borderId="1" xfId="0" applyFont="1" applyBorder="1" applyAlignment="1">
      <alignment horizontal="center" vertical="center"/>
    </xf>
    <xf numFmtId="165" fontId="18" fillId="0" borderId="0" xfId="0" applyNumberFormat="1" applyFont="1" applyAlignment="1">
      <alignment horizontal="right" vertical="center"/>
    </xf>
    <xf numFmtId="44" fontId="13" fillId="0" borderId="10" xfId="2" applyFont="1" applyBorder="1" applyAlignment="1">
      <alignment horizontal="center" vertical="center"/>
    </xf>
    <xf numFmtId="169" fontId="13" fillId="0" borderId="10" xfId="0" applyNumberFormat="1" applyFont="1" applyBorder="1" applyAlignment="1">
      <alignment horizontal="center" vertical="center"/>
    </xf>
    <xf numFmtId="0" fontId="13" fillId="0" borderId="10" xfId="0" applyFont="1" applyBorder="1" applyAlignment="1">
      <alignment horizontal="center" vertical="center"/>
    </xf>
    <xf numFmtId="0" fontId="18" fillId="0" borderId="1" xfId="0" applyFont="1" applyBorder="1" applyAlignment="1">
      <alignment vertical="center"/>
    </xf>
    <xf numFmtId="44" fontId="13" fillId="0" borderId="1" xfId="2" applyFont="1" applyBorder="1" applyAlignment="1">
      <alignment horizontal="center" vertical="center"/>
    </xf>
    <xf numFmtId="0" fontId="19" fillId="2" borderId="1" xfId="0" applyFont="1" applyFill="1" applyBorder="1" applyAlignment="1">
      <alignment horizontal="center" vertical="center" wrapText="1"/>
    </xf>
    <xf numFmtId="0" fontId="13" fillId="0" borderId="1" xfId="0" applyFont="1" applyBorder="1" applyAlignment="1">
      <alignment vertical="top" wrapText="1"/>
    </xf>
    <xf numFmtId="0" fontId="13" fillId="0" borderId="1" xfId="0" applyFont="1" applyBorder="1" applyAlignment="1">
      <alignment horizontal="center" vertical="top" wrapText="1"/>
    </xf>
    <xf numFmtId="9" fontId="13" fillId="0" borderId="1" xfId="0" applyNumberFormat="1" applyFont="1" applyBorder="1" applyAlignment="1">
      <alignment horizontal="center" vertical="top" wrapText="1"/>
    </xf>
    <xf numFmtId="168" fontId="13" fillId="0" borderId="1" xfId="0" applyNumberFormat="1" applyFont="1" applyBorder="1" applyAlignment="1">
      <alignment vertical="top" wrapText="1"/>
    </xf>
    <xf numFmtId="169" fontId="13" fillId="0" borderId="1" xfId="0" applyNumberFormat="1" applyFont="1" applyBorder="1" applyAlignment="1">
      <alignment horizontal="center" vertical="center"/>
    </xf>
    <xf numFmtId="0" fontId="0" fillId="0" borderId="1" xfId="0" applyBorder="1" applyAlignment="1">
      <alignment wrapText="1"/>
    </xf>
    <xf numFmtId="9" fontId="3" fillId="2" borderId="1" xfId="4" applyFont="1" applyFill="1" applyBorder="1" applyAlignment="1">
      <alignment horizontal="center" wrapText="1"/>
    </xf>
    <xf numFmtId="0" fontId="7" fillId="0" borderId="1" xfId="0" applyFont="1" applyBorder="1" applyAlignment="1">
      <alignment horizontal="center" vertical="center" wrapText="1"/>
    </xf>
    <xf numFmtId="0" fontId="8" fillId="0" borderId="1" xfId="5" applyFont="1" applyBorder="1" applyAlignment="1">
      <alignment horizontal="center" vertical="center" wrapText="1"/>
    </xf>
    <xf numFmtId="9" fontId="7" fillId="0" borderId="1" xfId="4" applyFont="1" applyBorder="1" applyAlignment="1">
      <alignment horizontal="center" vertical="center" wrapText="1"/>
    </xf>
    <xf numFmtId="9" fontId="13" fillId="0" borderId="1" xfId="4" applyFont="1" applyBorder="1" applyAlignment="1">
      <alignment horizontal="center" vertical="center"/>
    </xf>
    <xf numFmtId="3" fontId="2" fillId="0" borderId="1" xfId="0" applyNumberFormat="1" applyFont="1" applyBorder="1"/>
    <xf numFmtId="9" fontId="0" fillId="0" borderId="1" xfId="0" applyNumberFormat="1" applyBorder="1" applyAlignment="1">
      <alignment horizontal="center" vertical="center" wrapText="1"/>
    </xf>
    <xf numFmtId="170" fontId="0" fillId="0" borderId="1" xfId="0" applyNumberFormat="1" applyBorder="1" applyAlignment="1">
      <alignment horizontal="center" vertical="center"/>
    </xf>
    <xf numFmtId="0" fontId="0" fillId="0" borderId="2" xfId="0" applyBorder="1" applyAlignment="1">
      <alignment wrapText="1"/>
    </xf>
    <xf numFmtId="0" fontId="0" fillId="0" borderId="4" xfId="0" applyBorder="1"/>
    <xf numFmtId="0" fontId="21" fillId="0" borderId="1" xfId="0" applyFont="1" applyBorder="1" applyAlignment="1">
      <alignment horizontal="center" vertical="center" wrapText="1"/>
    </xf>
    <xf numFmtId="0" fontId="8" fillId="0" borderId="1" xfId="5" applyFont="1" applyBorder="1" applyAlignment="1">
      <alignment wrapText="1"/>
    </xf>
    <xf numFmtId="0" fontId="21" fillId="0" borderId="1" xfId="0" applyFont="1" applyBorder="1"/>
    <xf numFmtId="9" fontId="21" fillId="0" borderId="1" xfId="0" applyNumberFormat="1" applyFont="1" applyBorder="1"/>
    <xf numFmtId="171" fontId="21" fillId="3" borderId="1" xfId="0" applyNumberFormat="1" applyFont="1" applyFill="1" applyBorder="1"/>
    <xf numFmtId="171" fontId="21" fillId="0" borderId="1" xfId="0" applyNumberFormat="1" applyFont="1" applyBorder="1"/>
    <xf numFmtId="171" fontId="21" fillId="0" borderId="1" xfId="2" applyNumberFormat="1" applyFont="1" applyBorder="1"/>
    <xf numFmtId="166" fontId="21" fillId="0" borderId="1" xfId="2" applyNumberFormat="1" applyFont="1" applyBorder="1"/>
    <xf numFmtId="172" fontId="21" fillId="0" borderId="1" xfId="2" applyNumberFormat="1" applyFont="1" applyBorder="1"/>
    <xf numFmtId="171" fontId="21" fillId="3" borderId="1" xfId="2" applyNumberFormat="1" applyFont="1" applyFill="1" applyBorder="1"/>
    <xf numFmtId="0" fontId="8" fillId="0" borderId="4" xfId="5" applyFont="1" applyBorder="1" applyAlignment="1">
      <alignment horizontal="center" vertical="center" wrapText="1"/>
    </xf>
    <xf numFmtId="0" fontId="8" fillId="0" borderId="4" xfId="5" applyFont="1" applyBorder="1" applyAlignment="1">
      <alignment wrapText="1"/>
    </xf>
    <xf numFmtId="0" fontId="22" fillId="0" borderId="1" xfId="0" applyFont="1" applyBorder="1" applyAlignment="1">
      <alignment horizontal="center" vertical="center" wrapText="1"/>
    </xf>
    <xf numFmtId="0" fontId="23" fillId="3" borderId="1" xfId="0" applyFont="1" applyFill="1" applyBorder="1" applyAlignment="1">
      <alignment horizontal="center" vertical="center" wrapText="1"/>
    </xf>
    <xf numFmtId="166" fontId="0" fillId="0" borderId="1" xfId="2" applyNumberFormat="1" applyFont="1" applyBorder="1" applyAlignment="1">
      <alignment wrapText="1"/>
    </xf>
    <xf numFmtId="0" fontId="7" fillId="0" borderId="2" xfId="0" applyFont="1" applyBorder="1" applyAlignment="1">
      <alignment horizontal="center" vertical="center" wrapText="1"/>
    </xf>
    <xf numFmtId="171" fontId="0" fillId="0" borderId="1" xfId="0" applyNumberFormat="1" applyBorder="1" applyAlignment="1">
      <alignment horizontal="right"/>
    </xf>
    <xf numFmtId="0" fontId="24" fillId="0" borderId="1" xfId="0" applyFont="1" applyBorder="1" applyAlignment="1">
      <alignment horizontal="center" vertical="center"/>
    </xf>
    <xf numFmtId="0" fontId="24" fillId="0" borderId="0" xfId="0" applyFont="1" applyAlignment="1">
      <alignment horizontal="center" vertical="center"/>
    </xf>
    <xf numFmtId="0" fontId="8" fillId="0" borderId="15" xfId="5" applyFont="1" applyBorder="1" applyAlignment="1">
      <alignment horizontal="center" vertical="center" wrapText="1"/>
    </xf>
    <xf numFmtId="0" fontId="25" fillId="0" borderId="13" xfId="0" applyFont="1" applyBorder="1" applyAlignment="1">
      <alignment horizontal="center" vertical="center" wrapText="1"/>
    </xf>
    <xf numFmtId="0" fontId="23" fillId="3" borderId="15" xfId="0" applyFont="1" applyFill="1" applyBorder="1" applyAlignment="1">
      <alignment horizontal="center" vertical="center" wrapText="1"/>
    </xf>
    <xf numFmtId="0" fontId="25"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26" fillId="0" borderId="1" xfId="0" applyFont="1" applyBorder="1" applyAlignment="1">
      <alignment wrapText="1"/>
    </xf>
    <xf numFmtId="0" fontId="13" fillId="0" borderId="1" xfId="0" applyFont="1" applyBorder="1" applyAlignment="1">
      <alignment horizontal="center" wrapText="1"/>
    </xf>
    <xf numFmtId="0" fontId="29" fillId="0" borderId="1" xfId="5" applyFont="1" applyBorder="1" applyAlignment="1">
      <alignment horizontal="center" vertical="center" wrapText="1"/>
    </xf>
    <xf numFmtId="0" fontId="29" fillId="0" borderId="4" xfId="5" applyFont="1" applyBorder="1" applyAlignment="1">
      <alignment horizontal="center" vertical="center" wrapText="1"/>
    </xf>
    <xf numFmtId="0" fontId="29" fillId="3" borderId="1" xfId="5" applyFont="1" applyFill="1" applyBorder="1" applyAlignment="1">
      <alignment horizontal="center" vertical="center" wrapText="1"/>
    </xf>
    <xf numFmtId="9" fontId="29" fillId="3" borderId="1" xfId="0" applyNumberFormat="1" applyFont="1" applyFill="1" applyBorder="1" applyAlignment="1">
      <alignment horizontal="center" vertical="center" wrapText="1"/>
    </xf>
    <xf numFmtId="166" fontId="13" fillId="0" borderId="1" xfId="2" applyNumberFormat="1" applyFont="1" applyBorder="1" applyAlignment="1">
      <alignment vertical="center"/>
    </xf>
    <xf numFmtId="166" fontId="29" fillId="0" borderId="1" xfId="2" applyNumberFormat="1" applyFont="1" applyBorder="1" applyAlignment="1">
      <alignment vertical="center" wrapText="1"/>
    </xf>
    <xf numFmtId="0" fontId="20" fillId="0" borderId="0" xfId="0" applyFont="1" applyAlignment="1">
      <alignment horizontal="center" vertical="center" wrapText="1"/>
    </xf>
    <xf numFmtId="0" fontId="13" fillId="0" borderId="1" xfId="0" applyFont="1" applyBorder="1"/>
    <xf numFmtId="0" fontId="24" fillId="0" borderId="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 xfId="5" applyFont="1" applyBorder="1" applyAlignment="1">
      <alignment horizontal="center" vertical="center" wrapText="1"/>
    </xf>
    <xf numFmtId="164" fontId="24" fillId="0" borderId="1" xfId="1" applyNumberFormat="1" applyFont="1" applyBorder="1" applyAlignment="1">
      <alignment horizontal="center" vertical="center" wrapText="1"/>
    </xf>
    <xf numFmtId="9" fontId="24" fillId="0" borderId="1" xfId="4" applyFont="1" applyBorder="1" applyAlignment="1">
      <alignment horizontal="center" vertical="center" wrapText="1"/>
    </xf>
    <xf numFmtId="0" fontId="26" fillId="0" borderId="1" xfId="0" applyFont="1" applyBorder="1" applyAlignment="1">
      <alignment horizontal="center" vertical="center"/>
    </xf>
    <xf numFmtId="0" fontId="24" fillId="0" borderId="15" xfId="0" applyFont="1" applyBorder="1" applyAlignment="1">
      <alignment horizontal="center" vertical="center" wrapText="1"/>
    </xf>
    <xf numFmtId="0" fontId="24" fillId="0" borderId="13" xfId="0" applyFont="1" applyBorder="1" applyAlignment="1">
      <alignment horizontal="center" vertical="center" wrapText="1"/>
    </xf>
    <xf numFmtId="0" fontId="30" fillId="0" borderId="1" xfId="0" applyFont="1" applyBorder="1" applyAlignment="1">
      <alignment horizontal="center" vertical="center" wrapText="1" readingOrder="1"/>
    </xf>
    <xf numFmtId="9" fontId="26" fillId="0" borderId="1" xfId="4" applyFont="1" applyBorder="1" applyAlignment="1">
      <alignment horizontal="center" vertical="center"/>
    </xf>
    <xf numFmtId="0" fontId="26" fillId="0" borderId="0" xfId="0" applyFont="1" applyAlignment="1">
      <alignment horizontal="center" vertical="center"/>
    </xf>
    <xf numFmtId="0" fontId="26" fillId="0" borderId="1" xfId="0" applyFont="1" applyBorder="1" applyAlignment="1">
      <alignment horizontal="center" vertical="center" wrapText="1"/>
    </xf>
    <xf numFmtId="42" fontId="26" fillId="0" borderId="1" xfId="3" applyFont="1" applyBorder="1" applyAlignment="1">
      <alignment horizontal="center" vertical="center"/>
    </xf>
    <xf numFmtId="3" fontId="26" fillId="0" borderId="1" xfId="0" applyNumberFormat="1" applyFont="1" applyBorder="1" applyAlignment="1">
      <alignment horizontal="center" vertical="center"/>
    </xf>
    <xf numFmtId="0" fontId="0" fillId="2" borderId="1" xfId="0" applyFill="1" applyBorder="1"/>
    <xf numFmtId="0" fontId="0" fillId="2" borderId="1" xfId="0" applyFill="1" applyBorder="1" applyAlignment="1">
      <alignment horizontal="center" wrapText="1"/>
    </xf>
    <xf numFmtId="0" fontId="2" fillId="0" borderId="1" xfId="0" applyFont="1" applyBorder="1" applyAlignment="1">
      <alignment horizontal="center" vertical="center"/>
    </xf>
    <xf numFmtId="0" fontId="0" fillId="3" borderId="1" xfId="0" applyFill="1" applyBorder="1" applyAlignment="1">
      <alignment horizontal="center" vertical="center" wrapText="1"/>
    </xf>
    <xf numFmtId="9" fontId="0" fillId="3" borderId="1" xfId="0" applyNumberFormat="1" applyFill="1" applyBorder="1" applyAlignment="1">
      <alignment horizontal="center" vertical="center" wrapText="1"/>
    </xf>
    <xf numFmtId="0" fontId="0" fillId="5" borderId="1" xfId="0" applyFill="1" applyBorder="1" applyAlignment="1">
      <alignment horizontal="center" vertical="center" wrapText="1"/>
    </xf>
    <xf numFmtId="171" fontId="0" fillId="0" borderId="1" xfId="0" applyNumberFormat="1" applyBorder="1" applyAlignment="1">
      <alignment horizontal="center" vertical="center" wrapText="1"/>
    </xf>
    <xf numFmtId="10" fontId="0" fillId="0" borderId="1" xfId="0" applyNumberFormat="1" applyBorder="1" applyAlignment="1">
      <alignment horizontal="center" vertical="center" wrapText="1"/>
    </xf>
    <xf numFmtId="0" fontId="31" fillId="0" borderId="1" xfId="0" applyFont="1" applyBorder="1" applyAlignment="1">
      <alignment horizontal="justify" vertical="center"/>
    </xf>
    <xf numFmtId="0" fontId="32" fillId="3" borderId="1" xfId="5" applyFont="1" applyFill="1" applyBorder="1" applyAlignment="1">
      <alignment horizontal="center" vertical="center" wrapText="1"/>
    </xf>
    <xf numFmtId="0" fontId="31" fillId="0" borderId="1" xfId="0" applyFont="1" applyBorder="1" applyAlignment="1">
      <alignment horizontal="center" vertical="center"/>
    </xf>
    <xf numFmtId="173" fontId="33" fillId="3" borderId="1" xfId="0" applyNumberFormat="1" applyFont="1" applyFill="1" applyBorder="1" applyAlignment="1">
      <alignment horizontal="center" vertical="center"/>
    </xf>
    <xf numFmtId="9" fontId="8" fillId="3" borderId="1" xfId="4" applyFont="1" applyFill="1" applyBorder="1" applyAlignment="1">
      <alignment horizontal="center" vertical="center" wrapText="1"/>
    </xf>
    <xf numFmtId="4" fontId="0" fillId="0" borderId="1" xfId="0" applyNumberFormat="1" applyBorder="1" applyAlignment="1">
      <alignment horizontal="center" vertical="center"/>
    </xf>
    <xf numFmtId="173" fontId="8" fillId="3" borderId="1" xfId="5" applyNumberFormat="1" applyFont="1" applyFill="1" applyBorder="1" applyAlignment="1">
      <alignment horizontal="center" vertical="center" wrapText="1"/>
    </xf>
    <xf numFmtId="0" fontId="31" fillId="0" borderId="1" xfId="0" applyFont="1" applyBorder="1" applyAlignment="1">
      <alignment horizontal="center" vertical="center" wrapText="1"/>
    </xf>
    <xf numFmtId="4" fontId="2" fillId="2" borderId="1" xfId="0" applyNumberFormat="1" applyFont="1" applyFill="1" applyBorder="1" applyAlignment="1">
      <alignment horizontal="center" vertical="center" wrapText="1"/>
    </xf>
    <xf numFmtId="42" fontId="1" fillId="0" borderId="1" xfId="3" applyFont="1" applyBorder="1" applyAlignment="1">
      <alignment horizontal="center" vertical="center"/>
    </xf>
    <xf numFmtId="42" fontId="31" fillId="0" borderId="13" xfId="0" applyNumberFormat="1" applyFont="1" applyBorder="1" applyAlignment="1">
      <alignment horizontal="center" vertical="center"/>
    </xf>
    <xf numFmtId="0" fontId="0" fillId="6" borderId="0" xfId="0" applyFill="1" applyAlignment="1">
      <alignment horizontal="center" vertical="center"/>
    </xf>
    <xf numFmtId="0" fontId="0" fillId="0" borderId="1" xfId="0" applyBorder="1" applyAlignment="1">
      <alignment horizontal="center"/>
    </xf>
    <xf numFmtId="10" fontId="0" fillId="0" borderId="0" xfId="4" applyNumberFormat="1" applyFont="1" applyFill="1" applyAlignment="1">
      <alignment horizontal="center" vertical="center"/>
    </xf>
    <xf numFmtId="42" fontId="31" fillId="0" borderId="1" xfId="3" applyFont="1" applyBorder="1" applyAlignment="1">
      <alignment horizontal="center" vertical="center"/>
    </xf>
    <xf numFmtId="42" fontId="0" fillId="0" borderId="0" xfId="3" applyFont="1" applyFill="1" applyAlignment="1">
      <alignment horizontal="center" vertical="center"/>
    </xf>
    <xf numFmtId="0" fontId="0" fillId="0" borderId="1" xfId="0" applyBorder="1" applyAlignment="1">
      <alignment horizontal="justify" vertical="center" wrapText="1"/>
    </xf>
    <xf numFmtId="44" fontId="0" fillId="0" borderId="1" xfId="2" applyFont="1" applyBorder="1" applyAlignment="1">
      <alignment vertical="center"/>
    </xf>
    <xf numFmtId="44" fontId="0" fillId="0" borderId="0" xfId="2" applyFont="1"/>
    <xf numFmtId="0" fontId="0" fillId="0" borderId="1" xfId="0" applyBorder="1" applyAlignment="1">
      <alignment horizontal="justify" wrapText="1"/>
    </xf>
    <xf numFmtId="0" fontId="31" fillId="0" borderId="1" xfId="0" applyFont="1" applyBorder="1" applyAlignment="1">
      <alignment vertical="center" wrapText="1"/>
    </xf>
    <xf numFmtId="10" fontId="2" fillId="2" borderId="1" xfId="4" applyNumberFormat="1" applyFont="1" applyFill="1" applyBorder="1" applyAlignment="1">
      <alignment horizontal="center" vertical="center" wrapText="1"/>
    </xf>
    <xf numFmtId="10" fontId="0" fillId="0" borderId="0" xfId="4" applyNumberFormat="1" applyFont="1" applyAlignment="1">
      <alignment horizontal="center" vertical="center"/>
    </xf>
    <xf numFmtId="0" fontId="0" fillId="3" borderId="1" xfId="0" applyFill="1" applyBorder="1" applyAlignment="1">
      <alignment wrapText="1"/>
    </xf>
    <xf numFmtId="174" fontId="8" fillId="3" borderId="1" xfId="5"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9" fontId="7" fillId="3" borderId="1" xfId="4" applyFont="1" applyFill="1" applyBorder="1" applyAlignment="1">
      <alignment horizontal="center" vertical="center" wrapText="1"/>
    </xf>
    <xf numFmtId="174" fontId="8" fillId="3" borderId="1" xfId="5" applyNumberFormat="1" applyFont="1" applyFill="1" applyBorder="1" applyAlignment="1">
      <alignment wrapText="1"/>
    </xf>
    <xf numFmtId="0" fontId="8" fillId="3" borderId="1" xfId="5" applyFont="1" applyFill="1" applyBorder="1" applyAlignment="1">
      <alignment horizontal="center" vertical="center" wrapText="1"/>
    </xf>
    <xf numFmtId="0" fontId="8" fillId="3" borderId="1" xfId="5" applyFont="1" applyFill="1" applyBorder="1" applyAlignment="1">
      <alignment wrapText="1"/>
    </xf>
    <xf numFmtId="0" fontId="0" fillId="3" borderId="1" xfId="0" applyFill="1" applyBorder="1"/>
    <xf numFmtId="164" fontId="7" fillId="3" borderId="1" xfId="1" applyNumberFormat="1" applyFont="1" applyFill="1" applyBorder="1" applyAlignment="1">
      <alignment wrapText="1"/>
    </xf>
    <xf numFmtId="42" fontId="8" fillId="3" borderId="1" xfId="3" applyFont="1" applyFill="1" applyBorder="1" applyAlignment="1">
      <alignment wrapText="1"/>
    </xf>
    <xf numFmtId="42" fontId="0" fillId="0" borderId="1" xfId="3" applyFont="1" applyBorder="1" applyAlignment="1">
      <alignment horizontal="center" vertical="center" wrapText="1"/>
    </xf>
    <xf numFmtId="9" fontId="0" fillId="0" borderId="1" xfId="4" applyFont="1" applyBorder="1" applyAlignment="1">
      <alignment horizontal="center" vertical="center" wrapText="1"/>
    </xf>
    <xf numFmtId="0" fontId="0" fillId="0" borderId="4" xfId="0"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42" fontId="0" fillId="0" borderId="0" xfId="0" applyNumberFormat="1" applyAlignment="1">
      <alignment horizontal="center" vertical="center"/>
    </xf>
    <xf numFmtId="0" fontId="0" fillId="3" borderId="1" xfId="0" applyFill="1" applyBorder="1" applyAlignment="1">
      <alignment horizontal="center" vertical="center"/>
    </xf>
    <xf numFmtId="9" fontId="0" fillId="0" borderId="0" xfId="4" applyFont="1" applyAlignment="1">
      <alignment horizontal="center" vertical="center"/>
    </xf>
    <xf numFmtId="168" fontId="0" fillId="0" borderId="0" xfId="0" applyNumberFormat="1"/>
    <xf numFmtId="0" fontId="0" fillId="3" borderId="1" xfId="0" applyFill="1" applyBorder="1" applyAlignment="1">
      <alignment horizontal="center" wrapText="1"/>
    </xf>
    <xf numFmtId="0" fontId="31" fillId="0" borderId="1" xfId="0" applyFont="1" applyBorder="1" applyAlignment="1">
      <alignment horizontal="center" wrapText="1"/>
    </xf>
    <xf numFmtId="0" fontId="23" fillId="0" borderId="1" xfId="0" applyFont="1" applyBorder="1" applyAlignment="1">
      <alignment horizontal="center" vertical="center" wrapText="1"/>
    </xf>
    <xf numFmtId="166" fontId="0" fillId="0" borderId="1" xfId="2" applyNumberFormat="1" applyFont="1" applyFill="1" applyBorder="1" applyAlignment="1">
      <alignment wrapText="1"/>
    </xf>
    <xf numFmtId="9" fontId="7" fillId="0" borderId="1" xfId="4" applyFont="1" applyFill="1" applyBorder="1" applyAlignment="1">
      <alignment horizontal="center" vertical="center" wrapText="1"/>
    </xf>
    <xf numFmtId="174" fontId="8" fillId="0" borderId="1" xfId="5" applyNumberFormat="1" applyFont="1" applyBorder="1" applyAlignment="1">
      <alignment wrapText="1"/>
    </xf>
    <xf numFmtId="44" fontId="0" fillId="0" borderId="0" xfId="0" applyNumberFormat="1"/>
    <xf numFmtId="166" fontId="0" fillId="0" borderId="0" xfId="0" applyNumberFormat="1"/>
    <xf numFmtId="164" fontId="26" fillId="0" borderId="0" xfId="0" applyNumberFormat="1" applyFont="1" applyAlignment="1">
      <alignment horizontal="center" vertical="center"/>
    </xf>
    <xf numFmtId="42" fontId="0" fillId="0" borderId="0" xfId="0" applyNumberFormat="1"/>
    <xf numFmtId="42" fontId="0" fillId="0" borderId="14" xfId="3" applyFont="1" applyFill="1" applyBorder="1" applyAlignment="1">
      <alignment horizontal="center" vertical="center" wrapText="1"/>
    </xf>
    <xf numFmtId="170" fontId="0" fillId="0" borderId="0" xfId="0" applyNumberFormat="1"/>
    <xf numFmtId="174" fontId="0" fillId="0" borderId="0" xfId="0" applyNumberFormat="1"/>
    <xf numFmtId="166" fontId="0" fillId="0" borderId="1" xfId="0" applyNumberFormat="1" applyBorder="1"/>
    <xf numFmtId="166" fontId="13" fillId="0" borderId="1" xfId="0" applyNumberFormat="1" applyFont="1" applyBorder="1"/>
    <xf numFmtId="164" fontId="0" fillId="0" borderId="0" xfId="0" applyNumberFormat="1"/>
    <xf numFmtId="165" fontId="0" fillId="0" borderId="0" xfId="0" applyNumberFormat="1"/>
    <xf numFmtId="171" fontId="0" fillId="0" borderId="0" xfId="0" applyNumberFormat="1"/>
    <xf numFmtId="43" fontId="0" fillId="0" borderId="1" xfId="1" applyFont="1" applyBorder="1"/>
    <xf numFmtId="43" fontId="0" fillId="0" borderId="0" xfId="0" applyNumberFormat="1"/>
    <xf numFmtId="43" fontId="0" fillId="0" borderId="0" xfId="1" applyFont="1"/>
    <xf numFmtId="0" fontId="0" fillId="0" borderId="2" xfId="0" applyBorder="1"/>
    <xf numFmtId="43" fontId="0" fillId="0" borderId="2" xfId="1" applyFont="1" applyBorder="1"/>
    <xf numFmtId="43" fontId="0" fillId="0" borderId="1" xfId="0" applyNumberFormat="1" applyBorder="1"/>
    <xf numFmtId="43" fontId="14" fillId="0" borderId="0" xfId="0" applyNumberFormat="1" applyFont="1"/>
    <xf numFmtId="43" fontId="0" fillId="0" borderId="1" xfId="0" applyNumberFormat="1" applyBorder="1" applyAlignment="1">
      <alignment horizontal="center" vertical="center"/>
    </xf>
    <xf numFmtId="0" fontId="2"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38" fillId="0" borderId="0" xfId="0" applyFont="1" applyAlignment="1">
      <alignment wrapText="1"/>
    </xf>
    <xf numFmtId="9" fontId="13" fillId="0" borderId="0" xfId="0" applyNumberFormat="1" applyFont="1" applyAlignment="1">
      <alignment wrapText="1"/>
    </xf>
    <xf numFmtId="9" fontId="0" fillId="0" borderId="0" xfId="0" applyNumberFormat="1" applyAlignment="1">
      <alignment wrapText="1"/>
    </xf>
    <xf numFmtId="0" fontId="2" fillId="7" borderId="1" xfId="0" applyFont="1" applyFill="1" applyBorder="1" applyAlignment="1">
      <alignment horizontal="center"/>
    </xf>
    <xf numFmtId="0" fontId="2" fillId="0" borderId="1" xfId="0" applyFont="1" applyBorder="1" applyAlignment="1">
      <alignment horizontal="center" vertical="center" wrapText="1"/>
    </xf>
    <xf numFmtId="0" fontId="40" fillId="3" borderId="1" xfId="0" applyFont="1" applyFill="1" applyBorder="1" applyAlignment="1">
      <alignment horizontal="center" vertical="center" wrapText="1"/>
    </xf>
    <xf numFmtId="9" fontId="40" fillId="3" borderId="1" xfId="4" applyFont="1" applyFill="1" applyBorder="1" applyAlignment="1">
      <alignment horizontal="center" vertical="center" wrapText="1"/>
    </xf>
    <xf numFmtId="9" fontId="41" fillId="8" borderId="1" xfId="4" applyFont="1" applyFill="1" applyBorder="1" applyAlignment="1">
      <alignment horizontal="center" vertical="center" wrapText="1"/>
    </xf>
    <xf numFmtId="42" fontId="40" fillId="0" borderId="1" xfId="3" applyFont="1" applyBorder="1" applyAlignment="1">
      <alignment horizontal="center" vertical="center" wrapText="1"/>
    </xf>
    <xf numFmtId="42" fontId="40" fillId="3" borderId="1" xfId="3" applyFont="1" applyFill="1" applyBorder="1" applyAlignment="1">
      <alignment horizontal="center" vertical="center" wrapText="1"/>
    </xf>
    <xf numFmtId="0" fontId="40" fillId="0" borderId="1" xfId="0" applyFont="1" applyBorder="1" applyAlignment="1">
      <alignment horizontal="center" vertical="center"/>
    </xf>
    <xf numFmtId="9" fontId="40" fillId="0" borderId="1" xfId="4" applyFont="1" applyBorder="1" applyAlignment="1">
      <alignment horizontal="center" vertical="center" wrapText="1"/>
    </xf>
    <xf numFmtId="42" fontId="40" fillId="0" borderId="1" xfId="3" applyFont="1" applyBorder="1" applyAlignment="1">
      <alignment horizontal="center" vertical="center"/>
    </xf>
    <xf numFmtId="0" fontId="42" fillId="3" borderId="1" xfId="5" applyFont="1" applyFill="1" applyBorder="1" applyAlignment="1">
      <alignment horizontal="center" vertical="center" wrapText="1"/>
    </xf>
    <xf numFmtId="173" fontId="41" fillId="3" borderId="1" xfId="5" applyNumberFormat="1" applyFont="1" applyFill="1" applyBorder="1" applyAlignment="1">
      <alignment horizontal="center" vertical="center" wrapText="1"/>
    </xf>
    <xf numFmtId="9" fontId="41" fillId="3" borderId="1" xfId="4" applyFont="1" applyFill="1" applyBorder="1" applyAlignment="1">
      <alignment horizontal="center" vertical="center" wrapText="1"/>
    </xf>
    <xf numFmtId="9" fontId="40" fillId="0" borderId="1" xfId="4" applyFont="1" applyBorder="1" applyAlignment="1">
      <alignment horizontal="center" vertical="center"/>
    </xf>
    <xf numFmtId="0" fontId="40" fillId="0" borderId="1" xfId="0" applyFont="1" applyBorder="1" applyAlignment="1">
      <alignment horizontal="center" vertical="center" wrapText="1"/>
    </xf>
    <xf numFmtId="9" fontId="41" fillId="0" borderId="1" xfId="4" applyFont="1" applyBorder="1" applyAlignment="1">
      <alignment horizontal="center" vertical="center" wrapText="1"/>
    </xf>
    <xf numFmtId="9" fontId="40" fillId="0" borderId="1" xfId="0" applyNumberFormat="1" applyFont="1" applyBorder="1" applyAlignment="1">
      <alignment horizontal="center" vertical="center"/>
    </xf>
    <xf numFmtId="0" fontId="41" fillId="0" borderId="1" xfId="5" applyFont="1" applyBorder="1" applyAlignment="1">
      <alignment horizontal="center" vertical="center" wrapText="1"/>
    </xf>
    <xf numFmtId="42" fontId="40" fillId="3" borderId="1" xfId="3" applyFont="1" applyFill="1" applyBorder="1" applyAlignment="1">
      <alignment horizontal="center" vertical="center"/>
    </xf>
    <xf numFmtId="0" fontId="41" fillId="0" borderId="1" xfId="0" applyFont="1" applyBorder="1" applyAlignment="1">
      <alignment horizontal="center" vertical="center" wrapText="1"/>
    </xf>
    <xf numFmtId="42" fontId="40" fillId="0" borderId="1" xfId="3" applyFont="1" applyFill="1" applyBorder="1" applyAlignment="1">
      <alignment horizontal="center" vertical="center"/>
    </xf>
    <xf numFmtId="42" fontId="40" fillId="0" borderId="1" xfId="3" applyFont="1" applyFill="1" applyBorder="1" applyAlignment="1">
      <alignment horizontal="center" vertical="center" wrapText="1"/>
    </xf>
    <xf numFmtId="9" fontId="40" fillId="0" borderId="1" xfId="4" applyFont="1" applyFill="1" applyBorder="1" applyAlignment="1">
      <alignment horizontal="center" vertical="center" wrapText="1"/>
    </xf>
    <xf numFmtId="3" fontId="40" fillId="0" borderId="1" xfId="0" applyNumberFormat="1" applyFont="1" applyBorder="1" applyAlignment="1">
      <alignment horizontal="center" vertical="center" wrapText="1"/>
    </xf>
    <xf numFmtId="3" fontId="40" fillId="0" borderId="1" xfId="0" applyNumberFormat="1" applyFont="1" applyBorder="1" applyAlignment="1">
      <alignment horizontal="center" vertical="center"/>
    </xf>
    <xf numFmtId="9" fontId="40" fillId="0" borderId="1" xfId="4" applyFont="1" applyFill="1" applyBorder="1" applyAlignment="1">
      <alignment horizontal="center" vertical="center"/>
    </xf>
    <xf numFmtId="42" fontId="40" fillId="0" borderId="1" xfId="3" quotePrefix="1" applyFont="1" applyBorder="1" applyAlignment="1">
      <alignment horizontal="center" vertical="center"/>
    </xf>
    <xf numFmtId="42" fontId="42" fillId="0" borderId="1" xfId="3" applyFont="1" applyBorder="1" applyAlignment="1">
      <alignment horizontal="center" vertical="center"/>
    </xf>
    <xf numFmtId="164" fontId="41" fillId="0" borderId="1" xfId="1" applyNumberFormat="1" applyFont="1" applyBorder="1" applyAlignment="1">
      <alignment horizontal="center" vertical="center" wrapText="1"/>
    </xf>
    <xf numFmtId="42" fontId="41" fillId="0" borderId="1" xfId="3" applyFont="1" applyBorder="1" applyAlignment="1">
      <alignment horizontal="center" vertical="center" wrapText="1"/>
    </xf>
    <xf numFmtId="0" fontId="43" fillId="0" borderId="1" xfId="0" applyFont="1" applyBorder="1" applyAlignment="1">
      <alignment horizontal="center" vertical="center" wrapText="1" readingOrder="1"/>
    </xf>
    <xf numFmtId="0" fontId="41" fillId="3" borderId="1" xfId="5" applyFont="1" applyFill="1" applyBorder="1" applyAlignment="1">
      <alignment horizontal="center" vertical="center" wrapText="1"/>
    </xf>
    <xf numFmtId="3" fontId="41" fillId="0" borderId="1" xfId="5" applyNumberFormat="1" applyFont="1" applyBorder="1" applyAlignment="1">
      <alignment horizontal="center" vertical="center" wrapText="1"/>
    </xf>
    <xf numFmtId="1" fontId="41" fillId="0" borderId="1" xfId="5" applyNumberFormat="1" applyFont="1" applyBorder="1" applyAlignment="1">
      <alignment horizontal="center" vertical="center" wrapText="1"/>
    </xf>
    <xf numFmtId="1" fontId="41" fillId="3" borderId="1" xfId="5" applyNumberFormat="1" applyFont="1" applyFill="1" applyBorder="1" applyAlignment="1">
      <alignment horizontal="center" vertical="center" wrapText="1"/>
    </xf>
    <xf numFmtId="0" fontId="42" fillId="0" borderId="1" xfId="0" applyFont="1" applyBorder="1" applyAlignment="1">
      <alignment horizontal="center" vertical="center"/>
    </xf>
    <xf numFmtId="44" fontId="42" fillId="0" borderId="1" xfId="0" applyNumberFormat="1" applyFont="1" applyBorder="1" applyAlignment="1">
      <alignment horizontal="center" vertical="center"/>
    </xf>
    <xf numFmtId="0" fontId="42" fillId="0" borderId="1" xfId="0" applyFont="1" applyBorder="1" applyAlignment="1">
      <alignment horizontal="center"/>
    </xf>
    <xf numFmtId="44" fontId="42" fillId="0" borderId="1" xfId="0" applyNumberFormat="1" applyFont="1" applyBorder="1" applyAlignment="1">
      <alignment horizontal="center"/>
    </xf>
    <xf numFmtId="9" fontId="42" fillId="0" borderId="1" xfId="0" applyNumberFormat="1" applyFont="1" applyBorder="1" applyAlignment="1">
      <alignment horizontal="center" vertical="center"/>
    </xf>
    <xf numFmtId="0" fontId="41" fillId="0" borderId="1" xfId="0" applyFont="1" applyBorder="1" applyAlignment="1">
      <alignment horizontal="center" vertical="center"/>
    </xf>
    <xf numFmtId="9" fontId="41" fillId="0" borderId="1" xfId="5" applyNumberFormat="1" applyFont="1" applyBorder="1" applyAlignment="1">
      <alignment horizontal="center" vertical="center" wrapText="1"/>
    </xf>
    <xf numFmtId="0" fontId="41" fillId="3" borderId="1" xfId="0" applyFont="1" applyFill="1" applyBorder="1" applyAlignment="1">
      <alignment horizontal="center" vertical="center" wrapText="1"/>
    </xf>
    <xf numFmtId="174" fontId="41" fillId="3" borderId="1" xfId="5" applyNumberFormat="1" applyFont="1" applyFill="1" applyBorder="1" applyAlignment="1">
      <alignment horizontal="center" wrapText="1"/>
    </xf>
    <xf numFmtId="0" fontId="41" fillId="3" borderId="1" xfId="5" applyFont="1" applyFill="1" applyBorder="1" applyAlignment="1">
      <alignment horizontal="center" wrapText="1"/>
    </xf>
    <xf numFmtId="9" fontId="41" fillId="9" borderId="1" xfId="4" applyFont="1" applyFill="1" applyBorder="1" applyAlignment="1">
      <alignment horizontal="center" vertical="center" wrapText="1"/>
    </xf>
    <xf numFmtId="173" fontId="41" fillId="3" borderId="1" xfId="0" applyNumberFormat="1" applyFont="1" applyFill="1" applyBorder="1" applyAlignment="1">
      <alignment horizontal="center" vertical="center"/>
    </xf>
    <xf numFmtId="9" fontId="42" fillId="0" borderId="1" xfId="4" applyFont="1" applyBorder="1" applyAlignment="1">
      <alignment horizontal="center" vertical="center"/>
    </xf>
    <xf numFmtId="10" fontId="40" fillId="0" borderId="1" xfId="4" applyNumberFormat="1" applyFont="1" applyBorder="1" applyAlignment="1">
      <alignment horizontal="center" vertical="center" wrapText="1"/>
    </xf>
    <xf numFmtId="0" fontId="40" fillId="0" borderId="4" xfId="0" applyFont="1" applyBorder="1" applyAlignment="1">
      <alignment horizontal="center" vertical="center" wrapText="1"/>
    </xf>
    <xf numFmtId="42" fontId="40" fillId="0" borderId="4" xfId="3" applyFont="1" applyBorder="1" applyAlignment="1">
      <alignment horizontal="center" vertical="center" wrapText="1"/>
    </xf>
    <xf numFmtId="0" fontId="40" fillId="0" borderId="13" xfId="0" applyFont="1" applyBorder="1" applyAlignment="1">
      <alignment horizontal="center" vertical="center" wrapText="1"/>
    </xf>
    <xf numFmtId="42" fontId="40" fillId="0" borderId="13" xfId="3" applyFont="1" applyBorder="1" applyAlignment="1">
      <alignment horizontal="center" vertical="center" wrapText="1"/>
    </xf>
    <xf numFmtId="42" fontId="40" fillId="0" borderId="15" xfId="3" applyFont="1" applyBorder="1" applyAlignment="1">
      <alignment horizontal="center" vertical="center" wrapText="1"/>
    </xf>
    <xf numFmtId="0" fontId="41" fillId="0" borderId="13" xfId="5" applyFont="1" applyBorder="1" applyAlignment="1">
      <alignment horizontal="center" vertical="center" wrapText="1"/>
    </xf>
    <xf numFmtId="0" fontId="40" fillId="0" borderId="13" xfId="0" applyFont="1" applyBorder="1" applyAlignment="1">
      <alignment horizontal="center" vertical="center"/>
    </xf>
    <xf numFmtId="42" fontId="40" fillId="0" borderId="13" xfId="3" applyFont="1" applyBorder="1" applyAlignment="1">
      <alignment horizontal="center" vertical="center"/>
    </xf>
    <xf numFmtId="0" fontId="41" fillId="0" borderId="12" xfId="5" applyFont="1" applyBorder="1" applyAlignment="1">
      <alignment horizontal="center" vertical="center" wrapText="1"/>
    </xf>
    <xf numFmtId="0" fontId="40" fillId="0" borderId="12" xfId="0" applyFont="1" applyBorder="1" applyAlignment="1">
      <alignment horizontal="center" vertical="center"/>
    </xf>
    <xf numFmtId="42" fontId="40" fillId="3" borderId="12" xfId="3" applyFont="1" applyFill="1" applyBorder="1" applyAlignment="1">
      <alignment horizontal="center" vertical="center"/>
    </xf>
    <xf numFmtId="3" fontId="40" fillId="3" borderId="1" xfId="0" applyNumberFormat="1" applyFont="1" applyFill="1" applyBorder="1" applyAlignment="1">
      <alignment horizontal="center" vertical="center"/>
    </xf>
    <xf numFmtId="42" fontId="40" fillId="6" borderId="1" xfId="3" applyFont="1" applyFill="1" applyBorder="1" applyAlignment="1">
      <alignment horizontal="center" vertical="center" wrapText="1"/>
    </xf>
    <xf numFmtId="42" fontId="41" fillId="3" borderId="1" xfId="3" applyFont="1" applyFill="1" applyBorder="1" applyAlignment="1">
      <alignment horizontal="center" wrapText="1"/>
    </xf>
    <xf numFmtId="174" fontId="41" fillId="3" borderId="1" xfId="5" applyNumberFormat="1" applyFont="1" applyFill="1" applyBorder="1" applyAlignment="1">
      <alignment horizontal="center" vertical="center" wrapText="1"/>
    </xf>
    <xf numFmtId="43" fontId="0" fillId="0" borderId="1" xfId="1" applyFont="1" applyBorder="1" applyAlignment="1">
      <alignment wrapText="1"/>
    </xf>
    <xf numFmtId="43" fontId="0" fillId="0" borderId="1" xfId="1" applyFont="1" applyBorder="1" applyAlignment="1">
      <alignment vertical="center" wrapText="1"/>
    </xf>
    <xf numFmtId="0" fontId="0" fillId="0" borderId="0" xfId="0" applyAlignment="1">
      <alignment vertical="center" wrapText="1"/>
    </xf>
    <xf numFmtId="0" fontId="13" fillId="0" borderId="0" xfId="0" applyFont="1"/>
    <xf numFmtId="0" fontId="18" fillId="0" borderId="0" xfId="0" applyFont="1"/>
    <xf numFmtId="42" fontId="2" fillId="7" borderId="1" xfId="3" applyFont="1" applyFill="1" applyBorder="1" applyAlignment="1">
      <alignment horizontal="center"/>
    </xf>
    <xf numFmtId="43" fontId="0" fillId="0" borderId="1" xfId="0" applyNumberFormat="1" applyBorder="1" applyAlignment="1">
      <alignment wrapText="1"/>
    </xf>
    <xf numFmtId="0" fontId="2" fillId="0" borderId="0" xfId="0" applyFont="1" applyAlignment="1">
      <alignment horizontal="center" vertical="center" wrapText="1"/>
    </xf>
    <xf numFmtId="44" fontId="2" fillId="0" borderId="0" xfId="0" applyNumberFormat="1" applyFont="1"/>
    <xf numFmtId="0" fontId="44" fillId="0" borderId="0" xfId="0" applyFont="1"/>
    <xf numFmtId="0" fontId="2" fillId="0" borderId="0" xfId="0" applyFont="1" applyAlignment="1">
      <alignment horizontal="center" vertical="center"/>
    </xf>
    <xf numFmtId="0" fontId="2" fillId="2" borderId="2" xfId="0" applyFont="1" applyFill="1" applyBorder="1" applyAlignment="1">
      <alignment horizontal="center" vertical="center" wrapText="1"/>
    </xf>
    <xf numFmtId="0" fontId="0" fillId="0" borderId="10" xfId="0" applyBorder="1"/>
    <xf numFmtId="0" fontId="45" fillId="2" borderId="1" xfId="0" applyFont="1" applyFill="1" applyBorder="1" applyAlignment="1">
      <alignment horizontal="center" vertical="center" wrapText="1"/>
    </xf>
    <xf numFmtId="8" fontId="0" fillId="0" borderId="1" xfId="3" applyNumberFormat="1" applyFont="1" applyBorder="1" applyAlignment="1">
      <alignment horizontal="center" vertical="center" wrapText="1"/>
    </xf>
    <xf numFmtId="8" fontId="0" fillId="0" borderId="1" xfId="0" applyNumberFormat="1" applyBorder="1" applyAlignment="1">
      <alignment horizontal="center" vertical="center" wrapText="1"/>
    </xf>
    <xf numFmtId="42" fontId="0" fillId="0" borderId="1" xfId="3" applyFont="1" applyFill="1" applyBorder="1"/>
    <xf numFmtId="42" fontId="0" fillId="0" borderId="1" xfId="3" applyFont="1" applyFill="1" applyBorder="1" applyAlignment="1">
      <alignment horizontal="center" vertical="center" wrapText="1"/>
    </xf>
    <xf numFmtId="42" fontId="0" fillId="0" borderId="0" xfId="3" applyFont="1" applyFill="1" applyBorder="1"/>
    <xf numFmtId="0" fontId="2" fillId="7" borderId="1" xfId="0" applyFont="1" applyFill="1" applyBorder="1" applyAlignment="1">
      <alignment horizontal="center" wrapText="1"/>
    </xf>
    <xf numFmtId="0" fontId="0" fillId="7" borderId="1" xfId="0" applyFill="1" applyBorder="1" applyAlignment="1">
      <alignment horizontal="center"/>
    </xf>
    <xf numFmtId="9" fontId="41" fillId="11" borderId="1" xfId="4" applyFont="1" applyFill="1" applyBorder="1" applyAlignment="1">
      <alignment horizontal="center" vertical="center" wrapText="1"/>
    </xf>
    <xf numFmtId="9" fontId="41" fillId="11" borderId="1" xfId="4" applyFont="1" applyFill="1" applyBorder="1" applyAlignment="1">
      <alignment horizontal="center" vertical="center"/>
    </xf>
    <xf numFmtId="10" fontId="41" fillId="11" borderId="1" xfId="4" applyNumberFormat="1" applyFont="1" applyFill="1" applyBorder="1" applyAlignment="1">
      <alignment horizontal="center" vertical="center" wrapText="1"/>
    </xf>
    <xf numFmtId="9" fontId="41" fillId="11" borderId="1" xfId="0" applyNumberFormat="1" applyFont="1" applyFill="1" applyBorder="1" applyAlignment="1">
      <alignment horizontal="center" vertical="center"/>
    </xf>
    <xf numFmtId="0" fontId="2" fillId="2" borderId="1" xfId="0" applyFont="1" applyFill="1" applyBorder="1" applyAlignment="1">
      <alignment horizont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0" fontId="2" fillId="2" borderId="1" xfId="0" applyFont="1" applyFill="1" applyBorder="1" applyAlignment="1">
      <alignment horizontal="center" vertical="center"/>
    </xf>
    <xf numFmtId="0" fontId="0" fillId="0" borderId="4" xfId="0"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4" fillId="0" borderId="2" xfId="0" applyFont="1" applyBorder="1" applyAlignment="1">
      <alignment horizontal="center"/>
    </xf>
    <xf numFmtId="0" fontId="14" fillId="0" borderId="3" xfId="0" applyFont="1" applyBorder="1" applyAlignment="1">
      <alignment horizontal="center"/>
    </xf>
    <xf numFmtId="0" fontId="15" fillId="2" borderId="1" xfId="0" applyFont="1" applyFill="1" applyBorder="1" applyAlignment="1">
      <alignment horizontal="center"/>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3" fillId="2" borderId="1" xfId="0" applyFont="1" applyFill="1" applyBorder="1" applyAlignment="1">
      <alignment horizontal="center" vertical="center"/>
    </xf>
    <xf numFmtId="0" fontId="19" fillId="2" borderId="1" xfId="0" applyFont="1" applyFill="1" applyBorder="1" applyAlignment="1">
      <alignment horizontal="center"/>
    </xf>
    <xf numFmtId="0" fontId="7" fillId="0" borderId="1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0" fillId="0" borderId="1" xfId="0" applyBorder="1" applyAlignment="1">
      <alignment horizontal="center"/>
    </xf>
    <xf numFmtId="0" fontId="39" fillId="10" borderId="2" xfId="0" applyFont="1" applyFill="1" applyBorder="1" applyAlignment="1">
      <alignment horizontal="center"/>
    </xf>
    <xf numFmtId="0" fontId="39" fillId="10" borderId="3" xfId="0" applyFont="1" applyFill="1" applyBorder="1" applyAlignment="1">
      <alignment horizontal="center"/>
    </xf>
    <xf numFmtId="0" fontId="39" fillId="10" borderId="4" xfId="0" applyFont="1" applyFill="1" applyBorder="1" applyAlignment="1">
      <alignment horizontal="center"/>
    </xf>
    <xf numFmtId="0" fontId="39" fillId="10" borderId="16" xfId="0" applyFont="1" applyFill="1" applyBorder="1" applyAlignment="1">
      <alignment horizontal="center"/>
    </xf>
    <xf numFmtId="0" fontId="39" fillId="10" borderId="17" xfId="0" applyFont="1" applyFill="1" applyBorder="1" applyAlignment="1">
      <alignment horizontal="center"/>
    </xf>
    <xf numFmtId="0" fontId="2" fillId="2" borderId="16" xfId="0" applyFont="1" applyFill="1" applyBorder="1" applyAlignment="1">
      <alignment horizontal="center"/>
    </xf>
    <xf numFmtId="0" fontId="2" fillId="2" borderId="17" xfId="0" applyFont="1" applyFill="1" applyBorder="1" applyAlignment="1">
      <alignment horizontal="center"/>
    </xf>
    <xf numFmtId="0" fontId="39" fillId="10" borderId="16" xfId="0" applyFont="1" applyFill="1" applyBorder="1" applyAlignment="1">
      <alignment horizontal="center" vertical="center"/>
    </xf>
    <xf numFmtId="0" fontId="39" fillId="10" borderId="17" xfId="0" applyFont="1" applyFill="1" applyBorder="1" applyAlignment="1">
      <alignment horizontal="center" vertical="center"/>
    </xf>
  </cellXfs>
  <cellStyles count="46">
    <cellStyle name="Hipervínculo" xfId="6" builtinId="8" hidden="1"/>
    <cellStyle name="Hipervínculo" xfId="8" builtinId="8" hidden="1"/>
    <cellStyle name="Hipervínculo" xfId="10" builtinId="8" hidden="1"/>
    <cellStyle name="Hipervínculo" xfId="12" builtinId="8" hidden="1"/>
    <cellStyle name="Hipervínculo" xfId="14" builtinId="8" hidden="1"/>
    <cellStyle name="Hipervínculo" xfId="16"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visitado" xfId="7" builtinId="9" hidden="1"/>
    <cellStyle name="Hipervínculo visitado" xfId="9" builtinId="9" hidden="1"/>
    <cellStyle name="Hipervínculo visitado" xfId="11" builtinId="9" hidden="1"/>
    <cellStyle name="Hipervínculo visitado" xfId="13" builtinId="9" hidden="1"/>
    <cellStyle name="Hipervínculo visitado" xfId="15" builtinId="9" hidden="1"/>
    <cellStyle name="Hipervínculo visitado" xfId="17"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Millares" xfId="1" builtinId="3"/>
    <cellStyle name="Moneda" xfId="2" builtinId="4"/>
    <cellStyle name="Moneda [0]" xfId="3" builtinId="7"/>
    <cellStyle name="Normal" xfId="0" builtinId="0"/>
    <cellStyle name="Normal 3" xfId="5" xr:uid="{00000000-0005-0000-0000-00002C000000}"/>
    <cellStyle name="Porcentaje" xfId="4" builtinId="5"/>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Medium7"/>
  <colors>
    <mruColors>
      <color rgb="FFFF9293"/>
      <color rgb="FFEA8E8B"/>
      <color rgb="FFEA8EE6"/>
      <color rgb="FFFFFFFF"/>
      <color rgb="FFB015F4"/>
      <color rgb="FFBC84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bolivargovco-my.sharepoint.com/Users/Nazly%20Ramirez/Downloads/Matriz_Construccion_Plan_de_Desarrollo_OGRD%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livar Me Enamora Planeaci (3)"/>
      <sheetName val="Bolivar Me Enamora Planeacion"/>
      <sheetName val="Hoja11"/>
      <sheetName val="Hoja10"/>
      <sheetName val="Hoja17"/>
      <sheetName val="Hoja15"/>
      <sheetName val="Hoja14"/>
      <sheetName val="Hoja13"/>
      <sheetName val="Consecutivo de Indicadores "/>
      <sheetName val="Hoja5"/>
      <sheetName val="Hoja3"/>
      <sheetName val="Indicadores de resultado"/>
      <sheetName val="Hoja9"/>
      <sheetName val="Hoja8"/>
      <sheetName val="Bolivar Me Enamora Planeaci (2)"/>
      <sheetName val="Hoja1"/>
      <sheetName val="Hoja7"/>
      <sheetName val="Hoja6"/>
      <sheetName val="Hoja2"/>
      <sheetName val="Hoja4"/>
      <sheetName val=" Esquematico Me Enamora"/>
      <sheetName val="Ind. Resultado Competitividad"/>
      <sheetName val="Catálogo de Productos"/>
      <sheetName val="Sectores-Programas-Subprogr"/>
      <sheetName val="Sectores "/>
      <sheetName val="Catalogo ODS"/>
      <sheetName val="ODS"/>
      <sheetName val="Sector FUT"/>
      <sheetName val="Hoja16"/>
      <sheetName val="Ficha de Indicadores"/>
      <sheetName val="Visor de competencias V_2.0"/>
    </sheetNames>
    <sheetDataSet>
      <sheetData sheetId="0" refreshError="1"/>
      <sheetData sheetId="1" refreshError="1">
        <row r="84">
          <cell r="DK84">
            <v>3.35</v>
          </cell>
        </row>
        <row r="85">
          <cell r="DK85">
            <v>1</v>
          </cell>
        </row>
        <row r="86">
          <cell r="DK86">
            <v>0</v>
          </cell>
        </row>
        <row r="87">
          <cell r="DK87">
            <v>0</v>
          </cell>
        </row>
        <row r="88">
          <cell r="DK88">
            <v>1.7183999999999999</v>
          </cell>
        </row>
        <row r="89">
          <cell r="DK89">
            <v>0.6</v>
          </cell>
        </row>
        <row r="90">
          <cell r="DK90">
            <v>0</v>
          </cell>
        </row>
        <row r="91">
          <cell r="DK91">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L331"/>
  <sheetViews>
    <sheetView showGridLines="0" tabSelected="1" zoomScale="75" zoomScaleNormal="120" workbookViewId="0">
      <selection activeCell="M7" sqref="M7"/>
    </sheetView>
  </sheetViews>
  <sheetFormatPr baseColWidth="10" defaultRowHeight="16"/>
  <cols>
    <col min="1" max="1" width="23.5" style="27" bestFit="1" customWidth="1"/>
    <col min="2" max="2" width="87.83203125" style="27" hidden="1" customWidth="1"/>
    <col min="3" max="3" width="53.1640625" style="27" hidden="1" customWidth="1"/>
    <col min="4" max="4" width="36.83203125" style="27" customWidth="1"/>
    <col min="5" max="5" width="59.5" style="27" customWidth="1"/>
    <col min="6" max="6" width="24.1640625" style="27" customWidth="1"/>
    <col min="7" max="8" width="17.83203125" style="27" customWidth="1"/>
    <col min="9" max="10" width="17.83203125" style="175" customWidth="1"/>
    <col min="11" max="11" width="20.5" style="27" bestFit="1" customWidth="1"/>
    <col min="12" max="16384" width="10.83203125" style="27"/>
  </cols>
  <sheetData>
    <row r="1" spans="1:11" ht="68">
      <c r="A1" s="28" t="s">
        <v>956</v>
      </c>
      <c r="B1" s="28" t="s">
        <v>12</v>
      </c>
      <c r="C1" s="28" t="s">
        <v>4</v>
      </c>
      <c r="D1" s="28" t="s">
        <v>0</v>
      </c>
      <c r="E1" s="28" t="s">
        <v>5</v>
      </c>
      <c r="F1" s="28" t="s">
        <v>6</v>
      </c>
      <c r="G1" s="28" t="s">
        <v>7</v>
      </c>
      <c r="H1" s="28" t="s">
        <v>8</v>
      </c>
      <c r="I1" s="174" t="s">
        <v>1055</v>
      </c>
      <c r="J1" s="174" t="s">
        <v>1056</v>
      </c>
      <c r="K1" s="161" t="s">
        <v>1057</v>
      </c>
    </row>
    <row r="2" spans="1:11" ht="41" customHeight="1">
      <c r="A2" s="192" t="s">
        <v>971</v>
      </c>
      <c r="B2" s="148" t="s">
        <v>589</v>
      </c>
      <c r="C2" s="148" t="s">
        <v>622</v>
      </c>
      <c r="D2" s="148" t="s">
        <v>694</v>
      </c>
      <c r="E2" s="148" t="s">
        <v>883</v>
      </c>
      <c r="F2" s="148" t="s">
        <v>321</v>
      </c>
      <c r="G2" s="230">
        <v>1</v>
      </c>
      <c r="H2" s="230">
        <v>1</v>
      </c>
      <c r="I2" s="231">
        <f t="shared" ref="I2:I8" si="0">H2/G2</f>
        <v>1</v>
      </c>
      <c r="J2" s="232">
        <v>1</v>
      </c>
      <c r="K2" s="233"/>
    </row>
    <row r="3" spans="1:11" ht="51">
      <c r="A3" s="192" t="s">
        <v>971</v>
      </c>
      <c r="B3" s="148" t="s">
        <v>589</v>
      </c>
      <c r="C3" s="148" t="s">
        <v>622</v>
      </c>
      <c r="D3" s="148" t="s">
        <v>695</v>
      </c>
      <c r="E3" s="148" t="s">
        <v>886</v>
      </c>
      <c r="F3" s="148" t="s">
        <v>321</v>
      </c>
      <c r="G3" s="230">
        <v>1</v>
      </c>
      <c r="H3" s="230">
        <v>2</v>
      </c>
      <c r="I3" s="231">
        <f t="shared" si="0"/>
        <v>2</v>
      </c>
      <c r="J3" s="232">
        <v>1</v>
      </c>
      <c r="K3" s="234"/>
    </row>
    <row r="4" spans="1:11" ht="51">
      <c r="A4" s="192" t="s">
        <v>971</v>
      </c>
      <c r="B4" s="148" t="s">
        <v>589</v>
      </c>
      <c r="C4" s="148" t="s">
        <v>622</v>
      </c>
      <c r="D4" s="148" t="s">
        <v>695</v>
      </c>
      <c r="E4" s="148" t="s">
        <v>885</v>
      </c>
      <c r="F4" s="148" t="s">
        <v>321</v>
      </c>
      <c r="G4" s="230">
        <v>2</v>
      </c>
      <c r="H4" s="230">
        <v>2</v>
      </c>
      <c r="I4" s="231">
        <f t="shared" si="0"/>
        <v>1</v>
      </c>
      <c r="J4" s="232">
        <v>1</v>
      </c>
      <c r="K4" s="234"/>
    </row>
    <row r="5" spans="1:11" ht="41" customHeight="1">
      <c r="A5" s="192" t="s">
        <v>971</v>
      </c>
      <c r="B5" s="148" t="s">
        <v>589</v>
      </c>
      <c r="C5" s="148" t="s">
        <v>622</v>
      </c>
      <c r="D5" s="148" t="s">
        <v>693</v>
      </c>
      <c r="E5" s="148" t="s">
        <v>882</v>
      </c>
      <c r="F5" s="148" t="s">
        <v>321</v>
      </c>
      <c r="G5" s="230">
        <v>2</v>
      </c>
      <c r="H5" s="230">
        <v>10</v>
      </c>
      <c r="I5" s="231">
        <f t="shared" si="0"/>
        <v>5</v>
      </c>
      <c r="J5" s="232">
        <v>1</v>
      </c>
      <c r="K5" s="233"/>
    </row>
    <row r="6" spans="1:11" ht="41" customHeight="1">
      <c r="A6" s="19" t="s">
        <v>964</v>
      </c>
      <c r="B6" s="18" t="s">
        <v>593</v>
      </c>
      <c r="C6" s="18" t="s">
        <v>601</v>
      </c>
      <c r="D6" s="18" t="s">
        <v>658</v>
      </c>
      <c r="E6" s="18" t="s">
        <v>795</v>
      </c>
      <c r="F6" s="18" t="s">
        <v>39</v>
      </c>
      <c r="G6" s="235">
        <v>1</v>
      </c>
      <c r="H6" s="235">
        <v>1</v>
      </c>
      <c r="I6" s="236">
        <f t="shared" si="0"/>
        <v>1</v>
      </c>
      <c r="J6" s="232">
        <v>1</v>
      </c>
      <c r="K6" s="237">
        <v>103805674839.89999</v>
      </c>
    </row>
    <row r="7" spans="1:11" ht="41" customHeight="1">
      <c r="A7" s="19" t="s">
        <v>964</v>
      </c>
      <c r="B7" s="18" t="s">
        <v>593</v>
      </c>
      <c r="C7" s="18" t="s">
        <v>601</v>
      </c>
      <c r="D7" s="18" t="s">
        <v>659</v>
      </c>
      <c r="E7" s="18" t="s">
        <v>796</v>
      </c>
      <c r="F7" s="18" t="s">
        <v>39</v>
      </c>
      <c r="G7" s="235">
        <v>2</v>
      </c>
      <c r="H7" s="235">
        <v>4</v>
      </c>
      <c r="I7" s="236">
        <f t="shared" si="0"/>
        <v>2</v>
      </c>
      <c r="J7" s="232">
        <v>1</v>
      </c>
      <c r="K7" s="237">
        <v>38060930594.899994</v>
      </c>
    </row>
    <row r="8" spans="1:11" ht="41" customHeight="1">
      <c r="A8" s="19" t="s">
        <v>964</v>
      </c>
      <c r="B8" s="18" t="s">
        <v>593</v>
      </c>
      <c r="C8" s="18" t="s">
        <v>601</v>
      </c>
      <c r="D8" s="18" t="s">
        <v>659</v>
      </c>
      <c r="E8" s="18" t="s">
        <v>797</v>
      </c>
      <c r="F8" s="18" t="s">
        <v>39</v>
      </c>
      <c r="G8" s="235">
        <v>10</v>
      </c>
      <c r="H8" s="235">
        <v>18</v>
      </c>
      <c r="I8" s="236">
        <f t="shared" si="0"/>
        <v>1.8</v>
      </c>
      <c r="J8" s="232">
        <v>1</v>
      </c>
      <c r="K8" s="237">
        <v>500000000</v>
      </c>
    </row>
    <row r="9" spans="1:11" ht="41" customHeight="1">
      <c r="A9" s="19" t="s">
        <v>961</v>
      </c>
      <c r="B9" s="18" t="s">
        <v>943</v>
      </c>
      <c r="C9" s="18" t="s">
        <v>55</v>
      </c>
      <c r="D9" s="18" t="s">
        <v>60</v>
      </c>
      <c r="E9" s="18" t="s">
        <v>61</v>
      </c>
      <c r="F9" s="18" t="s">
        <v>39</v>
      </c>
      <c r="G9" s="235">
        <v>0</v>
      </c>
      <c r="H9" s="235">
        <v>0.63</v>
      </c>
      <c r="I9" s="236">
        <v>1</v>
      </c>
      <c r="J9" s="232">
        <v>1</v>
      </c>
      <c r="K9" s="237">
        <v>1110000000</v>
      </c>
    </row>
    <row r="10" spans="1:11" ht="41" customHeight="1">
      <c r="A10" s="19" t="s">
        <v>961</v>
      </c>
      <c r="B10" s="18" t="s">
        <v>941</v>
      </c>
      <c r="C10" s="18" t="s">
        <v>36</v>
      </c>
      <c r="D10" s="18" t="s">
        <v>41</v>
      </c>
      <c r="E10" s="18" t="s">
        <v>42</v>
      </c>
      <c r="F10" s="18" t="s">
        <v>39</v>
      </c>
      <c r="G10" s="235">
        <v>0</v>
      </c>
      <c r="H10" s="235">
        <v>1</v>
      </c>
      <c r="I10" s="236">
        <v>1</v>
      </c>
      <c r="J10" s="232">
        <v>1</v>
      </c>
      <c r="K10" s="237">
        <v>286759000</v>
      </c>
    </row>
    <row r="11" spans="1:11" ht="41" customHeight="1">
      <c r="A11" s="19" t="s">
        <v>961</v>
      </c>
      <c r="B11" s="18" t="s">
        <v>943</v>
      </c>
      <c r="C11" s="18" t="s">
        <v>55</v>
      </c>
      <c r="D11" s="18" t="s">
        <v>56</v>
      </c>
      <c r="E11" s="18" t="s">
        <v>59</v>
      </c>
      <c r="F11" s="18" t="s">
        <v>39</v>
      </c>
      <c r="G11" s="235">
        <v>0</v>
      </c>
      <c r="H11" s="235">
        <v>6</v>
      </c>
      <c r="I11" s="236">
        <v>1</v>
      </c>
      <c r="J11" s="232">
        <v>1</v>
      </c>
      <c r="K11" s="237">
        <v>0</v>
      </c>
    </row>
    <row r="12" spans="1:11" ht="41" customHeight="1">
      <c r="A12" s="19" t="s">
        <v>961</v>
      </c>
      <c r="B12" s="18" t="s">
        <v>941</v>
      </c>
      <c r="C12" s="18" t="s">
        <v>36</v>
      </c>
      <c r="D12" s="18" t="s">
        <v>48</v>
      </c>
      <c r="E12" s="18" t="s">
        <v>49</v>
      </c>
      <c r="F12" s="18" t="s">
        <v>39</v>
      </c>
      <c r="G12" s="235">
        <v>0</v>
      </c>
      <c r="H12" s="235">
        <v>83</v>
      </c>
      <c r="I12" s="236">
        <v>1</v>
      </c>
      <c r="J12" s="232">
        <v>1</v>
      </c>
      <c r="K12" s="237">
        <v>0</v>
      </c>
    </row>
    <row r="13" spans="1:11" ht="41" customHeight="1">
      <c r="A13" s="19" t="s">
        <v>961</v>
      </c>
      <c r="B13" s="18" t="s">
        <v>943</v>
      </c>
      <c r="C13" s="18" t="s">
        <v>55</v>
      </c>
      <c r="D13" s="18" t="s">
        <v>56</v>
      </c>
      <c r="E13" s="18" t="s">
        <v>58</v>
      </c>
      <c r="F13" s="18" t="s">
        <v>39</v>
      </c>
      <c r="G13" s="235">
        <v>0</v>
      </c>
      <c r="H13" s="235">
        <v>12800</v>
      </c>
      <c r="I13" s="236">
        <v>1</v>
      </c>
      <c r="J13" s="232">
        <v>1</v>
      </c>
      <c r="K13" s="237">
        <v>0</v>
      </c>
    </row>
    <row r="14" spans="1:11" ht="41" customHeight="1">
      <c r="A14" s="19" t="s">
        <v>961</v>
      </c>
      <c r="B14" s="18" t="s">
        <v>941</v>
      </c>
      <c r="C14" s="18" t="s">
        <v>36</v>
      </c>
      <c r="D14" s="18" t="s">
        <v>44</v>
      </c>
      <c r="E14" s="18" t="s">
        <v>45</v>
      </c>
      <c r="F14" s="18" t="s">
        <v>39</v>
      </c>
      <c r="G14" s="235">
        <v>1</v>
      </c>
      <c r="H14" s="235">
        <v>1</v>
      </c>
      <c r="I14" s="236">
        <f>H14/G14</f>
        <v>1</v>
      </c>
      <c r="J14" s="232">
        <v>1</v>
      </c>
      <c r="K14" s="237">
        <v>0</v>
      </c>
    </row>
    <row r="15" spans="1:11" ht="34">
      <c r="A15" s="19" t="s">
        <v>961</v>
      </c>
      <c r="B15" s="18" t="s">
        <v>942</v>
      </c>
      <c r="C15" s="18" t="s">
        <v>51</v>
      </c>
      <c r="D15" s="18" t="s">
        <v>52</v>
      </c>
      <c r="E15" s="18" t="s">
        <v>53</v>
      </c>
      <c r="F15" s="18" t="s">
        <v>39</v>
      </c>
      <c r="G15" s="235">
        <v>1</v>
      </c>
      <c r="H15" s="235">
        <v>1</v>
      </c>
      <c r="I15" s="236">
        <f>H15/G15</f>
        <v>1</v>
      </c>
      <c r="J15" s="232">
        <v>1</v>
      </c>
      <c r="K15" s="237">
        <v>0</v>
      </c>
    </row>
    <row r="16" spans="1:11" ht="34">
      <c r="A16" s="19" t="s">
        <v>961</v>
      </c>
      <c r="B16" s="18" t="s">
        <v>943</v>
      </c>
      <c r="C16" s="18" t="s">
        <v>55</v>
      </c>
      <c r="D16" s="18" t="s">
        <v>56</v>
      </c>
      <c r="E16" s="18" t="s">
        <v>57</v>
      </c>
      <c r="F16" s="18" t="s">
        <v>39</v>
      </c>
      <c r="G16" s="235">
        <v>1</v>
      </c>
      <c r="H16" s="235">
        <v>1</v>
      </c>
      <c r="I16" s="236">
        <f>H16/G16</f>
        <v>1</v>
      </c>
      <c r="J16" s="232">
        <v>1</v>
      </c>
      <c r="K16" s="237">
        <v>3679129532</v>
      </c>
    </row>
    <row r="17" spans="1:12" ht="51">
      <c r="A17" s="19" t="s">
        <v>961</v>
      </c>
      <c r="B17" s="18" t="s">
        <v>941</v>
      </c>
      <c r="C17" s="18" t="s">
        <v>36</v>
      </c>
      <c r="D17" s="18" t="s">
        <v>41</v>
      </c>
      <c r="E17" s="18" t="s">
        <v>43</v>
      </c>
      <c r="F17" s="18" t="s">
        <v>39</v>
      </c>
      <c r="G17" s="235">
        <v>1</v>
      </c>
      <c r="H17" s="235">
        <v>3</v>
      </c>
      <c r="I17" s="236">
        <f>H17/G17</f>
        <v>3</v>
      </c>
      <c r="J17" s="232">
        <v>1</v>
      </c>
      <c r="K17" s="237">
        <v>0</v>
      </c>
    </row>
    <row r="18" spans="1:12" ht="32">
      <c r="A18" s="19" t="s">
        <v>961</v>
      </c>
      <c r="B18" s="18" t="s">
        <v>587</v>
      </c>
      <c r="C18" s="18" t="s">
        <v>588</v>
      </c>
      <c r="D18" s="18" t="s">
        <v>581</v>
      </c>
      <c r="E18" s="18" t="s">
        <v>761</v>
      </c>
      <c r="F18" s="18" t="s">
        <v>321</v>
      </c>
      <c r="G18" s="238">
        <v>4</v>
      </c>
      <c r="H18" s="239">
        <v>4</v>
      </c>
      <c r="I18" s="240">
        <v>4</v>
      </c>
      <c r="J18" s="232">
        <v>1</v>
      </c>
      <c r="K18" s="237">
        <v>174300000</v>
      </c>
    </row>
    <row r="19" spans="1:12" ht="41" customHeight="1">
      <c r="A19" s="19" t="s">
        <v>961</v>
      </c>
      <c r="B19" s="18" t="s">
        <v>941</v>
      </c>
      <c r="C19" s="18" t="s">
        <v>36</v>
      </c>
      <c r="D19" s="18" t="s">
        <v>46</v>
      </c>
      <c r="E19" s="18" t="s">
        <v>47</v>
      </c>
      <c r="F19" s="18" t="s">
        <v>39</v>
      </c>
      <c r="G19" s="235">
        <v>20</v>
      </c>
      <c r="H19" s="235">
        <v>57</v>
      </c>
      <c r="I19" s="236">
        <f t="shared" ref="I19:I37" si="1">H19/G19</f>
        <v>2.85</v>
      </c>
      <c r="J19" s="232">
        <v>1</v>
      </c>
      <c r="K19" s="237">
        <v>0</v>
      </c>
      <c r="L19" s="164"/>
    </row>
    <row r="20" spans="1:12" ht="41" customHeight="1">
      <c r="A20" s="19" t="s">
        <v>961</v>
      </c>
      <c r="B20" s="18" t="s">
        <v>941</v>
      </c>
      <c r="C20" s="18" t="s">
        <v>36</v>
      </c>
      <c r="D20" s="18" t="s">
        <v>37</v>
      </c>
      <c r="E20" s="18" t="s">
        <v>38</v>
      </c>
      <c r="F20" s="18" t="s">
        <v>39</v>
      </c>
      <c r="G20" s="235">
        <v>50</v>
      </c>
      <c r="H20" s="235">
        <v>57</v>
      </c>
      <c r="I20" s="236">
        <f t="shared" si="1"/>
        <v>1.1399999999999999</v>
      </c>
      <c r="J20" s="232">
        <v>1</v>
      </c>
      <c r="K20" s="237">
        <v>0</v>
      </c>
    </row>
    <row r="21" spans="1:12" ht="41" customHeight="1">
      <c r="A21" s="19" t="s">
        <v>961</v>
      </c>
      <c r="B21" s="18" t="s">
        <v>943</v>
      </c>
      <c r="C21" s="18" t="s">
        <v>55</v>
      </c>
      <c r="D21" s="18" t="s">
        <v>63</v>
      </c>
      <c r="E21" s="18" t="s">
        <v>64</v>
      </c>
      <c r="F21" s="18" t="s">
        <v>39</v>
      </c>
      <c r="G21" s="235">
        <v>3000</v>
      </c>
      <c r="H21" s="235">
        <v>8869</v>
      </c>
      <c r="I21" s="241">
        <f t="shared" si="1"/>
        <v>2.9563333333333333</v>
      </c>
      <c r="J21" s="232">
        <v>1</v>
      </c>
      <c r="K21" s="237">
        <v>1100000000</v>
      </c>
    </row>
    <row r="22" spans="1:12" ht="41" customHeight="1">
      <c r="A22" s="19" t="s">
        <v>970</v>
      </c>
      <c r="B22" s="18" t="s">
        <v>595</v>
      </c>
      <c r="C22" s="18" t="s">
        <v>590</v>
      </c>
      <c r="D22" s="18" t="s">
        <v>690</v>
      </c>
      <c r="E22" s="18" t="s">
        <v>859</v>
      </c>
      <c r="F22" s="18" t="s">
        <v>39</v>
      </c>
      <c r="G22" s="235">
        <v>1</v>
      </c>
      <c r="H22" s="235">
        <v>1</v>
      </c>
      <c r="I22" s="236">
        <f t="shared" si="1"/>
        <v>1</v>
      </c>
      <c r="J22" s="232">
        <v>1</v>
      </c>
      <c r="K22" s="237">
        <v>205000000</v>
      </c>
    </row>
    <row r="23" spans="1:12" ht="41" customHeight="1">
      <c r="A23" s="19" t="s">
        <v>970</v>
      </c>
      <c r="B23" s="18" t="s">
        <v>595</v>
      </c>
      <c r="C23" s="18" t="s">
        <v>590</v>
      </c>
      <c r="D23" s="18" t="s">
        <v>691</v>
      </c>
      <c r="E23" s="18" t="s">
        <v>877</v>
      </c>
      <c r="F23" s="18" t="s">
        <v>39</v>
      </c>
      <c r="G23" s="235">
        <v>6</v>
      </c>
      <c r="H23" s="235">
        <v>6</v>
      </c>
      <c r="I23" s="236">
        <f t="shared" si="1"/>
        <v>1</v>
      </c>
      <c r="J23" s="232">
        <v>1</v>
      </c>
      <c r="K23" s="237">
        <v>334595600</v>
      </c>
    </row>
    <row r="24" spans="1:12" ht="19">
      <c r="A24" s="19" t="s">
        <v>970</v>
      </c>
      <c r="B24" s="18" t="s">
        <v>595</v>
      </c>
      <c r="C24" s="18" t="s">
        <v>590</v>
      </c>
      <c r="D24" s="18" t="s">
        <v>690</v>
      </c>
      <c r="E24" s="18" t="s">
        <v>861</v>
      </c>
      <c r="F24" s="18" t="s">
        <v>39</v>
      </c>
      <c r="G24" s="235">
        <v>15</v>
      </c>
      <c r="H24" s="235">
        <v>15</v>
      </c>
      <c r="I24" s="236">
        <f t="shared" si="1"/>
        <v>1</v>
      </c>
      <c r="J24" s="232">
        <v>1</v>
      </c>
      <c r="K24" s="237">
        <v>162174081.25</v>
      </c>
    </row>
    <row r="25" spans="1:12" ht="68">
      <c r="A25" s="19" t="s">
        <v>970</v>
      </c>
      <c r="B25" s="18" t="s">
        <v>595</v>
      </c>
      <c r="C25" s="18" t="s">
        <v>590</v>
      </c>
      <c r="D25" s="18" t="s">
        <v>690</v>
      </c>
      <c r="E25" s="18" t="s">
        <v>866</v>
      </c>
      <c r="F25" s="18" t="s">
        <v>39</v>
      </c>
      <c r="G25" s="235">
        <v>226</v>
      </c>
      <c r="H25" s="235">
        <v>226</v>
      </c>
      <c r="I25" s="236">
        <f t="shared" si="1"/>
        <v>1</v>
      </c>
      <c r="J25" s="232">
        <v>1</v>
      </c>
      <c r="K25" s="237">
        <v>2477521800</v>
      </c>
    </row>
    <row r="26" spans="1:12" ht="34">
      <c r="A26" s="19" t="s">
        <v>970</v>
      </c>
      <c r="B26" s="18" t="s">
        <v>595</v>
      </c>
      <c r="C26" s="18" t="s">
        <v>590</v>
      </c>
      <c r="D26" s="18" t="s">
        <v>690</v>
      </c>
      <c r="E26" s="18" t="s">
        <v>880</v>
      </c>
      <c r="F26" s="18" t="s">
        <v>39</v>
      </c>
      <c r="G26" s="235">
        <v>226</v>
      </c>
      <c r="H26" s="235">
        <v>226</v>
      </c>
      <c r="I26" s="236">
        <f t="shared" si="1"/>
        <v>1</v>
      </c>
      <c r="J26" s="232">
        <v>1</v>
      </c>
      <c r="K26" s="237">
        <f>((339050000)/2)+124800000</f>
        <v>294325000</v>
      </c>
    </row>
    <row r="27" spans="1:12" ht="41" customHeight="1">
      <c r="A27" s="19" t="s">
        <v>970</v>
      </c>
      <c r="B27" s="18" t="s">
        <v>595</v>
      </c>
      <c r="C27" s="18" t="s">
        <v>590</v>
      </c>
      <c r="D27" s="18" t="s">
        <v>690</v>
      </c>
      <c r="E27" s="18" t="s">
        <v>864</v>
      </c>
      <c r="F27" s="18" t="s">
        <v>39</v>
      </c>
      <c r="G27" s="235">
        <v>300</v>
      </c>
      <c r="H27" s="235">
        <v>342</v>
      </c>
      <c r="I27" s="241">
        <f t="shared" si="1"/>
        <v>1.1399999999999999</v>
      </c>
      <c r="J27" s="232">
        <v>1</v>
      </c>
      <c r="K27" s="237">
        <v>162174081.25</v>
      </c>
    </row>
    <row r="28" spans="1:12" ht="41" customHeight="1">
      <c r="A28" s="19" t="s">
        <v>970</v>
      </c>
      <c r="B28" s="18" t="s">
        <v>595</v>
      </c>
      <c r="C28" s="18" t="s">
        <v>590</v>
      </c>
      <c r="D28" s="18" t="s">
        <v>691</v>
      </c>
      <c r="E28" s="18" t="s">
        <v>870</v>
      </c>
      <c r="F28" s="18" t="s">
        <v>321</v>
      </c>
      <c r="G28" s="235">
        <v>340</v>
      </c>
      <c r="H28" s="235">
        <v>327</v>
      </c>
      <c r="I28" s="236">
        <f t="shared" si="1"/>
        <v>0.96176470588235297</v>
      </c>
      <c r="J28" s="232">
        <v>0.96176470588235297</v>
      </c>
      <c r="K28" s="237">
        <v>0</v>
      </c>
    </row>
    <row r="29" spans="1:12" ht="41" customHeight="1">
      <c r="A29" s="19" t="s">
        <v>970</v>
      </c>
      <c r="B29" s="18" t="s">
        <v>595</v>
      </c>
      <c r="C29" s="18" t="s">
        <v>590</v>
      </c>
      <c r="D29" s="18" t="s">
        <v>690</v>
      </c>
      <c r="E29" s="18" t="s">
        <v>862</v>
      </c>
      <c r="F29" s="18" t="s">
        <v>39</v>
      </c>
      <c r="G29" s="235">
        <v>380</v>
      </c>
      <c r="H29" s="235">
        <v>503</v>
      </c>
      <c r="I29" s="241">
        <f t="shared" si="1"/>
        <v>1.3236842105263158</v>
      </c>
      <c r="J29" s="232">
        <v>1</v>
      </c>
      <c r="K29" s="237">
        <v>162174081.25</v>
      </c>
    </row>
    <row r="30" spans="1:12" ht="41" customHeight="1">
      <c r="A30" s="19" t="s">
        <v>970</v>
      </c>
      <c r="B30" s="18" t="s">
        <v>595</v>
      </c>
      <c r="C30" s="18" t="s">
        <v>590</v>
      </c>
      <c r="D30" s="18" t="s">
        <v>692</v>
      </c>
      <c r="E30" s="18" t="s">
        <v>871</v>
      </c>
      <c r="F30" s="18" t="s">
        <v>39</v>
      </c>
      <c r="G30" s="235">
        <v>14000</v>
      </c>
      <c r="H30" s="235">
        <v>16420</v>
      </c>
      <c r="I30" s="241">
        <f t="shared" si="1"/>
        <v>1.1728571428571428</v>
      </c>
      <c r="J30" s="232">
        <v>1</v>
      </c>
      <c r="K30" s="237">
        <v>6392790956</v>
      </c>
    </row>
    <row r="31" spans="1:12" ht="41" customHeight="1">
      <c r="A31" s="19" t="s">
        <v>970</v>
      </c>
      <c r="B31" s="18" t="s">
        <v>595</v>
      </c>
      <c r="C31" s="18" t="s">
        <v>590</v>
      </c>
      <c r="D31" s="18" t="s">
        <v>691</v>
      </c>
      <c r="E31" s="18" t="s">
        <v>878</v>
      </c>
      <c r="F31" s="18" t="s">
        <v>39</v>
      </c>
      <c r="G31" s="235">
        <v>114582</v>
      </c>
      <c r="H31" s="235">
        <v>188963</v>
      </c>
      <c r="I31" s="241">
        <f t="shared" si="1"/>
        <v>1.6491508264823445</v>
      </c>
      <c r="J31" s="232">
        <v>1</v>
      </c>
      <c r="K31" s="237">
        <v>342525000</v>
      </c>
    </row>
    <row r="32" spans="1:12" ht="41" customHeight="1">
      <c r="A32" s="19" t="s">
        <v>970</v>
      </c>
      <c r="B32" s="18" t="s">
        <v>595</v>
      </c>
      <c r="C32" s="18" t="s">
        <v>590</v>
      </c>
      <c r="D32" s="18" t="s">
        <v>691</v>
      </c>
      <c r="E32" s="18" t="s">
        <v>876</v>
      </c>
      <c r="F32" s="18" t="s">
        <v>39</v>
      </c>
      <c r="G32" s="235">
        <v>127000</v>
      </c>
      <c r="H32" s="235">
        <v>129050</v>
      </c>
      <c r="I32" s="241">
        <f t="shared" si="1"/>
        <v>1.0161417322834645</v>
      </c>
      <c r="J32" s="232">
        <v>1</v>
      </c>
      <c r="K32" s="237">
        <v>16529233977.52</v>
      </c>
    </row>
    <row r="33" spans="1:11" ht="41" customHeight="1">
      <c r="A33" s="19" t="s">
        <v>970</v>
      </c>
      <c r="B33" s="18" t="s">
        <v>595</v>
      </c>
      <c r="C33" s="18" t="s">
        <v>590</v>
      </c>
      <c r="D33" s="18" t="s">
        <v>692</v>
      </c>
      <c r="E33" s="18" t="s">
        <v>872</v>
      </c>
      <c r="F33" s="18" t="s">
        <v>39</v>
      </c>
      <c r="G33" s="235">
        <v>219276</v>
      </c>
      <c r="H33" s="235">
        <v>207887</v>
      </c>
      <c r="I33" s="236">
        <f t="shared" si="1"/>
        <v>0.94806089129681315</v>
      </c>
      <c r="J33" s="232">
        <v>0.94806089129681315</v>
      </c>
      <c r="K33" s="237">
        <v>595533001228</v>
      </c>
    </row>
    <row r="34" spans="1:11" ht="34">
      <c r="A34" s="19" t="s">
        <v>972</v>
      </c>
      <c r="B34" s="18" t="s">
        <v>398</v>
      </c>
      <c r="C34" s="18" t="s">
        <v>623</v>
      </c>
      <c r="D34" s="18" t="s">
        <v>697</v>
      </c>
      <c r="E34" s="18" t="s">
        <v>787</v>
      </c>
      <c r="F34" s="18" t="s">
        <v>39</v>
      </c>
      <c r="G34" s="235">
        <v>1</v>
      </c>
      <c r="H34" s="235">
        <v>1</v>
      </c>
      <c r="I34" s="236">
        <f t="shared" si="1"/>
        <v>1</v>
      </c>
      <c r="J34" s="232">
        <v>1</v>
      </c>
      <c r="K34" s="237">
        <v>200000000</v>
      </c>
    </row>
    <row r="35" spans="1:11" ht="34">
      <c r="A35" s="19" t="s">
        <v>963</v>
      </c>
      <c r="B35" s="18" t="s">
        <v>592</v>
      </c>
      <c r="C35" s="18" t="s">
        <v>604</v>
      </c>
      <c r="D35" s="18" t="s">
        <v>655</v>
      </c>
      <c r="E35" s="18" t="s">
        <v>731</v>
      </c>
      <c r="F35" s="18" t="s">
        <v>784</v>
      </c>
      <c r="G35" s="242">
        <v>46</v>
      </c>
      <c r="H35" s="242">
        <v>46</v>
      </c>
      <c r="I35" s="236">
        <f t="shared" si="1"/>
        <v>1</v>
      </c>
      <c r="J35" s="232">
        <v>1</v>
      </c>
      <c r="K35" s="233">
        <v>127700000</v>
      </c>
    </row>
    <row r="36" spans="1:11" ht="34">
      <c r="A36" s="19" t="s">
        <v>963</v>
      </c>
      <c r="B36" s="18" t="s">
        <v>592</v>
      </c>
      <c r="C36" s="18" t="s">
        <v>604</v>
      </c>
      <c r="D36" s="18" t="s">
        <v>655</v>
      </c>
      <c r="E36" s="18" t="s">
        <v>753</v>
      </c>
      <c r="F36" s="18" t="s">
        <v>783</v>
      </c>
      <c r="G36" s="242">
        <v>200</v>
      </c>
      <c r="H36" s="242">
        <v>670</v>
      </c>
      <c r="I36" s="236">
        <f t="shared" si="1"/>
        <v>3.35</v>
      </c>
      <c r="J36" s="232">
        <v>1</v>
      </c>
      <c r="K36" s="233">
        <v>484000000</v>
      </c>
    </row>
    <row r="37" spans="1:11" ht="41" customHeight="1">
      <c r="A37" s="19" t="s">
        <v>963</v>
      </c>
      <c r="B37" s="18" t="s">
        <v>592</v>
      </c>
      <c r="C37" s="18" t="s">
        <v>604</v>
      </c>
      <c r="D37" s="18" t="s">
        <v>656</v>
      </c>
      <c r="E37" s="18" t="s">
        <v>789</v>
      </c>
      <c r="F37" s="18" t="s">
        <v>783</v>
      </c>
      <c r="G37" s="242">
        <v>2500</v>
      </c>
      <c r="H37" s="242">
        <v>4295</v>
      </c>
      <c r="I37" s="236">
        <f t="shared" si="1"/>
        <v>1.718</v>
      </c>
      <c r="J37" s="232">
        <v>1</v>
      </c>
      <c r="K37" s="233">
        <v>3515060434.6799998</v>
      </c>
    </row>
    <row r="38" spans="1:11" ht="41" customHeight="1">
      <c r="A38" s="19" t="s">
        <v>978</v>
      </c>
      <c r="B38" s="18" t="s">
        <v>955</v>
      </c>
      <c r="C38" s="18" t="s">
        <v>634</v>
      </c>
      <c r="D38" s="18" t="s">
        <v>717</v>
      </c>
      <c r="E38" s="18" t="s">
        <v>939</v>
      </c>
      <c r="F38" s="18" t="s">
        <v>874</v>
      </c>
      <c r="G38" s="243">
        <v>0.25</v>
      </c>
      <c r="H38" s="244">
        <v>0.25</v>
      </c>
      <c r="I38" s="236">
        <v>1</v>
      </c>
      <c r="J38" s="232">
        <v>1</v>
      </c>
      <c r="K38" s="237">
        <v>629116000</v>
      </c>
    </row>
    <row r="39" spans="1:11" ht="34">
      <c r="A39" s="19" t="s">
        <v>978</v>
      </c>
      <c r="B39" s="18" t="s">
        <v>955</v>
      </c>
      <c r="C39" s="18" t="s">
        <v>634</v>
      </c>
      <c r="D39" s="18" t="s">
        <v>717</v>
      </c>
      <c r="E39" s="18" t="s">
        <v>938</v>
      </c>
      <c r="F39" s="18" t="s">
        <v>39</v>
      </c>
      <c r="G39" s="245">
        <v>1</v>
      </c>
      <c r="H39" s="235">
        <v>2</v>
      </c>
      <c r="I39" s="236">
        <f>H39/G39</f>
        <v>2</v>
      </c>
      <c r="J39" s="232">
        <v>1</v>
      </c>
      <c r="K39" s="237">
        <v>300000000</v>
      </c>
    </row>
    <row r="40" spans="1:11" ht="34">
      <c r="A40" s="19" t="s">
        <v>978</v>
      </c>
      <c r="B40" s="18" t="s">
        <v>955</v>
      </c>
      <c r="C40" s="18" t="s">
        <v>634</v>
      </c>
      <c r="D40" s="18">
        <v>1</v>
      </c>
      <c r="E40" s="18" t="s">
        <v>939</v>
      </c>
      <c r="F40" s="18" t="s">
        <v>39</v>
      </c>
      <c r="G40" s="245">
        <v>1</v>
      </c>
      <c r="H40" s="235">
        <v>1</v>
      </c>
      <c r="I40" s="236">
        <f>H40/G40</f>
        <v>1</v>
      </c>
      <c r="J40" s="232">
        <v>1</v>
      </c>
      <c r="K40" s="237">
        <v>645143065</v>
      </c>
    </row>
    <row r="41" spans="1:11" ht="19">
      <c r="A41" s="19" t="s">
        <v>975</v>
      </c>
      <c r="B41" s="18" t="s">
        <v>951</v>
      </c>
      <c r="C41" s="18" t="s">
        <v>629</v>
      </c>
      <c r="D41" s="18" t="s">
        <v>704</v>
      </c>
      <c r="E41" s="18" t="s">
        <v>919</v>
      </c>
      <c r="F41" s="18" t="s">
        <v>39</v>
      </c>
      <c r="G41" s="245">
        <v>0</v>
      </c>
      <c r="H41" s="235">
        <v>1</v>
      </c>
      <c r="I41" s="236">
        <v>1</v>
      </c>
      <c r="J41" s="232">
        <v>1</v>
      </c>
      <c r="K41" s="237">
        <v>13000000</v>
      </c>
    </row>
    <row r="42" spans="1:11" ht="19">
      <c r="A42" s="19" t="s">
        <v>975</v>
      </c>
      <c r="B42" s="18" t="s">
        <v>951</v>
      </c>
      <c r="C42" s="18" t="s">
        <v>629</v>
      </c>
      <c r="D42" s="18" t="s">
        <v>704</v>
      </c>
      <c r="E42" s="18" t="s">
        <v>777</v>
      </c>
      <c r="F42" s="18" t="s">
        <v>39</v>
      </c>
      <c r="G42" s="245">
        <v>0</v>
      </c>
      <c r="H42" s="235">
        <v>8</v>
      </c>
      <c r="I42" s="236">
        <v>1</v>
      </c>
      <c r="J42" s="232">
        <v>1</v>
      </c>
      <c r="K42" s="246">
        <v>52000000</v>
      </c>
    </row>
    <row r="43" spans="1:11" ht="34">
      <c r="A43" s="19" t="s">
        <v>975</v>
      </c>
      <c r="B43" s="18" t="s">
        <v>951</v>
      </c>
      <c r="C43" s="18" t="s">
        <v>629</v>
      </c>
      <c r="D43" s="18" t="s">
        <v>704</v>
      </c>
      <c r="E43" s="18" t="s">
        <v>922</v>
      </c>
      <c r="F43" s="18" t="s">
        <v>39</v>
      </c>
      <c r="G43" s="245">
        <v>1</v>
      </c>
      <c r="H43" s="235">
        <v>1</v>
      </c>
      <c r="I43" s="236">
        <f t="shared" ref="I43:I51" si="2">H43/G43</f>
        <v>1</v>
      </c>
      <c r="J43" s="232">
        <v>1</v>
      </c>
      <c r="K43" s="246">
        <v>39000000</v>
      </c>
    </row>
    <row r="44" spans="1:11" ht="19">
      <c r="A44" s="19" t="s">
        <v>975</v>
      </c>
      <c r="B44" s="18" t="s">
        <v>951</v>
      </c>
      <c r="C44" s="18" t="s">
        <v>629</v>
      </c>
      <c r="D44" s="18" t="s">
        <v>704</v>
      </c>
      <c r="E44" s="18" t="s">
        <v>918</v>
      </c>
      <c r="F44" s="18" t="s">
        <v>39</v>
      </c>
      <c r="G44" s="245">
        <v>1</v>
      </c>
      <c r="H44" s="235">
        <v>3</v>
      </c>
      <c r="I44" s="236">
        <f t="shared" si="2"/>
        <v>3</v>
      </c>
      <c r="J44" s="232">
        <v>1</v>
      </c>
      <c r="K44" s="246">
        <v>486374000</v>
      </c>
    </row>
    <row r="45" spans="1:11" ht="34">
      <c r="A45" s="19" t="s">
        <v>975</v>
      </c>
      <c r="B45" s="18" t="s">
        <v>942</v>
      </c>
      <c r="C45" s="18" t="s">
        <v>628</v>
      </c>
      <c r="D45" s="18" t="s">
        <v>445</v>
      </c>
      <c r="E45" s="18" t="s">
        <v>913</v>
      </c>
      <c r="F45" s="18" t="s">
        <v>39</v>
      </c>
      <c r="G45" s="245">
        <v>1</v>
      </c>
      <c r="H45" s="235">
        <v>8</v>
      </c>
      <c r="I45" s="236">
        <f t="shared" si="2"/>
        <v>8</v>
      </c>
      <c r="J45" s="232">
        <v>1</v>
      </c>
      <c r="K45" s="237">
        <v>4500000</v>
      </c>
    </row>
    <row r="46" spans="1:11" ht="51">
      <c r="A46" s="19" t="s">
        <v>975</v>
      </c>
      <c r="B46" s="18" t="s">
        <v>942</v>
      </c>
      <c r="C46" s="18" t="s">
        <v>630</v>
      </c>
      <c r="D46" s="18" t="s">
        <v>705</v>
      </c>
      <c r="E46" s="18" t="s">
        <v>923</v>
      </c>
      <c r="F46" s="18" t="s">
        <v>39</v>
      </c>
      <c r="G46" s="245">
        <v>5</v>
      </c>
      <c r="H46" s="235">
        <v>21</v>
      </c>
      <c r="I46" s="236">
        <f t="shared" si="2"/>
        <v>4.2</v>
      </c>
      <c r="J46" s="232">
        <v>1</v>
      </c>
      <c r="K46" s="246">
        <v>6000000</v>
      </c>
    </row>
    <row r="47" spans="1:11" ht="19">
      <c r="A47" s="19" t="s">
        <v>975</v>
      </c>
      <c r="B47" s="18" t="s">
        <v>951</v>
      </c>
      <c r="C47" s="18" t="s">
        <v>629</v>
      </c>
      <c r="D47" s="18" t="s">
        <v>704</v>
      </c>
      <c r="E47" s="18" t="s">
        <v>920</v>
      </c>
      <c r="F47" s="18" t="s">
        <v>39</v>
      </c>
      <c r="G47" s="245">
        <v>10</v>
      </c>
      <c r="H47" s="235">
        <v>76</v>
      </c>
      <c r="I47" s="236">
        <f t="shared" si="2"/>
        <v>7.6</v>
      </c>
      <c r="J47" s="232">
        <v>1</v>
      </c>
      <c r="K47" s="246">
        <v>39000000</v>
      </c>
    </row>
    <row r="48" spans="1:11" ht="34">
      <c r="A48" s="19" t="s">
        <v>975</v>
      </c>
      <c r="B48" s="18" t="s">
        <v>942</v>
      </c>
      <c r="C48" s="18" t="s">
        <v>628</v>
      </c>
      <c r="D48" s="18" t="s">
        <v>452</v>
      </c>
      <c r="E48" s="18" t="s">
        <v>914</v>
      </c>
      <c r="F48" s="18" t="s">
        <v>39</v>
      </c>
      <c r="G48" s="245">
        <v>15</v>
      </c>
      <c r="H48" s="235">
        <v>15</v>
      </c>
      <c r="I48" s="236">
        <f t="shared" si="2"/>
        <v>1</v>
      </c>
      <c r="J48" s="232">
        <v>1</v>
      </c>
      <c r="K48" s="237">
        <v>4627304000</v>
      </c>
    </row>
    <row r="49" spans="1:11" ht="19">
      <c r="A49" s="19" t="s">
        <v>975</v>
      </c>
      <c r="B49" s="18" t="s">
        <v>942</v>
      </c>
      <c r="C49" s="18" t="s">
        <v>628</v>
      </c>
      <c r="D49" s="18" t="s">
        <v>443</v>
      </c>
      <c r="E49" s="18" t="s">
        <v>910</v>
      </c>
      <c r="F49" s="18" t="s">
        <v>783</v>
      </c>
      <c r="G49" s="245">
        <v>30</v>
      </c>
      <c r="H49" s="235">
        <v>344</v>
      </c>
      <c r="I49" s="236">
        <f t="shared" si="2"/>
        <v>11.466666666666667</v>
      </c>
      <c r="J49" s="232">
        <v>1</v>
      </c>
      <c r="K49" s="246">
        <v>6000000</v>
      </c>
    </row>
    <row r="50" spans="1:11" ht="34">
      <c r="A50" s="19" t="s">
        <v>975</v>
      </c>
      <c r="B50" s="18" t="s">
        <v>951</v>
      </c>
      <c r="C50" s="18" t="s">
        <v>629</v>
      </c>
      <c r="D50" s="18" t="s">
        <v>704</v>
      </c>
      <c r="E50" s="18" t="s">
        <v>916</v>
      </c>
      <c r="F50" s="18" t="s">
        <v>39</v>
      </c>
      <c r="G50" s="245">
        <v>35</v>
      </c>
      <c r="H50" s="235">
        <v>87</v>
      </c>
      <c r="I50" s="236">
        <f t="shared" si="2"/>
        <v>2.4857142857142858</v>
      </c>
      <c r="J50" s="232">
        <v>1</v>
      </c>
      <c r="K50" s="246">
        <v>26000000</v>
      </c>
    </row>
    <row r="51" spans="1:11" ht="34">
      <c r="A51" s="19" t="s">
        <v>975</v>
      </c>
      <c r="B51" s="18" t="s">
        <v>942</v>
      </c>
      <c r="C51" s="18" t="s">
        <v>628</v>
      </c>
      <c r="D51" s="18" t="s">
        <v>447</v>
      </c>
      <c r="E51" s="18" t="s">
        <v>909</v>
      </c>
      <c r="F51" s="18" t="s">
        <v>909</v>
      </c>
      <c r="G51" s="245">
        <v>52</v>
      </c>
      <c r="H51" s="235">
        <v>52</v>
      </c>
      <c r="I51" s="236">
        <f t="shared" si="2"/>
        <v>1</v>
      </c>
      <c r="J51" s="232">
        <v>1</v>
      </c>
      <c r="K51" s="237">
        <v>290531689</v>
      </c>
    </row>
    <row r="52" spans="1:11" ht="68">
      <c r="A52" s="19" t="s">
        <v>969</v>
      </c>
      <c r="B52" s="18" t="s">
        <v>950</v>
      </c>
      <c r="C52" s="18" t="s">
        <v>325</v>
      </c>
      <c r="D52" s="18" t="s">
        <v>326</v>
      </c>
      <c r="E52" s="18" t="s">
        <v>840</v>
      </c>
      <c r="F52" s="18" t="s">
        <v>321</v>
      </c>
      <c r="G52" s="245">
        <v>0</v>
      </c>
      <c r="H52" s="247">
        <v>2</v>
      </c>
      <c r="I52" s="236">
        <v>1</v>
      </c>
      <c r="J52" s="232">
        <v>1</v>
      </c>
      <c r="K52" s="248">
        <v>2666972234.3333335</v>
      </c>
    </row>
    <row r="53" spans="1:11" ht="68">
      <c r="A53" s="19" t="s">
        <v>969</v>
      </c>
      <c r="B53" s="18" t="s">
        <v>950</v>
      </c>
      <c r="C53" s="18" t="s">
        <v>325</v>
      </c>
      <c r="D53" s="18" t="s">
        <v>326</v>
      </c>
      <c r="E53" s="18" t="s">
        <v>837</v>
      </c>
      <c r="F53" s="18" t="s">
        <v>321</v>
      </c>
      <c r="G53" s="247">
        <v>1</v>
      </c>
      <c r="H53" s="247">
        <v>1</v>
      </c>
      <c r="I53" s="236">
        <f t="shared" ref="I53:I63" si="3">H53/G53</f>
        <v>1</v>
      </c>
      <c r="J53" s="232">
        <v>1</v>
      </c>
      <c r="K53" s="248">
        <v>2666972234.3333335</v>
      </c>
    </row>
    <row r="54" spans="1:11" ht="68">
      <c r="A54" s="19" t="s">
        <v>969</v>
      </c>
      <c r="B54" s="18" t="s">
        <v>950</v>
      </c>
      <c r="C54" s="18" t="s">
        <v>325</v>
      </c>
      <c r="D54" s="18" t="s">
        <v>326</v>
      </c>
      <c r="E54" s="18" t="s">
        <v>835</v>
      </c>
      <c r="F54" s="18" t="s">
        <v>321</v>
      </c>
      <c r="G54" s="247">
        <v>1</v>
      </c>
      <c r="H54" s="247">
        <v>2</v>
      </c>
      <c r="I54" s="236">
        <f t="shared" si="3"/>
        <v>2</v>
      </c>
      <c r="J54" s="232">
        <v>1</v>
      </c>
      <c r="K54" s="248">
        <v>2666972234.3333335</v>
      </c>
    </row>
    <row r="55" spans="1:11" ht="68">
      <c r="A55" s="19" t="s">
        <v>969</v>
      </c>
      <c r="B55" s="18" t="s">
        <v>950</v>
      </c>
      <c r="C55" s="18" t="s">
        <v>325</v>
      </c>
      <c r="D55" s="18" t="s">
        <v>338</v>
      </c>
      <c r="E55" s="18" t="s">
        <v>854</v>
      </c>
      <c r="F55" s="18" t="s">
        <v>321</v>
      </c>
      <c r="G55" s="247">
        <v>5</v>
      </c>
      <c r="H55" s="247">
        <v>22</v>
      </c>
      <c r="I55" s="236">
        <f t="shared" si="3"/>
        <v>4.4000000000000004</v>
      </c>
      <c r="J55" s="232">
        <v>1</v>
      </c>
      <c r="K55" s="248">
        <v>244874418.25</v>
      </c>
    </row>
    <row r="56" spans="1:11" ht="41" customHeight="1">
      <c r="A56" s="19" t="s">
        <v>969</v>
      </c>
      <c r="B56" s="18" t="s">
        <v>950</v>
      </c>
      <c r="C56" s="18" t="s">
        <v>325</v>
      </c>
      <c r="D56" s="18" t="s">
        <v>338</v>
      </c>
      <c r="E56" s="18" t="s">
        <v>852</v>
      </c>
      <c r="F56" s="18" t="s">
        <v>321</v>
      </c>
      <c r="G56" s="247">
        <v>16</v>
      </c>
      <c r="H56" s="247">
        <v>124</v>
      </c>
      <c r="I56" s="236">
        <f t="shared" si="3"/>
        <v>7.75</v>
      </c>
      <c r="J56" s="232">
        <v>1</v>
      </c>
      <c r="K56" s="248">
        <v>244874418.25</v>
      </c>
    </row>
    <row r="57" spans="1:11" ht="41" customHeight="1">
      <c r="A57" s="19" t="s">
        <v>969</v>
      </c>
      <c r="B57" s="18" t="s">
        <v>950</v>
      </c>
      <c r="C57" s="18" t="s">
        <v>325</v>
      </c>
      <c r="D57" s="18" t="s">
        <v>330</v>
      </c>
      <c r="E57" s="18" t="s">
        <v>846</v>
      </c>
      <c r="F57" s="18" t="s">
        <v>602</v>
      </c>
      <c r="G57" s="247">
        <v>23</v>
      </c>
      <c r="H57" s="247">
        <v>41</v>
      </c>
      <c r="I57" s="236">
        <f t="shared" si="3"/>
        <v>1.7826086956521738</v>
      </c>
      <c r="J57" s="232">
        <v>1</v>
      </c>
      <c r="K57" s="248">
        <v>607995450.28571427</v>
      </c>
    </row>
    <row r="58" spans="1:11" ht="41" customHeight="1">
      <c r="A58" s="19" t="s">
        <v>969</v>
      </c>
      <c r="B58" s="18" t="s">
        <v>950</v>
      </c>
      <c r="C58" s="18" t="s">
        <v>325</v>
      </c>
      <c r="D58" s="18" t="s">
        <v>338</v>
      </c>
      <c r="E58" s="18" t="s">
        <v>850</v>
      </c>
      <c r="F58" s="18" t="s">
        <v>321</v>
      </c>
      <c r="G58" s="247">
        <v>250</v>
      </c>
      <c r="H58" s="247">
        <v>292</v>
      </c>
      <c r="I58" s="243">
        <f t="shared" si="3"/>
        <v>1.1679999999999999</v>
      </c>
      <c r="J58" s="232">
        <v>1</v>
      </c>
      <c r="K58" s="248">
        <v>244874418.25</v>
      </c>
    </row>
    <row r="59" spans="1:11" ht="41" customHeight="1">
      <c r="A59" s="19" t="s">
        <v>969</v>
      </c>
      <c r="B59" s="18" t="s">
        <v>950</v>
      </c>
      <c r="C59" s="18" t="s">
        <v>325</v>
      </c>
      <c r="D59" s="18" t="s">
        <v>338</v>
      </c>
      <c r="E59" s="18" t="s">
        <v>851</v>
      </c>
      <c r="F59" s="18" t="s">
        <v>321</v>
      </c>
      <c r="G59" s="247">
        <v>250</v>
      </c>
      <c r="H59" s="247">
        <v>292</v>
      </c>
      <c r="I59" s="243">
        <f t="shared" si="3"/>
        <v>1.1679999999999999</v>
      </c>
      <c r="J59" s="232">
        <v>1</v>
      </c>
      <c r="K59" s="248">
        <v>244874418.25</v>
      </c>
    </row>
    <row r="60" spans="1:11" ht="119">
      <c r="A60" s="19" t="s">
        <v>969</v>
      </c>
      <c r="B60" s="18" t="s">
        <v>950</v>
      </c>
      <c r="C60" s="18" t="s">
        <v>325</v>
      </c>
      <c r="D60" s="18" t="s">
        <v>330</v>
      </c>
      <c r="E60" s="18" t="s">
        <v>845</v>
      </c>
      <c r="F60" s="18" t="s">
        <v>602</v>
      </c>
      <c r="G60" s="247">
        <v>740</v>
      </c>
      <c r="H60" s="247">
        <v>2000</v>
      </c>
      <c r="I60" s="236">
        <f t="shared" si="3"/>
        <v>2.7027027027027026</v>
      </c>
      <c r="J60" s="232">
        <v>1</v>
      </c>
      <c r="K60" s="248">
        <v>607995450.28571427</v>
      </c>
    </row>
    <row r="61" spans="1:11" ht="119">
      <c r="A61" s="19" t="s">
        <v>969</v>
      </c>
      <c r="B61" s="18" t="s">
        <v>950</v>
      </c>
      <c r="C61" s="18" t="s">
        <v>325</v>
      </c>
      <c r="D61" s="18" t="s">
        <v>347</v>
      </c>
      <c r="E61" s="18" t="s">
        <v>857</v>
      </c>
      <c r="F61" s="18" t="s">
        <v>321</v>
      </c>
      <c r="G61" s="247">
        <v>800</v>
      </c>
      <c r="H61" s="247">
        <v>1112</v>
      </c>
      <c r="I61" s="236">
        <f t="shared" si="3"/>
        <v>1.39</v>
      </c>
      <c r="J61" s="232">
        <v>1</v>
      </c>
      <c r="K61" s="248">
        <v>366340394.33333331</v>
      </c>
    </row>
    <row r="62" spans="1:11" ht="34">
      <c r="A62" s="19" t="s">
        <v>965</v>
      </c>
      <c r="B62" s="18" t="s">
        <v>594</v>
      </c>
      <c r="C62" s="18" t="s">
        <v>613</v>
      </c>
      <c r="D62" s="18" t="s">
        <v>668</v>
      </c>
      <c r="E62" s="18" t="s">
        <v>809</v>
      </c>
      <c r="F62" s="18" t="s">
        <v>39</v>
      </c>
      <c r="G62" s="242">
        <v>1</v>
      </c>
      <c r="H62" s="242">
        <v>1</v>
      </c>
      <c r="I62" s="236">
        <f t="shared" si="3"/>
        <v>1</v>
      </c>
      <c r="J62" s="232">
        <v>1</v>
      </c>
      <c r="K62" s="249">
        <v>115000000</v>
      </c>
    </row>
    <row r="63" spans="1:11" ht="19">
      <c r="A63" s="19" t="s">
        <v>965</v>
      </c>
      <c r="B63" s="18" t="s">
        <v>594</v>
      </c>
      <c r="C63" s="18" t="s">
        <v>614</v>
      </c>
      <c r="D63" s="18" t="s">
        <v>670</v>
      </c>
      <c r="E63" s="18" t="s">
        <v>811</v>
      </c>
      <c r="F63" s="18" t="s">
        <v>39</v>
      </c>
      <c r="G63" s="242">
        <v>1</v>
      </c>
      <c r="H63" s="242">
        <v>1</v>
      </c>
      <c r="I63" s="236">
        <f t="shared" si="3"/>
        <v>1</v>
      </c>
      <c r="J63" s="232">
        <v>1</v>
      </c>
      <c r="K63" s="249">
        <v>0</v>
      </c>
    </row>
    <row r="64" spans="1:11" ht="19">
      <c r="A64" s="19" t="s">
        <v>965</v>
      </c>
      <c r="B64" s="18" t="s">
        <v>594</v>
      </c>
      <c r="C64" s="18" t="s">
        <v>615</v>
      </c>
      <c r="D64" s="18" t="s">
        <v>675</v>
      </c>
      <c r="E64" s="18" t="s">
        <v>819</v>
      </c>
      <c r="F64" s="18" t="s">
        <v>39</v>
      </c>
      <c r="G64" s="242">
        <v>3</v>
      </c>
      <c r="H64" s="242">
        <v>7</v>
      </c>
      <c r="I64" s="250">
        <v>2.3330000000000002</v>
      </c>
      <c r="J64" s="232">
        <v>1</v>
      </c>
      <c r="K64" s="249">
        <v>0</v>
      </c>
    </row>
    <row r="65" spans="1:11" ht="20">
      <c r="A65" s="19" t="s">
        <v>965</v>
      </c>
      <c r="B65" s="18" t="s">
        <v>594</v>
      </c>
      <c r="C65" s="18" t="s">
        <v>615</v>
      </c>
      <c r="D65" s="18" t="s">
        <v>674</v>
      </c>
      <c r="E65" s="18" t="s">
        <v>816</v>
      </c>
      <c r="F65" s="18" t="s">
        <v>39</v>
      </c>
      <c r="G65" s="242">
        <v>3</v>
      </c>
      <c r="H65" s="242">
        <v>19</v>
      </c>
      <c r="I65" s="250" t="s">
        <v>571</v>
      </c>
      <c r="J65" s="232">
        <v>1</v>
      </c>
      <c r="K65" s="249">
        <v>0</v>
      </c>
    </row>
    <row r="66" spans="1:11" ht="19">
      <c r="A66" s="19" t="s">
        <v>965</v>
      </c>
      <c r="B66" s="18" t="s">
        <v>594</v>
      </c>
      <c r="C66" s="18" t="s">
        <v>613</v>
      </c>
      <c r="D66" s="18" t="s">
        <v>667</v>
      </c>
      <c r="E66" s="18" t="s">
        <v>808</v>
      </c>
      <c r="F66" s="18" t="s">
        <v>39</v>
      </c>
      <c r="G66" s="242">
        <v>4</v>
      </c>
      <c r="H66" s="242">
        <v>4</v>
      </c>
      <c r="I66" s="236">
        <f>H66/G66</f>
        <v>1</v>
      </c>
      <c r="J66" s="232">
        <v>1</v>
      </c>
      <c r="K66" s="249">
        <v>0</v>
      </c>
    </row>
    <row r="67" spans="1:11" ht="34">
      <c r="A67" s="19" t="s">
        <v>965</v>
      </c>
      <c r="B67" s="18" t="s">
        <v>594</v>
      </c>
      <c r="C67" s="18" t="s">
        <v>615</v>
      </c>
      <c r="D67" s="18" t="s">
        <v>677</v>
      </c>
      <c r="E67" s="18" t="s">
        <v>820</v>
      </c>
      <c r="F67" s="18" t="s">
        <v>39</v>
      </c>
      <c r="G67" s="242">
        <v>5</v>
      </c>
      <c r="H67" s="242">
        <v>9</v>
      </c>
      <c r="I67" s="250">
        <v>1.8</v>
      </c>
      <c r="J67" s="232">
        <v>1</v>
      </c>
      <c r="K67" s="249">
        <v>0</v>
      </c>
    </row>
    <row r="68" spans="1:11" ht="41" customHeight="1">
      <c r="A68" s="19" t="s">
        <v>965</v>
      </c>
      <c r="B68" s="18" t="s">
        <v>594</v>
      </c>
      <c r="C68" s="18" t="s">
        <v>615</v>
      </c>
      <c r="D68" s="18" t="s">
        <v>678</v>
      </c>
      <c r="E68" s="18" t="s">
        <v>762</v>
      </c>
      <c r="F68" s="18" t="s">
        <v>39</v>
      </c>
      <c r="G68" s="242">
        <v>15</v>
      </c>
      <c r="H68" s="242">
        <v>24</v>
      </c>
      <c r="I68" s="250">
        <v>1.6</v>
      </c>
      <c r="J68" s="232">
        <v>1</v>
      </c>
      <c r="K68" s="249">
        <v>0</v>
      </c>
    </row>
    <row r="69" spans="1:11" ht="34">
      <c r="A69" s="19" t="s">
        <v>965</v>
      </c>
      <c r="B69" s="18" t="s">
        <v>594</v>
      </c>
      <c r="C69" s="18" t="s">
        <v>614</v>
      </c>
      <c r="D69" s="18" t="s">
        <v>671</v>
      </c>
      <c r="E69" s="18" t="s">
        <v>812</v>
      </c>
      <c r="F69" s="18" t="s">
        <v>39</v>
      </c>
      <c r="G69" s="242">
        <v>25</v>
      </c>
      <c r="H69" s="242">
        <v>30</v>
      </c>
      <c r="I69" s="250">
        <v>1.2</v>
      </c>
      <c r="J69" s="232">
        <v>1</v>
      </c>
      <c r="K69" s="249">
        <v>0</v>
      </c>
    </row>
    <row r="70" spans="1:11" ht="41" customHeight="1">
      <c r="A70" s="19" t="s">
        <v>965</v>
      </c>
      <c r="B70" s="18" t="s">
        <v>594</v>
      </c>
      <c r="C70" s="18" t="s">
        <v>615</v>
      </c>
      <c r="D70" s="18" t="s">
        <v>676</v>
      </c>
      <c r="E70" s="18" t="s">
        <v>812</v>
      </c>
      <c r="F70" s="18" t="s">
        <v>39</v>
      </c>
      <c r="G70" s="242">
        <v>30</v>
      </c>
      <c r="H70" s="242">
        <v>250</v>
      </c>
      <c r="I70" s="250" t="s">
        <v>577</v>
      </c>
      <c r="J70" s="232">
        <v>1</v>
      </c>
      <c r="K70" s="249">
        <v>0</v>
      </c>
    </row>
    <row r="71" spans="1:11" ht="41" customHeight="1">
      <c r="A71" s="19" t="s">
        <v>965</v>
      </c>
      <c r="B71" s="18" t="s">
        <v>594</v>
      </c>
      <c r="C71" s="18" t="s">
        <v>614</v>
      </c>
      <c r="D71" s="18" t="s">
        <v>672</v>
      </c>
      <c r="E71" s="18" t="s">
        <v>813</v>
      </c>
      <c r="F71" s="18" t="s">
        <v>39</v>
      </c>
      <c r="G71" s="242">
        <v>50</v>
      </c>
      <c r="H71" s="242">
        <v>50</v>
      </c>
      <c r="I71" s="236">
        <f>H71/G71</f>
        <v>1</v>
      </c>
      <c r="J71" s="232">
        <v>1</v>
      </c>
      <c r="K71" s="249">
        <v>0</v>
      </c>
    </row>
    <row r="72" spans="1:11" ht="41" customHeight="1">
      <c r="A72" s="19" t="s">
        <v>965</v>
      </c>
      <c r="B72" s="18" t="s">
        <v>594</v>
      </c>
      <c r="C72" s="18" t="s">
        <v>614</v>
      </c>
      <c r="D72" s="18" t="s">
        <v>669</v>
      </c>
      <c r="E72" s="18" t="s">
        <v>810</v>
      </c>
      <c r="F72" s="18" t="s">
        <v>39</v>
      </c>
      <c r="G72" s="242">
        <v>60</v>
      </c>
      <c r="H72" s="242">
        <v>64</v>
      </c>
      <c r="I72" s="250">
        <v>1.06</v>
      </c>
      <c r="J72" s="232">
        <v>1</v>
      </c>
      <c r="K72" s="249">
        <v>150000000</v>
      </c>
    </row>
    <row r="73" spans="1:11" ht="41" customHeight="1">
      <c r="A73" s="19" t="s">
        <v>965</v>
      </c>
      <c r="B73" s="18" t="s">
        <v>594</v>
      </c>
      <c r="C73" s="18" t="s">
        <v>615</v>
      </c>
      <c r="D73" s="18" t="s">
        <v>674</v>
      </c>
      <c r="E73" s="18" t="s">
        <v>815</v>
      </c>
      <c r="F73" s="18" t="s">
        <v>39</v>
      </c>
      <c r="G73" s="242">
        <v>100</v>
      </c>
      <c r="H73" s="242">
        <v>100</v>
      </c>
      <c r="I73" s="236">
        <f>H73/G73</f>
        <v>1</v>
      </c>
      <c r="J73" s="232">
        <v>1</v>
      </c>
      <c r="K73" s="249">
        <v>0</v>
      </c>
    </row>
    <row r="74" spans="1:11" ht="41" customHeight="1">
      <c r="A74" s="19" t="s">
        <v>967</v>
      </c>
      <c r="B74" s="18" t="s">
        <v>949</v>
      </c>
      <c r="C74" s="18" t="s">
        <v>604</v>
      </c>
      <c r="D74" s="18" t="s">
        <v>687</v>
      </c>
      <c r="E74" s="18" t="s">
        <v>833</v>
      </c>
      <c r="F74" s="18" t="s">
        <v>834</v>
      </c>
      <c r="G74" s="242">
        <v>0</v>
      </c>
      <c r="H74" s="242" t="s">
        <v>290</v>
      </c>
      <c r="I74" s="236">
        <v>1</v>
      </c>
      <c r="J74" s="232">
        <v>1</v>
      </c>
      <c r="K74" s="233">
        <v>20000000000</v>
      </c>
    </row>
    <row r="75" spans="1:11" ht="41" customHeight="1">
      <c r="A75" s="19" t="s">
        <v>967</v>
      </c>
      <c r="B75" s="18" t="s">
        <v>942</v>
      </c>
      <c r="C75" s="18" t="s">
        <v>620</v>
      </c>
      <c r="D75" s="18" t="s">
        <v>688</v>
      </c>
      <c r="E75" s="18" t="s">
        <v>835</v>
      </c>
      <c r="F75" s="18" t="s">
        <v>836</v>
      </c>
      <c r="G75" s="242">
        <v>1</v>
      </c>
      <c r="H75" s="242">
        <v>0.95</v>
      </c>
      <c r="I75" s="236">
        <f>H75/G75</f>
        <v>0.95</v>
      </c>
      <c r="J75" s="232">
        <v>0.95</v>
      </c>
      <c r="K75" s="233">
        <v>6000000000</v>
      </c>
    </row>
    <row r="76" spans="1:11" ht="41" customHeight="1">
      <c r="A76" s="19" t="s">
        <v>967</v>
      </c>
      <c r="B76" s="18" t="s">
        <v>948</v>
      </c>
      <c r="C76" s="18" t="s">
        <v>619</v>
      </c>
      <c r="D76" s="18" t="s">
        <v>686</v>
      </c>
      <c r="E76" s="18" t="s">
        <v>829</v>
      </c>
      <c r="F76" s="18" t="s">
        <v>277</v>
      </c>
      <c r="G76" s="242">
        <v>40</v>
      </c>
      <c r="H76" s="242">
        <v>82</v>
      </c>
      <c r="I76" s="236">
        <f>H76/G76</f>
        <v>2.0499999999999998</v>
      </c>
      <c r="J76" s="232">
        <v>1</v>
      </c>
      <c r="K76" s="233">
        <v>210000000000</v>
      </c>
    </row>
    <row r="77" spans="1:11" ht="41" customHeight="1">
      <c r="A77" s="19" t="s">
        <v>959</v>
      </c>
      <c r="B77" s="18" t="s">
        <v>947</v>
      </c>
      <c r="C77" s="18" t="s">
        <v>608</v>
      </c>
      <c r="D77" s="18" t="s">
        <v>644</v>
      </c>
      <c r="E77" s="18" t="s">
        <v>745</v>
      </c>
      <c r="F77" s="18" t="s">
        <v>742</v>
      </c>
      <c r="G77" s="251">
        <v>1</v>
      </c>
      <c r="H77" s="251">
        <v>4</v>
      </c>
      <c r="I77" s="241">
        <f>+H77/G77</f>
        <v>4</v>
      </c>
      <c r="J77" s="232">
        <v>1</v>
      </c>
      <c r="K77" s="237">
        <v>127600000</v>
      </c>
    </row>
    <row r="78" spans="1:11" ht="41" customHeight="1">
      <c r="A78" s="19" t="s">
        <v>959</v>
      </c>
      <c r="B78" s="18" t="s">
        <v>947</v>
      </c>
      <c r="C78" s="18" t="s">
        <v>608</v>
      </c>
      <c r="D78" s="18" t="s">
        <v>644</v>
      </c>
      <c r="E78" s="18" t="s">
        <v>743</v>
      </c>
      <c r="F78" s="18" t="s">
        <v>744</v>
      </c>
      <c r="G78" s="251">
        <v>1</v>
      </c>
      <c r="H78" s="251">
        <v>12</v>
      </c>
      <c r="I78" s="241">
        <f>+H78/G78</f>
        <v>12</v>
      </c>
      <c r="J78" s="232">
        <v>1</v>
      </c>
      <c r="K78" s="237">
        <v>144800000</v>
      </c>
    </row>
    <row r="79" spans="1:11" ht="41" customHeight="1">
      <c r="A79" s="19" t="s">
        <v>959</v>
      </c>
      <c r="B79" s="18" t="s">
        <v>946</v>
      </c>
      <c r="C79" s="18" t="s">
        <v>606</v>
      </c>
      <c r="D79" s="18" t="s">
        <v>642</v>
      </c>
      <c r="E79" s="18" t="s">
        <v>739</v>
      </c>
      <c r="F79" s="18" t="s">
        <v>740</v>
      </c>
      <c r="G79" s="252">
        <v>2</v>
      </c>
      <c r="H79" s="252">
        <v>2</v>
      </c>
      <c r="I79" s="236">
        <f>H79/G79</f>
        <v>1</v>
      </c>
      <c r="J79" s="232">
        <v>1</v>
      </c>
      <c r="K79" s="237">
        <v>3460670000</v>
      </c>
    </row>
    <row r="80" spans="1:11" ht="41" customHeight="1">
      <c r="A80" s="19" t="s">
        <v>959</v>
      </c>
      <c r="B80" s="18" t="s">
        <v>592</v>
      </c>
      <c r="C80" s="18" t="s">
        <v>604</v>
      </c>
      <c r="D80" s="18" t="s">
        <v>639</v>
      </c>
      <c r="E80" s="18" t="s">
        <v>731</v>
      </c>
      <c r="F80" s="18" t="s">
        <v>732</v>
      </c>
      <c r="G80" s="252">
        <v>2</v>
      </c>
      <c r="H80" s="252">
        <v>3</v>
      </c>
      <c r="I80" s="241">
        <f>+H80/G80</f>
        <v>1.5</v>
      </c>
      <c r="J80" s="232">
        <v>1</v>
      </c>
      <c r="K80" s="237">
        <v>132015720</v>
      </c>
    </row>
    <row r="81" spans="1:11" ht="41" customHeight="1">
      <c r="A81" s="19" t="s">
        <v>959</v>
      </c>
      <c r="B81" s="18" t="s">
        <v>945</v>
      </c>
      <c r="C81" s="18" t="s">
        <v>603</v>
      </c>
      <c r="D81" s="18" t="s">
        <v>638</v>
      </c>
      <c r="E81" s="18" t="s">
        <v>727</v>
      </c>
      <c r="F81" s="18" t="s">
        <v>728</v>
      </c>
      <c r="G81" s="252">
        <v>4</v>
      </c>
      <c r="H81" s="252">
        <v>5</v>
      </c>
      <c r="I81" s="241">
        <f>+H81/G81</f>
        <v>1.25</v>
      </c>
      <c r="J81" s="232">
        <v>1</v>
      </c>
      <c r="K81" s="237">
        <v>366905000</v>
      </c>
    </row>
    <row r="82" spans="1:11" ht="41" customHeight="1">
      <c r="A82" s="19" t="s">
        <v>959</v>
      </c>
      <c r="B82" s="18" t="s">
        <v>947</v>
      </c>
      <c r="C82" s="18" t="s">
        <v>607</v>
      </c>
      <c r="D82" s="18" t="s">
        <v>645</v>
      </c>
      <c r="E82" s="18" t="s">
        <v>750</v>
      </c>
      <c r="F82" s="18" t="s">
        <v>751</v>
      </c>
      <c r="G82" s="252">
        <v>5</v>
      </c>
      <c r="H82" s="252">
        <v>5</v>
      </c>
      <c r="I82" s="236">
        <f>H82/G82</f>
        <v>1</v>
      </c>
      <c r="J82" s="232">
        <v>1</v>
      </c>
      <c r="K82" s="237">
        <v>22500000</v>
      </c>
    </row>
    <row r="83" spans="1:11" ht="41" customHeight="1">
      <c r="A83" s="19" t="s">
        <v>959</v>
      </c>
      <c r="B83" s="18" t="s">
        <v>945</v>
      </c>
      <c r="C83" s="18" t="s">
        <v>603</v>
      </c>
      <c r="D83" s="18" t="s">
        <v>638</v>
      </c>
      <c r="E83" s="18" t="s">
        <v>729</v>
      </c>
      <c r="F83" s="18" t="s">
        <v>730</v>
      </c>
      <c r="G83" s="252">
        <v>5</v>
      </c>
      <c r="H83" s="252">
        <v>26</v>
      </c>
      <c r="I83" s="241">
        <f>+H83/G83</f>
        <v>5.2</v>
      </c>
      <c r="J83" s="232">
        <v>1</v>
      </c>
      <c r="K83" s="237">
        <v>262075000</v>
      </c>
    </row>
    <row r="84" spans="1:11" ht="41" customHeight="1">
      <c r="A84" s="19" t="s">
        <v>959</v>
      </c>
      <c r="B84" s="18" t="s">
        <v>947</v>
      </c>
      <c r="C84" s="18" t="s">
        <v>607</v>
      </c>
      <c r="D84" s="18" t="s">
        <v>646</v>
      </c>
      <c r="E84" s="18" t="s">
        <v>752</v>
      </c>
      <c r="F84" s="18" t="s">
        <v>734</v>
      </c>
      <c r="G84" s="252">
        <v>8</v>
      </c>
      <c r="H84" s="252">
        <v>33</v>
      </c>
      <c r="I84" s="241">
        <f>+H84/G84</f>
        <v>4.125</v>
      </c>
      <c r="J84" s="232">
        <v>1</v>
      </c>
      <c r="K84" s="237">
        <v>149800000</v>
      </c>
    </row>
    <row r="85" spans="1:11" ht="41" customHeight="1">
      <c r="A85" s="19" t="s">
        <v>959</v>
      </c>
      <c r="B85" s="18" t="s">
        <v>947</v>
      </c>
      <c r="C85" s="18" t="s">
        <v>608</v>
      </c>
      <c r="D85" s="18" t="s">
        <v>644</v>
      </c>
      <c r="E85" s="18" t="s">
        <v>746</v>
      </c>
      <c r="F85" s="18" t="s">
        <v>747</v>
      </c>
      <c r="G85" s="251">
        <v>20</v>
      </c>
      <c r="H85" s="251">
        <v>20</v>
      </c>
      <c r="I85" s="236">
        <f>H85/G85</f>
        <v>1</v>
      </c>
      <c r="J85" s="232">
        <v>1</v>
      </c>
      <c r="K85" s="237">
        <v>127600000</v>
      </c>
    </row>
    <row r="86" spans="1:11" ht="41" customHeight="1">
      <c r="A86" s="19" t="s">
        <v>959</v>
      </c>
      <c r="B86" s="18" t="s">
        <v>947</v>
      </c>
      <c r="C86" s="18" t="s">
        <v>607</v>
      </c>
      <c r="D86" s="18" t="s">
        <v>645</v>
      </c>
      <c r="E86" s="18" t="s">
        <v>748</v>
      </c>
      <c r="F86" s="18" t="s">
        <v>749</v>
      </c>
      <c r="G86" s="252">
        <v>100</v>
      </c>
      <c r="H86" s="252">
        <v>109</v>
      </c>
      <c r="I86" s="241">
        <f>+H86/G86</f>
        <v>1.0900000000000001</v>
      </c>
      <c r="J86" s="232">
        <v>1</v>
      </c>
      <c r="K86" s="237">
        <v>455000000</v>
      </c>
    </row>
    <row r="87" spans="1:11" ht="34">
      <c r="A87" s="19" t="s">
        <v>959</v>
      </c>
      <c r="B87" s="18" t="s">
        <v>946</v>
      </c>
      <c r="C87" s="18" t="s">
        <v>605</v>
      </c>
      <c r="D87" s="18" t="s">
        <v>640</v>
      </c>
      <c r="E87" s="18" t="s">
        <v>735</v>
      </c>
      <c r="F87" s="18" t="s">
        <v>736</v>
      </c>
      <c r="G87" s="252">
        <v>135</v>
      </c>
      <c r="H87" s="252">
        <v>151</v>
      </c>
      <c r="I87" s="241">
        <f>+H87/G87</f>
        <v>1.1185185185185185</v>
      </c>
      <c r="J87" s="232">
        <v>1</v>
      </c>
      <c r="K87" s="237">
        <v>150000000</v>
      </c>
    </row>
    <row r="88" spans="1:11" ht="41" customHeight="1">
      <c r="A88" s="19" t="s">
        <v>959</v>
      </c>
      <c r="B88" s="18" t="s">
        <v>945</v>
      </c>
      <c r="C88" s="18" t="s">
        <v>603</v>
      </c>
      <c r="D88" s="18" t="s">
        <v>638</v>
      </c>
      <c r="E88" s="18" t="s">
        <v>725</v>
      </c>
      <c r="F88" s="18" t="s">
        <v>726</v>
      </c>
      <c r="G88" s="252">
        <v>500</v>
      </c>
      <c r="H88" s="252">
        <v>28940</v>
      </c>
      <c r="I88" s="253">
        <f>+H88/G88</f>
        <v>57.88</v>
      </c>
      <c r="J88" s="232">
        <v>1</v>
      </c>
      <c r="K88" s="248">
        <v>419320000</v>
      </c>
    </row>
    <row r="89" spans="1:11" ht="41" customHeight="1">
      <c r="A89" s="19" t="s">
        <v>968</v>
      </c>
      <c r="B89" s="18" t="s">
        <v>317</v>
      </c>
      <c r="C89" s="18" t="s">
        <v>318</v>
      </c>
      <c r="D89" s="18" t="s">
        <v>319</v>
      </c>
      <c r="E89" s="18" t="s">
        <v>320</v>
      </c>
      <c r="F89" s="18" t="s">
        <v>321</v>
      </c>
      <c r="G89" s="235">
        <v>5</v>
      </c>
      <c r="H89" s="235">
        <v>5</v>
      </c>
      <c r="I89" s="236">
        <f>H89/G89</f>
        <v>1</v>
      </c>
      <c r="J89" s="232">
        <v>1</v>
      </c>
      <c r="K89" s="237">
        <v>833333333.33333337</v>
      </c>
    </row>
    <row r="90" spans="1:11" ht="41" customHeight="1">
      <c r="A90" s="19" t="s">
        <v>968</v>
      </c>
      <c r="B90" s="18" t="s">
        <v>317</v>
      </c>
      <c r="C90" s="18" t="s">
        <v>318</v>
      </c>
      <c r="D90" s="18" t="s">
        <v>319</v>
      </c>
      <c r="E90" s="18" t="s">
        <v>323</v>
      </c>
      <c r="F90" s="18" t="s">
        <v>321</v>
      </c>
      <c r="G90" s="235">
        <v>125</v>
      </c>
      <c r="H90" s="235">
        <v>129</v>
      </c>
      <c r="I90" s="241">
        <v>1.032</v>
      </c>
      <c r="J90" s="232">
        <v>1</v>
      </c>
      <c r="K90" s="237">
        <v>833333333.33333337</v>
      </c>
    </row>
    <row r="91" spans="1:11" ht="41" customHeight="1">
      <c r="A91" s="19" t="s">
        <v>968</v>
      </c>
      <c r="B91" s="18" t="s">
        <v>317</v>
      </c>
      <c r="C91" s="18" t="s">
        <v>318</v>
      </c>
      <c r="D91" s="18" t="s">
        <v>319</v>
      </c>
      <c r="E91" s="18" t="s">
        <v>322</v>
      </c>
      <c r="F91" s="18" t="s">
        <v>321</v>
      </c>
      <c r="G91" s="235">
        <v>375</v>
      </c>
      <c r="H91" s="235">
        <v>380</v>
      </c>
      <c r="I91" s="241">
        <v>1.0129999999999999</v>
      </c>
      <c r="J91" s="232">
        <v>1</v>
      </c>
      <c r="K91" s="237">
        <v>833333333.33333337</v>
      </c>
    </row>
    <row r="92" spans="1:11" ht="41" customHeight="1">
      <c r="A92" s="19" t="s">
        <v>957</v>
      </c>
      <c r="B92" s="18" t="s">
        <v>589</v>
      </c>
      <c r="C92" s="18" t="s">
        <v>600</v>
      </c>
      <c r="D92" s="18" t="s">
        <v>635</v>
      </c>
      <c r="E92" s="18" t="s">
        <v>722</v>
      </c>
      <c r="F92" s="18" t="s">
        <v>721</v>
      </c>
      <c r="G92" s="242">
        <v>1</v>
      </c>
      <c r="H92" s="242">
        <v>1</v>
      </c>
      <c r="I92" s="236">
        <f t="shared" ref="I92:I104" si="4">H92/G92</f>
        <v>1</v>
      </c>
      <c r="J92" s="232">
        <v>1</v>
      </c>
      <c r="K92" s="254">
        <v>0</v>
      </c>
    </row>
    <row r="93" spans="1:11" ht="41" customHeight="1">
      <c r="A93" s="19" t="s">
        <v>957</v>
      </c>
      <c r="B93" s="18" t="s">
        <v>589</v>
      </c>
      <c r="C93" s="18" t="s">
        <v>600</v>
      </c>
      <c r="D93" s="18" t="s">
        <v>635</v>
      </c>
      <c r="E93" s="18" t="s">
        <v>720</v>
      </c>
      <c r="F93" s="18" t="s">
        <v>721</v>
      </c>
      <c r="G93" s="242">
        <v>3</v>
      </c>
      <c r="H93" s="242">
        <v>4</v>
      </c>
      <c r="I93" s="236">
        <f t="shared" si="4"/>
        <v>1.3333333333333333</v>
      </c>
      <c r="J93" s="232">
        <v>1</v>
      </c>
      <c r="K93" s="254">
        <v>0</v>
      </c>
    </row>
    <row r="94" spans="1:11" ht="41" customHeight="1">
      <c r="A94" s="19" t="s">
        <v>957</v>
      </c>
      <c r="B94" s="18" t="s">
        <v>589</v>
      </c>
      <c r="C94" s="18" t="s">
        <v>600</v>
      </c>
      <c r="D94" s="18" t="s">
        <v>635</v>
      </c>
      <c r="E94" s="18" t="s">
        <v>718</v>
      </c>
      <c r="F94" s="18" t="s">
        <v>719</v>
      </c>
      <c r="G94" s="242">
        <v>5</v>
      </c>
      <c r="H94" s="242">
        <v>20</v>
      </c>
      <c r="I94" s="236">
        <f t="shared" si="4"/>
        <v>4</v>
      </c>
      <c r="J94" s="232">
        <v>1</v>
      </c>
      <c r="K94" s="254">
        <v>1000000000</v>
      </c>
    </row>
    <row r="95" spans="1:11" ht="41" customHeight="1">
      <c r="A95" s="19" t="s">
        <v>973</v>
      </c>
      <c r="B95" s="18" t="s">
        <v>597</v>
      </c>
      <c r="C95" s="18" t="s">
        <v>627</v>
      </c>
      <c r="D95" s="18" t="s">
        <v>703</v>
      </c>
      <c r="E95" s="18" t="s">
        <v>899</v>
      </c>
      <c r="F95" s="18" t="s">
        <v>900</v>
      </c>
      <c r="G95" s="242">
        <v>1</v>
      </c>
      <c r="H95" s="242">
        <v>1</v>
      </c>
      <c r="I95" s="236">
        <f t="shared" si="4"/>
        <v>1</v>
      </c>
      <c r="J95" s="232">
        <v>1</v>
      </c>
      <c r="K95" s="248">
        <v>50000000</v>
      </c>
    </row>
    <row r="96" spans="1:11" ht="41" customHeight="1">
      <c r="A96" s="19" t="s">
        <v>973</v>
      </c>
      <c r="B96" s="18" t="s">
        <v>597</v>
      </c>
      <c r="C96" s="18" t="s">
        <v>627</v>
      </c>
      <c r="D96" s="18" t="s">
        <v>703</v>
      </c>
      <c r="E96" s="18" t="s">
        <v>903</v>
      </c>
      <c r="F96" s="18" t="s">
        <v>904</v>
      </c>
      <c r="G96" s="242">
        <v>1</v>
      </c>
      <c r="H96" s="242">
        <v>1</v>
      </c>
      <c r="I96" s="236">
        <f t="shared" si="4"/>
        <v>1</v>
      </c>
      <c r="J96" s="232">
        <v>1</v>
      </c>
      <c r="K96" s="248">
        <v>50000000</v>
      </c>
    </row>
    <row r="97" spans="1:11" ht="41" customHeight="1">
      <c r="A97" s="19" t="s">
        <v>973</v>
      </c>
      <c r="B97" s="18" t="s">
        <v>597</v>
      </c>
      <c r="C97" s="18" t="s">
        <v>627</v>
      </c>
      <c r="D97" s="18" t="s">
        <v>703</v>
      </c>
      <c r="E97" s="18" t="s">
        <v>907</v>
      </c>
      <c r="F97" s="18" t="s">
        <v>908</v>
      </c>
      <c r="G97" s="242">
        <v>1</v>
      </c>
      <c r="H97" s="242">
        <v>1</v>
      </c>
      <c r="I97" s="236">
        <f t="shared" si="4"/>
        <v>1</v>
      </c>
      <c r="J97" s="232">
        <v>1</v>
      </c>
      <c r="K97" s="248">
        <v>50000000</v>
      </c>
    </row>
    <row r="98" spans="1:11" ht="41" customHeight="1">
      <c r="A98" s="19" t="s">
        <v>973</v>
      </c>
      <c r="B98" s="18" t="s">
        <v>597</v>
      </c>
      <c r="C98" s="18" t="s">
        <v>627</v>
      </c>
      <c r="D98" s="18" t="s">
        <v>703</v>
      </c>
      <c r="E98" s="18" t="s">
        <v>903</v>
      </c>
      <c r="F98" s="18" t="s">
        <v>900</v>
      </c>
      <c r="G98" s="242">
        <v>1</v>
      </c>
      <c r="H98" s="242">
        <v>1</v>
      </c>
      <c r="I98" s="236">
        <f t="shared" si="4"/>
        <v>1</v>
      </c>
      <c r="J98" s="232">
        <v>1</v>
      </c>
      <c r="K98" s="248">
        <v>50000000</v>
      </c>
    </row>
    <row r="99" spans="1:11" ht="41" customHeight="1">
      <c r="A99" s="19" t="s">
        <v>973</v>
      </c>
      <c r="B99" s="18" t="s">
        <v>597</v>
      </c>
      <c r="C99" s="18" t="s">
        <v>627</v>
      </c>
      <c r="D99" s="18" t="s">
        <v>703</v>
      </c>
      <c r="E99" s="18" t="s">
        <v>898</v>
      </c>
      <c r="F99" s="18" t="s">
        <v>721</v>
      </c>
      <c r="G99" s="242">
        <v>2</v>
      </c>
      <c r="H99" s="242">
        <v>2</v>
      </c>
      <c r="I99" s="236">
        <f t="shared" si="4"/>
        <v>1</v>
      </c>
      <c r="J99" s="232">
        <v>1</v>
      </c>
      <c r="K99" s="248">
        <v>50000000</v>
      </c>
    </row>
    <row r="100" spans="1:11" ht="41" customHeight="1">
      <c r="A100" s="19" t="s">
        <v>973</v>
      </c>
      <c r="B100" s="18" t="s">
        <v>597</v>
      </c>
      <c r="C100" s="18" t="s">
        <v>627</v>
      </c>
      <c r="D100" s="18" t="s">
        <v>703</v>
      </c>
      <c r="E100" s="18" t="s">
        <v>823</v>
      </c>
      <c r="F100" s="18" t="s">
        <v>902</v>
      </c>
      <c r="G100" s="242">
        <v>2</v>
      </c>
      <c r="H100" s="242">
        <v>2</v>
      </c>
      <c r="I100" s="236">
        <f t="shared" si="4"/>
        <v>1</v>
      </c>
      <c r="J100" s="232">
        <v>1</v>
      </c>
      <c r="K100" s="248">
        <v>50000000</v>
      </c>
    </row>
    <row r="101" spans="1:11" ht="41" customHeight="1">
      <c r="A101" s="19" t="s">
        <v>973</v>
      </c>
      <c r="B101" s="18" t="s">
        <v>597</v>
      </c>
      <c r="C101" s="18" t="s">
        <v>625</v>
      </c>
      <c r="D101" s="18" t="s">
        <v>700</v>
      </c>
      <c r="E101" s="18" t="s">
        <v>808</v>
      </c>
      <c r="F101" s="18" t="s">
        <v>39</v>
      </c>
      <c r="G101" s="242">
        <v>3</v>
      </c>
      <c r="H101" s="235">
        <v>3</v>
      </c>
      <c r="I101" s="236">
        <f t="shared" si="4"/>
        <v>1</v>
      </c>
      <c r="J101" s="232">
        <v>1</v>
      </c>
      <c r="K101" s="237">
        <v>166666666.66666666</v>
      </c>
    </row>
    <row r="102" spans="1:11" ht="41" customHeight="1">
      <c r="A102" s="19" t="s">
        <v>973</v>
      </c>
      <c r="B102" s="18" t="s">
        <v>597</v>
      </c>
      <c r="C102" s="18" t="s">
        <v>624</v>
      </c>
      <c r="D102" s="18" t="s">
        <v>702</v>
      </c>
      <c r="E102" s="18" t="s">
        <v>823</v>
      </c>
      <c r="F102" s="18" t="s">
        <v>39</v>
      </c>
      <c r="G102" s="242">
        <v>3</v>
      </c>
      <c r="H102" s="235">
        <v>3</v>
      </c>
      <c r="I102" s="236">
        <f t="shared" si="4"/>
        <v>1</v>
      </c>
      <c r="J102" s="232">
        <v>1</v>
      </c>
      <c r="K102" s="248">
        <v>50000000</v>
      </c>
    </row>
    <row r="103" spans="1:11" ht="41" customHeight="1">
      <c r="A103" s="19" t="s">
        <v>973</v>
      </c>
      <c r="B103" s="18" t="s">
        <v>597</v>
      </c>
      <c r="C103" s="18" t="s">
        <v>627</v>
      </c>
      <c r="D103" s="18" t="s">
        <v>703</v>
      </c>
      <c r="E103" s="18" t="s">
        <v>897</v>
      </c>
      <c r="F103" s="18" t="s">
        <v>721</v>
      </c>
      <c r="G103" s="242">
        <v>50</v>
      </c>
      <c r="H103" s="242">
        <v>48</v>
      </c>
      <c r="I103" s="236">
        <f t="shared" si="4"/>
        <v>0.96</v>
      </c>
      <c r="J103" s="232">
        <v>0.96</v>
      </c>
      <c r="K103" s="248">
        <v>50000000</v>
      </c>
    </row>
    <row r="104" spans="1:11" ht="41" customHeight="1">
      <c r="A104" s="19" t="s">
        <v>973</v>
      </c>
      <c r="B104" s="18" t="s">
        <v>597</v>
      </c>
      <c r="C104" s="18" t="s">
        <v>626</v>
      </c>
      <c r="D104" s="18" t="s">
        <v>701</v>
      </c>
      <c r="E104" s="18" t="s">
        <v>895</v>
      </c>
      <c r="F104" s="18" t="s">
        <v>39</v>
      </c>
      <c r="G104" s="242">
        <v>50</v>
      </c>
      <c r="H104" s="235">
        <v>50</v>
      </c>
      <c r="I104" s="236">
        <f t="shared" si="4"/>
        <v>1</v>
      </c>
      <c r="J104" s="232">
        <v>1</v>
      </c>
      <c r="K104" s="255">
        <v>60000000</v>
      </c>
    </row>
    <row r="105" spans="1:11" ht="41" customHeight="1">
      <c r="A105" s="19" t="s">
        <v>973</v>
      </c>
      <c r="B105" s="18" t="s">
        <v>597</v>
      </c>
      <c r="C105" s="18" t="s">
        <v>625</v>
      </c>
      <c r="D105" s="18" t="s">
        <v>700</v>
      </c>
      <c r="E105" s="18" t="s">
        <v>753</v>
      </c>
      <c r="F105" s="18" t="s">
        <v>39</v>
      </c>
      <c r="G105" s="242">
        <v>100</v>
      </c>
      <c r="H105" s="235">
        <v>300</v>
      </c>
      <c r="I105" s="241">
        <v>1.2</v>
      </c>
      <c r="J105" s="232">
        <v>1</v>
      </c>
      <c r="K105" s="237">
        <v>166666666.66666666</v>
      </c>
    </row>
    <row r="106" spans="1:11" ht="41" customHeight="1">
      <c r="A106" s="19" t="s">
        <v>973</v>
      </c>
      <c r="B106" s="18" t="s">
        <v>597</v>
      </c>
      <c r="C106" s="18" t="s">
        <v>627</v>
      </c>
      <c r="D106" s="18" t="s">
        <v>703</v>
      </c>
      <c r="E106" s="18" t="s">
        <v>905</v>
      </c>
      <c r="F106" s="18" t="s">
        <v>906</v>
      </c>
      <c r="G106" s="242">
        <v>150</v>
      </c>
      <c r="H106" s="242">
        <f>110+60+100+20</f>
        <v>290</v>
      </c>
      <c r="I106" s="241">
        <f>+H106/G106</f>
        <v>1.9333333333333333</v>
      </c>
      <c r="J106" s="232">
        <v>1</v>
      </c>
      <c r="K106" s="248">
        <v>50000000</v>
      </c>
    </row>
    <row r="107" spans="1:11" ht="41" customHeight="1">
      <c r="A107" s="19" t="s">
        <v>973</v>
      </c>
      <c r="B107" s="18" t="s">
        <v>597</v>
      </c>
      <c r="C107" s="18" t="s">
        <v>624</v>
      </c>
      <c r="D107" s="18" t="s">
        <v>699</v>
      </c>
      <c r="E107" s="18" t="s">
        <v>891</v>
      </c>
      <c r="F107" s="18" t="s">
        <v>39</v>
      </c>
      <c r="G107" s="235">
        <v>180</v>
      </c>
      <c r="H107" s="235">
        <v>180</v>
      </c>
      <c r="I107" s="236">
        <f>H107/G107</f>
        <v>1</v>
      </c>
      <c r="J107" s="232">
        <v>1</v>
      </c>
      <c r="K107" s="237">
        <v>1500000000</v>
      </c>
    </row>
    <row r="108" spans="1:11" ht="41" customHeight="1">
      <c r="A108" s="19" t="s">
        <v>973</v>
      </c>
      <c r="B108" s="18" t="s">
        <v>597</v>
      </c>
      <c r="C108" s="18" t="s">
        <v>625</v>
      </c>
      <c r="D108" s="18" t="s">
        <v>700</v>
      </c>
      <c r="E108" s="18" t="s">
        <v>892</v>
      </c>
      <c r="F108" s="18" t="s">
        <v>39</v>
      </c>
      <c r="G108" s="242">
        <v>300</v>
      </c>
      <c r="H108" s="235">
        <v>300</v>
      </c>
      <c r="I108" s="236">
        <f>H108/G108</f>
        <v>1</v>
      </c>
      <c r="J108" s="232">
        <v>1</v>
      </c>
      <c r="K108" s="237">
        <v>166666666.66666666</v>
      </c>
    </row>
    <row r="109" spans="1:11" ht="41" customHeight="1">
      <c r="A109" s="19" t="s">
        <v>973</v>
      </c>
      <c r="B109" s="18" t="s">
        <v>597</v>
      </c>
      <c r="C109" s="18" t="s">
        <v>627</v>
      </c>
      <c r="D109" s="18" t="s">
        <v>703</v>
      </c>
      <c r="E109" s="18" t="s">
        <v>901</v>
      </c>
      <c r="F109" s="18" t="s">
        <v>783</v>
      </c>
      <c r="G109" s="242">
        <v>300</v>
      </c>
      <c r="H109" s="242">
        <v>300</v>
      </c>
      <c r="I109" s="236">
        <f>H109/G109</f>
        <v>1</v>
      </c>
      <c r="J109" s="232">
        <v>1</v>
      </c>
      <c r="K109" s="248">
        <v>50000000</v>
      </c>
    </row>
    <row r="110" spans="1:11" ht="41" customHeight="1">
      <c r="A110" s="19" t="s">
        <v>973</v>
      </c>
      <c r="B110" s="18" t="s">
        <v>597</v>
      </c>
      <c r="C110" s="18" t="s">
        <v>626</v>
      </c>
      <c r="D110" s="18" t="s">
        <v>701</v>
      </c>
      <c r="E110" s="18" t="s">
        <v>896</v>
      </c>
      <c r="F110" s="18" t="s">
        <v>39</v>
      </c>
      <c r="G110" s="242">
        <v>400</v>
      </c>
      <c r="H110" s="235">
        <v>400</v>
      </c>
      <c r="I110" s="236">
        <f>H110/G110</f>
        <v>1</v>
      </c>
      <c r="J110" s="232">
        <v>1</v>
      </c>
      <c r="K110" s="255">
        <v>60000000</v>
      </c>
    </row>
    <row r="111" spans="1:11" ht="41" customHeight="1">
      <c r="A111" s="19" t="s">
        <v>966</v>
      </c>
      <c r="B111" s="18" t="s">
        <v>947</v>
      </c>
      <c r="C111" s="18" t="s">
        <v>616</v>
      </c>
      <c r="D111" s="18" t="s">
        <v>679</v>
      </c>
      <c r="E111" s="18" t="s">
        <v>821</v>
      </c>
      <c r="F111" s="18" t="s">
        <v>39</v>
      </c>
      <c r="G111" s="235">
        <v>0</v>
      </c>
      <c r="H111" s="256">
        <v>1</v>
      </c>
      <c r="I111" s="236">
        <v>1</v>
      </c>
      <c r="J111" s="232">
        <v>1</v>
      </c>
      <c r="K111" s="257">
        <v>0</v>
      </c>
    </row>
    <row r="112" spans="1:11" ht="41" customHeight="1">
      <c r="A112" s="19" t="s">
        <v>966</v>
      </c>
      <c r="B112" s="18" t="s">
        <v>947</v>
      </c>
      <c r="C112" s="18" t="s">
        <v>616</v>
      </c>
      <c r="D112" s="18" t="s">
        <v>679</v>
      </c>
      <c r="E112" s="18" t="s">
        <v>822</v>
      </c>
      <c r="F112" s="18" t="s">
        <v>39</v>
      </c>
      <c r="G112" s="235">
        <v>0</v>
      </c>
      <c r="H112" s="256">
        <v>1</v>
      </c>
      <c r="I112" s="236">
        <v>1</v>
      </c>
      <c r="J112" s="232">
        <v>1</v>
      </c>
      <c r="K112" s="257">
        <v>0</v>
      </c>
    </row>
    <row r="113" spans="1:11" ht="41" customHeight="1">
      <c r="A113" s="19" t="s">
        <v>966</v>
      </c>
      <c r="B113" s="18" t="s">
        <v>945</v>
      </c>
      <c r="C113" s="18" t="s">
        <v>618</v>
      </c>
      <c r="D113" s="18" t="s">
        <v>685</v>
      </c>
      <c r="E113" s="18" t="s">
        <v>827</v>
      </c>
      <c r="F113" s="18" t="s">
        <v>39</v>
      </c>
      <c r="G113" s="256">
        <v>1</v>
      </c>
      <c r="H113" s="235">
        <v>1</v>
      </c>
      <c r="I113" s="236">
        <f>H113/G113</f>
        <v>1</v>
      </c>
      <c r="J113" s="232">
        <v>1</v>
      </c>
      <c r="K113" s="237">
        <v>20000000</v>
      </c>
    </row>
    <row r="114" spans="1:11" ht="41" customHeight="1">
      <c r="A114" s="19" t="s">
        <v>966</v>
      </c>
      <c r="B114" s="18" t="s">
        <v>947</v>
      </c>
      <c r="C114" s="18" t="s">
        <v>616</v>
      </c>
      <c r="D114" s="18" t="s">
        <v>682</v>
      </c>
      <c r="E114" s="18" t="s">
        <v>777</v>
      </c>
      <c r="F114" s="18" t="s">
        <v>39</v>
      </c>
      <c r="G114" s="256">
        <v>5</v>
      </c>
      <c r="H114" s="235">
        <v>5</v>
      </c>
      <c r="I114" s="236">
        <f>H114/G114</f>
        <v>1</v>
      </c>
      <c r="J114" s="232">
        <v>1</v>
      </c>
      <c r="K114" s="237">
        <v>125000000</v>
      </c>
    </row>
    <row r="115" spans="1:11" ht="41" customHeight="1">
      <c r="A115" s="19" t="s">
        <v>966</v>
      </c>
      <c r="B115" s="18" t="s">
        <v>947</v>
      </c>
      <c r="C115" s="18" t="s">
        <v>616</v>
      </c>
      <c r="D115" s="18" t="s">
        <v>680</v>
      </c>
      <c r="E115" s="18" t="s">
        <v>823</v>
      </c>
      <c r="F115" s="18" t="s">
        <v>39</v>
      </c>
      <c r="G115" s="256">
        <v>20</v>
      </c>
      <c r="H115" s="258">
        <v>20</v>
      </c>
      <c r="I115" s="236">
        <f>H115/G115</f>
        <v>1</v>
      </c>
      <c r="J115" s="232">
        <v>1</v>
      </c>
      <c r="K115" s="237">
        <v>444500000</v>
      </c>
    </row>
    <row r="116" spans="1:11" ht="41" customHeight="1">
      <c r="A116" s="19" t="s">
        <v>966</v>
      </c>
      <c r="B116" s="18" t="s">
        <v>945</v>
      </c>
      <c r="C116" s="18" t="s">
        <v>618</v>
      </c>
      <c r="D116" s="18" t="s">
        <v>685</v>
      </c>
      <c r="E116" s="18" t="s">
        <v>828</v>
      </c>
      <c r="F116" s="18" t="s">
        <v>39</v>
      </c>
      <c r="G116" s="256">
        <v>25</v>
      </c>
      <c r="H116" s="235">
        <v>68</v>
      </c>
      <c r="I116" s="241">
        <v>2.72</v>
      </c>
      <c r="J116" s="232">
        <v>1</v>
      </c>
      <c r="K116" s="237">
        <v>20000000</v>
      </c>
    </row>
    <row r="117" spans="1:11" ht="41" customHeight="1">
      <c r="A117" s="19" t="s">
        <v>966</v>
      </c>
      <c r="B117" s="18" t="s">
        <v>947</v>
      </c>
      <c r="C117" s="18" t="s">
        <v>616</v>
      </c>
      <c r="D117" s="18" t="s">
        <v>684</v>
      </c>
      <c r="E117" s="18" t="s">
        <v>826</v>
      </c>
      <c r="F117" s="18" t="s">
        <v>39</v>
      </c>
      <c r="G117" s="256">
        <v>45</v>
      </c>
      <c r="H117" s="235">
        <v>45</v>
      </c>
      <c r="I117" s="236">
        <f t="shared" ref="I117:I148" si="5">H117/G117</f>
        <v>1</v>
      </c>
      <c r="J117" s="232">
        <v>1</v>
      </c>
      <c r="K117" s="237">
        <v>60000000</v>
      </c>
    </row>
    <row r="118" spans="1:11" ht="41" customHeight="1">
      <c r="A118" s="19" t="s">
        <v>966</v>
      </c>
      <c r="B118" s="18" t="s">
        <v>947</v>
      </c>
      <c r="C118" s="18" t="s">
        <v>617</v>
      </c>
      <c r="D118" s="18" t="s">
        <v>681</v>
      </c>
      <c r="E118" s="18" t="s">
        <v>824</v>
      </c>
      <c r="F118" s="18" t="s">
        <v>39</v>
      </c>
      <c r="G118" s="256">
        <v>500</v>
      </c>
      <c r="H118" s="258">
        <v>470</v>
      </c>
      <c r="I118" s="236">
        <f t="shared" si="5"/>
        <v>0.94</v>
      </c>
      <c r="J118" s="232">
        <v>0.94</v>
      </c>
      <c r="K118" s="237">
        <v>80500000</v>
      </c>
    </row>
    <row r="119" spans="1:11" ht="41" customHeight="1">
      <c r="A119" s="19" t="s">
        <v>977</v>
      </c>
      <c r="B119" s="18" t="s">
        <v>598</v>
      </c>
      <c r="C119" s="18" t="s">
        <v>607</v>
      </c>
      <c r="D119" s="18" t="s">
        <v>713</v>
      </c>
      <c r="E119" s="18" t="s">
        <v>936</v>
      </c>
      <c r="F119" s="18" t="s">
        <v>39</v>
      </c>
      <c r="G119" s="245">
        <v>1</v>
      </c>
      <c r="H119" s="259">
        <v>1</v>
      </c>
      <c r="I119" s="236">
        <f t="shared" si="5"/>
        <v>1</v>
      </c>
      <c r="J119" s="232">
        <v>1</v>
      </c>
      <c r="K119" s="237">
        <v>860000000</v>
      </c>
    </row>
    <row r="120" spans="1:11" ht="41" customHeight="1">
      <c r="A120" s="19" t="s">
        <v>977</v>
      </c>
      <c r="B120" s="18" t="s">
        <v>598</v>
      </c>
      <c r="C120" s="18" t="s">
        <v>607</v>
      </c>
      <c r="D120" s="18" t="s">
        <v>714</v>
      </c>
      <c r="E120" s="18" t="s">
        <v>823</v>
      </c>
      <c r="F120" s="18" t="s">
        <v>39</v>
      </c>
      <c r="G120" s="245">
        <v>1</v>
      </c>
      <c r="H120" s="259">
        <v>1</v>
      </c>
      <c r="I120" s="236">
        <f t="shared" si="5"/>
        <v>1</v>
      </c>
      <c r="J120" s="232">
        <v>1</v>
      </c>
      <c r="K120" s="257">
        <v>700000000</v>
      </c>
    </row>
    <row r="121" spans="1:11" ht="41" customHeight="1">
      <c r="A121" s="19" t="s">
        <v>977</v>
      </c>
      <c r="B121" s="18" t="s">
        <v>598</v>
      </c>
      <c r="C121" s="18" t="s">
        <v>630</v>
      </c>
      <c r="D121" s="18" t="s">
        <v>705</v>
      </c>
      <c r="E121" s="18" t="s">
        <v>937</v>
      </c>
      <c r="F121" s="18" t="s">
        <v>39</v>
      </c>
      <c r="G121" s="245">
        <v>1</v>
      </c>
      <c r="H121" s="259">
        <v>1</v>
      </c>
      <c r="I121" s="236">
        <f t="shared" si="5"/>
        <v>1</v>
      </c>
      <c r="J121" s="232">
        <v>1</v>
      </c>
      <c r="K121" s="257">
        <v>3909150000</v>
      </c>
    </row>
    <row r="122" spans="1:11" ht="41" customHeight="1">
      <c r="A122" s="19" t="s">
        <v>977</v>
      </c>
      <c r="B122" s="18" t="s">
        <v>598</v>
      </c>
      <c r="C122" s="18" t="s">
        <v>630</v>
      </c>
      <c r="D122" s="18" t="s">
        <v>705</v>
      </c>
      <c r="E122" s="18" t="s">
        <v>937</v>
      </c>
      <c r="F122" s="18" t="s">
        <v>39</v>
      </c>
      <c r="G122" s="245">
        <v>1</v>
      </c>
      <c r="H122" s="259">
        <v>1</v>
      </c>
      <c r="I122" s="236">
        <f t="shared" si="5"/>
        <v>1</v>
      </c>
      <c r="J122" s="232">
        <v>1</v>
      </c>
      <c r="K122" s="237">
        <v>2182861468</v>
      </c>
    </row>
    <row r="123" spans="1:11" ht="41" customHeight="1">
      <c r="A123" s="19" t="s">
        <v>977</v>
      </c>
      <c r="B123" s="18" t="s">
        <v>598</v>
      </c>
      <c r="C123" s="18" t="s">
        <v>607</v>
      </c>
      <c r="D123" s="18" t="s">
        <v>714</v>
      </c>
      <c r="E123" s="18" t="s">
        <v>748</v>
      </c>
      <c r="F123" s="18" t="s">
        <v>39</v>
      </c>
      <c r="G123" s="245">
        <v>5</v>
      </c>
      <c r="H123" s="259">
        <v>5</v>
      </c>
      <c r="I123" s="236">
        <f t="shared" si="5"/>
        <v>1</v>
      </c>
      <c r="J123" s="232">
        <v>1</v>
      </c>
      <c r="K123" s="257">
        <v>1000000000</v>
      </c>
    </row>
    <row r="124" spans="1:11" ht="41" customHeight="1">
      <c r="A124" s="19" t="s">
        <v>962</v>
      </c>
      <c r="B124" s="18" t="s">
        <v>591</v>
      </c>
      <c r="C124" s="18" t="s">
        <v>610</v>
      </c>
      <c r="D124" s="18" t="s">
        <v>648</v>
      </c>
      <c r="E124" s="18" t="s">
        <v>766</v>
      </c>
      <c r="F124" s="18" t="s">
        <v>39</v>
      </c>
      <c r="G124" s="245">
        <v>1</v>
      </c>
      <c r="H124" s="245">
        <v>1</v>
      </c>
      <c r="I124" s="236">
        <f t="shared" si="5"/>
        <v>1</v>
      </c>
      <c r="J124" s="232">
        <v>1</v>
      </c>
      <c r="K124" s="237">
        <v>5000000000</v>
      </c>
    </row>
    <row r="125" spans="1:11" ht="41" customHeight="1">
      <c r="A125" s="19" t="s">
        <v>962</v>
      </c>
      <c r="B125" s="18" t="s">
        <v>591</v>
      </c>
      <c r="C125" s="18" t="s">
        <v>610</v>
      </c>
      <c r="D125" s="18" t="s">
        <v>144</v>
      </c>
      <c r="E125" s="18" t="s">
        <v>770</v>
      </c>
      <c r="F125" s="18" t="s">
        <v>39</v>
      </c>
      <c r="G125" s="245">
        <v>2</v>
      </c>
      <c r="H125" s="245">
        <v>2</v>
      </c>
      <c r="I125" s="236">
        <f t="shared" si="5"/>
        <v>1</v>
      </c>
      <c r="J125" s="232">
        <v>1</v>
      </c>
      <c r="K125" s="246">
        <v>956658905</v>
      </c>
    </row>
    <row r="126" spans="1:11" ht="41" customHeight="1">
      <c r="A126" s="19" t="s">
        <v>962</v>
      </c>
      <c r="B126" s="18" t="s">
        <v>591</v>
      </c>
      <c r="C126" s="18" t="s">
        <v>610</v>
      </c>
      <c r="D126" s="18" t="s">
        <v>144</v>
      </c>
      <c r="E126" s="18" t="s">
        <v>770</v>
      </c>
      <c r="F126" s="18" t="s">
        <v>39</v>
      </c>
      <c r="G126" s="245">
        <v>3</v>
      </c>
      <c r="H126" s="245">
        <v>3</v>
      </c>
      <c r="I126" s="236">
        <f t="shared" si="5"/>
        <v>1</v>
      </c>
      <c r="J126" s="232">
        <v>1</v>
      </c>
      <c r="K126" s="237">
        <v>2166811200</v>
      </c>
    </row>
    <row r="127" spans="1:11" ht="41" customHeight="1">
      <c r="A127" s="19" t="s">
        <v>962</v>
      </c>
      <c r="B127" s="18" t="s">
        <v>591</v>
      </c>
      <c r="C127" s="18" t="s">
        <v>610</v>
      </c>
      <c r="D127" s="18" t="s">
        <v>152</v>
      </c>
      <c r="E127" s="18" t="s">
        <v>774</v>
      </c>
      <c r="F127" s="18" t="s">
        <v>39</v>
      </c>
      <c r="G127" s="245">
        <v>3</v>
      </c>
      <c r="H127" s="245">
        <v>3</v>
      </c>
      <c r="I127" s="236">
        <f t="shared" si="5"/>
        <v>1</v>
      </c>
      <c r="J127" s="232">
        <v>1</v>
      </c>
      <c r="K127" s="248">
        <v>280000000</v>
      </c>
    </row>
    <row r="128" spans="1:11" ht="41" customHeight="1">
      <c r="A128" s="19" t="s">
        <v>962</v>
      </c>
      <c r="B128" s="18" t="s">
        <v>591</v>
      </c>
      <c r="C128" s="18" t="s">
        <v>610</v>
      </c>
      <c r="D128" s="18" t="s">
        <v>171</v>
      </c>
      <c r="E128" s="18" t="s">
        <v>780</v>
      </c>
      <c r="F128" s="18" t="s">
        <v>39</v>
      </c>
      <c r="G128" s="245">
        <v>4</v>
      </c>
      <c r="H128" s="245">
        <v>4</v>
      </c>
      <c r="I128" s="236">
        <f t="shared" si="5"/>
        <v>1</v>
      </c>
      <c r="J128" s="232">
        <v>1</v>
      </c>
      <c r="K128" s="237">
        <v>1198000000</v>
      </c>
    </row>
    <row r="129" spans="1:11" ht="41" customHeight="1">
      <c r="A129" s="19" t="s">
        <v>962</v>
      </c>
      <c r="B129" s="18" t="s">
        <v>591</v>
      </c>
      <c r="C129" s="18" t="s">
        <v>610</v>
      </c>
      <c r="D129" s="18" t="s">
        <v>142</v>
      </c>
      <c r="E129" s="18" t="s">
        <v>774</v>
      </c>
      <c r="F129" s="18" t="s">
        <v>39</v>
      </c>
      <c r="G129" s="245">
        <v>5</v>
      </c>
      <c r="H129" s="245">
        <v>5</v>
      </c>
      <c r="I129" s="236">
        <f t="shared" si="5"/>
        <v>1</v>
      </c>
      <c r="J129" s="232">
        <v>1</v>
      </c>
      <c r="K129" s="248">
        <v>300000000</v>
      </c>
    </row>
    <row r="130" spans="1:11" ht="41" customHeight="1">
      <c r="A130" s="19" t="s">
        <v>962</v>
      </c>
      <c r="B130" s="18" t="s">
        <v>591</v>
      </c>
      <c r="C130" s="18" t="s">
        <v>610</v>
      </c>
      <c r="D130" s="18" t="s">
        <v>149</v>
      </c>
      <c r="E130" s="18" t="s">
        <v>772</v>
      </c>
      <c r="F130" s="18" t="s">
        <v>39</v>
      </c>
      <c r="G130" s="245">
        <v>7</v>
      </c>
      <c r="H130" s="245">
        <v>7</v>
      </c>
      <c r="I130" s="236">
        <f t="shared" si="5"/>
        <v>1</v>
      </c>
      <c r="J130" s="232">
        <v>1</v>
      </c>
      <c r="K130" s="248">
        <v>970800000</v>
      </c>
    </row>
    <row r="131" spans="1:11" ht="41" customHeight="1">
      <c r="A131" s="19" t="s">
        <v>962</v>
      </c>
      <c r="B131" s="18" t="s">
        <v>591</v>
      </c>
      <c r="C131" s="18" t="s">
        <v>610</v>
      </c>
      <c r="D131" s="18" t="s">
        <v>178</v>
      </c>
      <c r="E131" s="18" t="s">
        <v>782</v>
      </c>
      <c r="F131" s="18" t="s">
        <v>39</v>
      </c>
      <c r="G131" s="245">
        <v>10</v>
      </c>
      <c r="H131" s="245">
        <v>10</v>
      </c>
      <c r="I131" s="236">
        <f t="shared" si="5"/>
        <v>1</v>
      </c>
      <c r="J131" s="232">
        <v>1</v>
      </c>
      <c r="K131" s="237">
        <v>3808732974</v>
      </c>
    </row>
    <row r="132" spans="1:11" ht="41" customHeight="1">
      <c r="A132" s="19" t="s">
        <v>962</v>
      </c>
      <c r="B132" s="18" t="s">
        <v>591</v>
      </c>
      <c r="C132" s="18" t="s">
        <v>610</v>
      </c>
      <c r="D132" s="18" t="s">
        <v>651</v>
      </c>
      <c r="E132" s="18" t="s">
        <v>769</v>
      </c>
      <c r="F132" s="18" t="s">
        <v>39</v>
      </c>
      <c r="G132" s="245">
        <v>12</v>
      </c>
      <c r="H132" s="245">
        <v>12</v>
      </c>
      <c r="I132" s="236">
        <f t="shared" si="5"/>
        <v>1</v>
      </c>
      <c r="J132" s="232">
        <v>1</v>
      </c>
      <c r="K132" s="248">
        <v>1212925844</v>
      </c>
    </row>
    <row r="133" spans="1:11" ht="41" customHeight="1">
      <c r="A133" s="19" t="s">
        <v>962</v>
      </c>
      <c r="B133" s="18" t="s">
        <v>591</v>
      </c>
      <c r="C133" s="18" t="s">
        <v>610</v>
      </c>
      <c r="D133" s="18" t="s">
        <v>654</v>
      </c>
      <c r="E133" s="18" t="s">
        <v>781</v>
      </c>
      <c r="F133" s="18" t="s">
        <v>39</v>
      </c>
      <c r="G133" s="245">
        <v>12</v>
      </c>
      <c r="H133" s="245">
        <v>12</v>
      </c>
      <c r="I133" s="236">
        <f t="shared" si="5"/>
        <v>1</v>
      </c>
      <c r="J133" s="232">
        <v>1</v>
      </c>
      <c r="K133" s="237">
        <v>82027862</v>
      </c>
    </row>
    <row r="134" spans="1:11" ht="41" customHeight="1">
      <c r="A134" s="19" t="s">
        <v>962</v>
      </c>
      <c r="B134" s="18" t="s">
        <v>591</v>
      </c>
      <c r="C134" s="18" t="s">
        <v>610</v>
      </c>
      <c r="D134" s="18" t="s">
        <v>150</v>
      </c>
      <c r="E134" s="18" t="s">
        <v>773</v>
      </c>
      <c r="F134" s="18" t="s">
        <v>39</v>
      </c>
      <c r="G134" s="245">
        <v>13</v>
      </c>
      <c r="H134" s="245">
        <v>13</v>
      </c>
      <c r="I134" s="236">
        <f t="shared" si="5"/>
        <v>1</v>
      </c>
      <c r="J134" s="232">
        <v>1</v>
      </c>
      <c r="K134" s="237">
        <v>2451199379</v>
      </c>
    </row>
    <row r="135" spans="1:11" ht="41" customHeight="1">
      <c r="A135" s="19" t="s">
        <v>962</v>
      </c>
      <c r="B135" s="18" t="s">
        <v>591</v>
      </c>
      <c r="C135" s="18" t="s">
        <v>610</v>
      </c>
      <c r="D135" s="18" t="s">
        <v>159</v>
      </c>
      <c r="E135" s="18" t="s">
        <v>776</v>
      </c>
      <c r="F135" s="18" t="s">
        <v>39</v>
      </c>
      <c r="G135" s="245">
        <v>18</v>
      </c>
      <c r="H135" s="245">
        <v>18</v>
      </c>
      <c r="I135" s="236">
        <f t="shared" si="5"/>
        <v>1</v>
      </c>
      <c r="J135" s="232">
        <v>1</v>
      </c>
      <c r="K135" s="237">
        <v>3413146607</v>
      </c>
    </row>
    <row r="136" spans="1:11" ht="41" customHeight="1">
      <c r="A136" s="19" t="s">
        <v>962</v>
      </c>
      <c r="B136" s="18" t="s">
        <v>591</v>
      </c>
      <c r="C136" s="18" t="s">
        <v>610</v>
      </c>
      <c r="D136" s="18" t="s">
        <v>119</v>
      </c>
      <c r="E136" s="18" t="s">
        <v>762</v>
      </c>
      <c r="F136" s="18" t="s">
        <v>39</v>
      </c>
      <c r="G136" s="245">
        <v>18</v>
      </c>
      <c r="H136" s="245">
        <v>18</v>
      </c>
      <c r="I136" s="236">
        <f t="shared" si="5"/>
        <v>1</v>
      </c>
      <c r="J136" s="232">
        <v>1</v>
      </c>
      <c r="K136" s="248">
        <v>458831470</v>
      </c>
    </row>
    <row r="137" spans="1:11" ht="41" customHeight="1">
      <c r="A137" s="19" t="s">
        <v>962</v>
      </c>
      <c r="B137" s="18" t="s">
        <v>591</v>
      </c>
      <c r="C137" s="18" t="s">
        <v>610</v>
      </c>
      <c r="D137" s="18" t="s">
        <v>652</v>
      </c>
      <c r="E137" s="18" t="s">
        <v>778</v>
      </c>
      <c r="F137" s="18" t="s">
        <v>39</v>
      </c>
      <c r="G137" s="245">
        <v>20</v>
      </c>
      <c r="H137" s="245">
        <v>20</v>
      </c>
      <c r="I137" s="236">
        <f t="shared" si="5"/>
        <v>1</v>
      </c>
      <c r="J137" s="232">
        <v>1</v>
      </c>
      <c r="K137" s="237">
        <v>310311940</v>
      </c>
    </row>
    <row r="138" spans="1:11" ht="41" customHeight="1">
      <c r="A138" s="19" t="s">
        <v>962</v>
      </c>
      <c r="B138" s="18" t="s">
        <v>591</v>
      </c>
      <c r="C138" s="18" t="s">
        <v>610</v>
      </c>
      <c r="D138" s="18" t="s">
        <v>150</v>
      </c>
      <c r="E138" s="18" t="s">
        <v>773</v>
      </c>
      <c r="F138" s="18" t="s">
        <v>39</v>
      </c>
      <c r="G138" s="245">
        <v>30</v>
      </c>
      <c r="H138" s="245">
        <v>30</v>
      </c>
      <c r="I138" s="236">
        <f t="shared" si="5"/>
        <v>1</v>
      </c>
      <c r="J138" s="232">
        <v>1</v>
      </c>
      <c r="K138" s="248">
        <v>2451199379</v>
      </c>
    </row>
    <row r="139" spans="1:11" ht="41" customHeight="1">
      <c r="A139" s="19" t="s">
        <v>962</v>
      </c>
      <c r="B139" s="18" t="s">
        <v>591</v>
      </c>
      <c r="C139" s="18" t="s">
        <v>610</v>
      </c>
      <c r="D139" s="18" t="s">
        <v>652</v>
      </c>
      <c r="E139" s="18" t="s">
        <v>762</v>
      </c>
      <c r="F139" s="18" t="s">
        <v>39</v>
      </c>
      <c r="G139" s="245">
        <v>30</v>
      </c>
      <c r="H139" s="245">
        <v>30</v>
      </c>
      <c r="I139" s="236">
        <f t="shared" si="5"/>
        <v>1</v>
      </c>
      <c r="J139" s="232">
        <v>1</v>
      </c>
      <c r="K139" s="237">
        <v>310311940</v>
      </c>
    </row>
    <row r="140" spans="1:11" ht="41" customHeight="1">
      <c r="A140" s="19" t="s">
        <v>962</v>
      </c>
      <c r="B140" s="18" t="s">
        <v>591</v>
      </c>
      <c r="C140" s="18" t="s">
        <v>610</v>
      </c>
      <c r="D140" s="18" t="s">
        <v>652</v>
      </c>
      <c r="E140" s="18" t="s">
        <v>42</v>
      </c>
      <c r="F140" s="18" t="s">
        <v>39</v>
      </c>
      <c r="G140" s="245">
        <v>30</v>
      </c>
      <c r="H140" s="245">
        <v>30</v>
      </c>
      <c r="I140" s="236">
        <f t="shared" si="5"/>
        <v>1</v>
      </c>
      <c r="J140" s="232">
        <v>1</v>
      </c>
      <c r="K140" s="237">
        <v>310311940</v>
      </c>
    </row>
    <row r="141" spans="1:11" ht="41" customHeight="1">
      <c r="A141" s="19" t="s">
        <v>962</v>
      </c>
      <c r="B141" s="18" t="s">
        <v>591</v>
      </c>
      <c r="C141" s="18" t="s">
        <v>610</v>
      </c>
      <c r="D141" s="18" t="s">
        <v>178</v>
      </c>
      <c r="E141" s="18" t="s">
        <v>782</v>
      </c>
      <c r="F141" s="18" t="s">
        <v>39</v>
      </c>
      <c r="G141" s="245">
        <v>44</v>
      </c>
      <c r="H141" s="245">
        <v>44</v>
      </c>
      <c r="I141" s="236">
        <f t="shared" si="5"/>
        <v>1</v>
      </c>
      <c r="J141" s="232">
        <v>1</v>
      </c>
      <c r="K141" s="237">
        <v>441264000</v>
      </c>
    </row>
    <row r="142" spans="1:11" ht="41" customHeight="1">
      <c r="A142" s="19" t="s">
        <v>962</v>
      </c>
      <c r="B142" s="18" t="s">
        <v>591</v>
      </c>
      <c r="C142" s="18" t="s">
        <v>610</v>
      </c>
      <c r="D142" s="18" t="s">
        <v>108</v>
      </c>
      <c r="E142" s="18" t="s">
        <v>762</v>
      </c>
      <c r="F142" s="18" t="s">
        <v>39</v>
      </c>
      <c r="G142" s="245">
        <v>48</v>
      </c>
      <c r="H142" s="245">
        <v>48</v>
      </c>
      <c r="I142" s="236">
        <f t="shared" si="5"/>
        <v>1</v>
      </c>
      <c r="J142" s="232">
        <v>1</v>
      </c>
      <c r="K142" s="237">
        <v>1293035353</v>
      </c>
    </row>
    <row r="143" spans="1:11" ht="41" customHeight="1">
      <c r="A143" s="19" t="s">
        <v>962</v>
      </c>
      <c r="B143" s="18" t="s">
        <v>591</v>
      </c>
      <c r="C143" s="18" t="s">
        <v>610</v>
      </c>
      <c r="D143" s="18" t="s">
        <v>652</v>
      </c>
      <c r="E143" s="18" t="s">
        <v>778</v>
      </c>
      <c r="F143" s="18" t="s">
        <v>39</v>
      </c>
      <c r="G143" s="245">
        <v>50</v>
      </c>
      <c r="H143" s="245">
        <v>50</v>
      </c>
      <c r="I143" s="236">
        <f t="shared" si="5"/>
        <v>1</v>
      </c>
      <c r="J143" s="232">
        <v>1</v>
      </c>
      <c r="K143" s="237">
        <v>2125324813</v>
      </c>
    </row>
    <row r="144" spans="1:11" ht="41" customHeight="1">
      <c r="A144" s="19" t="s">
        <v>962</v>
      </c>
      <c r="B144" s="18" t="s">
        <v>591</v>
      </c>
      <c r="C144" s="18" t="s">
        <v>610</v>
      </c>
      <c r="D144" s="18" t="s">
        <v>166</v>
      </c>
      <c r="E144" s="18" t="s">
        <v>779</v>
      </c>
      <c r="F144" s="18" t="s">
        <v>39</v>
      </c>
      <c r="G144" s="245">
        <v>50</v>
      </c>
      <c r="H144" s="245">
        <v>50</v>
      </c>
      <c r="I144" s="236">
        <f t="shared" si="5"/>
        <v>1</v>
      </c>
      <c r="J144" s="232">
        <v>1</v>
      </c>
      <c r="K144" s="248">
        <v>439824000</v>
      </c>
    </row>
    <row r="145" spans="1:11" ht="41" customHeight="1">
      <c r="A145" s="19" t="s">
        <v>962</v>
      </c>
      <c r="B145" s="18" t="s">
        <v>591</v>
      </c>
      <c r="C145" s="18" t="s">
        <v>610</v>
      </c>
      <c r="D145" s="18" t="s">
        <v>169</v>
      </c>
      <c r="E145" s="18" t="s">
        <v>762</v>
      </c>
      <c r="F145" s="18" t="s">
        <v>39</v>
      </c>
      <c r="G145" s="245">
        <v>60</v>
      </c>
      <c r="H145" s="245">
        <v>60</v>
      </c>
      <c r="I145" s="236">
        <f t="shared" si="5"/>
        <v>1</v>
      </c>
      <c r="J145" s="232">
        <v>1</v>
      </c>
      <c r="K145" s="237">
        <v>439824000</v>
      </c>
    </row>
    <row r="146" spans="1:11" ht="41" customHeight="1">
      <c r="A146" s="19" t="s">
        <v>962</v>
      </c>
      <c r="B146" s="18" t="s">
        <v>591</v>
      </c>
      <c r="C146" s="18" t="s">
        <v>610</v>
      </c>
      <c r="D146" s="18" t="s">
        <v>147</v>
      </c>
      <c r="E146" s="18" t="s">
        <v>762</v>
      </c>
      <c r="F146" s="18" t="s">
        <v>39</v>
      </c>
      <c r="G146" s="245">
        <v>70</v>
      </c>
      <c r="H146" s="245">
        <v>70</v>
      </c>
      <c r="I146" s="236">
        <f t="shared" si="5"/>
        <v>1</v>
      </c>
      <c r="J146" s="232">
        <v>1</v>
      </c>
      <c r="K146" s="248">
        <v>1993680320</v>
      </c>
    </row>
    <row r="147" spans="1:11" ht="41" customHeight="1">
      <c r="A147" s="19" t="s">
        <v>962</v>
      </c>
      <c r="B147" s="18" t="s">
        <v>591</v>
      </c>
      <c r="C147" s="18" t="s">
        <v>610</v>
      </c>
      <c r="D147" s="18" t="s">
        <v>171</v>
      </c>
      <c r="E147" s="18" t="s">
        <v>762</v>
      </c>
      <c r="F147" s="18" t="s">
        <v>39</v>
      </c>
      <c r="G147" s="245">
        <v>70</v>
      </c>
      <c r="H147" s="245">
        <v>70</v>
      </c>
      <c r="I147" s="236">
        <f t="shared" si="5"/>
        <v>1</v>
      </c>
      <c r="J147" s="232">
        <v>1</v>
      </c>
      <c r="K147" s="237">
        <v>1198000000</v>
      </c>
    </row>
    <row r="148" spans="1:11" ht="41" customHeight="1">
      <c r="A148" s="19" t="s">
        <v>962</v>
      </c>
      <c r="B148" s="18" t="s">
        <v>591</v>
      </c>
      <c r="C148" s="18" t="s">
        <v>610</v>
      </c>
      <c r="D148" s="18" t="s">
        <v>142</v>
      </c>
      <c r="E148" s="18" t="s">
        <v>762</v>
      </c>
      <c r="F148" s="18" t="s">
        <v>39</v>
      </c>
      <c r="G148" s="245">
        <v>80</v>
      </c>
      <c r="H148" s="245">
        <v>80</v>
      </c>
      <c r="I148" s="236">
        <f t="shared" si="5"/>
        <v>1</v>
      </c>
      <c r="J148" s="232">
        <v>1</v>
      </c>
      <c r="K148" s="248">
        <v>637141129</v>
      </c>
    </row>
    <row r="149" spans="1:11" ht="41" customHeight="1">
      <c r="A149" s="19" t="s">
        <v>962</v>
      </c>
      <c r="B149" s="18" t="s">
        <v>591</v>
      </c>
      <c r="C149" s="18" t="s">
        <v>610</v>
      </c>
      <c r="D149" s="18" t="s">
        <v>648</v>
      </c>
      <c r="E149" s="18" t="s">
        <v>764</v>
      </c>
      <c r="F149" s="18" t="s">
        <v>39</v>
      </c>
      <c r="G149" s="245">
        <v>90</v>
      </c>
      <c r="H149" s="245">
        <v>90</v>
      </c>
      <c r="I149" s="236">
        <f t="shared" ref="I149:I177" si="6">H149/G149</f>
        <v>1</v>
      </c>
      <c r="J149" s="232">
        <v>1</v>
      </c>
      <c r="K149" s="248">
        <v>162513588</v>
      </c>
    </row>
    <row r="150" spans="1:11" ht="41" customHeight="1">
      <c r="A150" s="19" t="s">
        <v>962</v>
      </c>
      <c r="B150" s="18" t="s">
        <v>591</v>
      </c>
      <c r="C150" s="18" t="s">
        <v>610</v>
      </c>
      <c r="D150" s="18" t="s">
        <v>648</v>
      </c>
      <c r="E150" s="18" t="s">
        <v>762</v>
      </c>
      <c r="F150" s="18" t="s">
        <v>39</v>
      </c>
      <c r="G150" s="245">
        <v>90</v>
      </c>
      <c r="H150" s="245">
        <v>90</v>
      </c>
      <c r="I150" s="236">
        <f t="shared" si="6"/>
        <v>1</v>
      </c>
      <c r="J150" s="232">
        <v>1</v>
      </c>
      <c r="K150" s="248">
        <v>23128448702</v>
      </c>
    </row>
    <row r="151" spans="1:11" ht="41" customHeight="1">
      <c r="A151" s="19" t="s">
        <v>962</v>
      </c>
      <c r="B151" s="18" t="s">
        <v>591</v>
      </c>
      <c r="C151" s="18" t="s">
        <v>610</v>
      </c>
      <c r="D151" s="18" t="s">
        <v>152</v>
      </c>
      <c r="E151" s="18" t="s">
        <v>762</v>
      </c>
      <c r="F151" s="18" t="s">
        <v>39</v>
      </c>
      <c r="G151" s="245">
        <v>90</v>
      </c>
      <c r="H151" s="245">
        <v>90</v>
      </c>
      <c r="I151" s="236">
        <f t="shared" si="6"/>
        <v>1</v>
      </c>
      <c r="J151" s="232">
        <v>1</v>
      </c>
      <c r="K151" s="248">
        <v>332558973</v>
      </c>
    </row>
    <row r="152" spans="1:11" ht="41" customHeight="1">
      <c r="A152" s="19" t="s">
        <v>962</v>
      </c>
      <c r="B152" s="18" t="s">
        <v>591</v>
      </c>
      <c r="C152" s="18" t="s">
        <v>610</v>
      </c>
      <c r="D152" s="18" t="s">
        <v>154</v>
      </c>
      <c r="E152" s="18" t="s">
        <v>762</v>
      </c>
      <c r="F152" s="18" t="s">
        <v>39</v>
      </c>
      <c r="G152" s="245">
        <v>90</v>
      </c>
      <c r="H152" s="245">
        <v>90</v>
      </c>
      <c r="I152" s="236">
        <f t="shared" si="6"/>
        <v>1</v>
      </c>
      <c r="J152" s="232">
        <v>1</v>
      </c>
      <c r="K152" s="237">
        <v>684972000</v>
      </c>
    </row>
    <row r="153" spans="1:11" ht="41" customHeight="1">
      <c r="A153" s="19" t="s">
        <v>962</v>
      </c>
      <c r="B153" s="18" t="s">
        <v>591</v>
      </c>
      <c r="C153" s="18" t="s">
        <v>610</v>
      </c>
      <c r="D153" s="18" t="s">
        <v>147</v>
      </c>
      <c r="E153" s="18" t="s">
        <v>762</v>
      </c>
      <c r="F153" s="18" t="s">
        <v>39</v>
      </c>
      <c r="G153" s="245">
        <v>90</v>
      </c>
      <c r="H153" s="245">
        <v>90</v>
      </c>
      <c r="I153" s="236">
        <f t="shared" si="6"/>
        <v>1</v>
      </c>
      <c r="J153" s="232">
        <v>1</v>
      </c>
      <c r="K153" s="248">
        <v>3174270981</v>
      </c>
    </row>
    <row r="154" spans="1:11" ht="41" customHeight="1">
      <c r="A154" s="19" t="s">
        <v>962</v>
      </c>
      <c r="B154" s="18" t="s">
        <v>591</v>
      </c>
      <c r="C154" s="18" t="s">
        <v>610</v>
      </c>
      <c r="D154" s="18" t="s">
        <v>649</v>
      </c>
      <c r="E154" s="18" t="s">
        <v>767</v>
      </c>
      <c r="F154" s="18" t="s">
        <v>39</v>
      </c>
      <c r="G154" s="245">
        <v>90</v>
      </c>
      <c r="H154" s="245">
        <v>507</v>
      </c>
      <c r="I154" s="243">
        <f t="shared" si="6"/>
        <v>5.6333333333333337</v>
      </c>
      <c r="J154" s="232">
        <v>1</v>
      </c>
      <c r="K154" s="237">
        <v>3246336970</v>
      </c>
    </row>
    <row r="155" spans="1:11" ht="41" customHeight="1">
      <c r="A155" s="19" t="s">
        <v>962</v>
      </c>
      <c r="B155" s="18" t="s">
        <v>591</v>
      </c>
      <c r="C155" s="18" t="s">
        <v>610</v>
      </c>
      <c r="D155" s="18" t="s">
        <v>150</v>
      </c>
      <c r="E155" s="18" t="s">
        <v>762</v>
      </c>
      <c r="F155" s="18" t="s">
        <v>39</v>
      </c>
      <c r="G155" s="245">
        <v>100</v>
      </c>
      <c r="H155" s="245">
        <v>100</v>
      </c>
      <c r="I155" s="236">
        <f t="shared" si="6"/>
        <v>1</v>
      </c>
      <c r="J155" s="232">
        <v>1</v>
      </c>
      <c r="K155" s="237">
        <v>2000000000</v>
      </c>
    </row>
    <row r="156" spans="1:11" ht="41" customHeight="1">
      <c r="A156" s="19" t="s">
        <v>962</v>
      </c>
      <c r="B156" s="18" t="s">
        <v>591</v>
      </c>
      <c r="C156" s="18" t="s">
        <v>610</v>
      </c>
      <c r="D156" s="18" t="s">
        <v>150</v>
      </c>
      <c r="E156" s="18" t="s">
        <v>762</v>
      </c>
      <c r="F156" s="18" t="s">
        <v>39</v>
      </c>
      <c r="G156" s="245">
        <v>100</v>
      </c>
      <c r="H156" s="245">
        <v>100</v>
      </c>
      <c r="I156" s="236">
        <f t="shared" si="6"/>
        <v>1</v>
      </c>
      <c r="J156" s="232">
        <v>1</v>
      </c>
      <c r="K156" s="248">
        <v>2000000000</v>
      </c>
    </row>
    <row r="157" spans="1:11" ht="41" customHeight="1">
      <c r="A157" s="19" t="s">
        <v>962</v>
      </c>
      <c r="B157" s="18" t="s">
        <v>591</v>
      </c>
      <c r="C157" s="18" t="s">
        <v>610</v>
      </c>
      <c r="D157" s="18" t="s">
        <v>174</v>
      </c>
      <c r="E157" s="18" t="s">
        <v>762</v>
      </c>
      <c r="F157" s="18" t="s">
        <v>39</v>
      </c>
      <c r="G157" s="245">
        <v>115</v>
      </c>
      <c r="H157" s="245">
        <v>115</v>
      </c>
      <c r="I157" s="236">
        <f t="shared" si="6"/>
        <v>1</v>
      </c>
      <c r="J157" s="232">
        <v>1</v>
      </c>
      <c r="K157" s="248">
        <v>1258818046</v>
      </c>
    </row>
    <row r="158" spans="1:11" ht="41" customHeight="1">
      <c r="A158" s="19" t="s">
        <v>962</v>
      </c>
      <c r="B158" s="18" t="s">
        <v>591</v>
      </c>
      <c r="C158" s="18" t="s">
        <v>610</v>
      </c>
      <c r="D158" s="18" t="s">
        <v>648</v>
      </c>
      <c r="E158" s="18" t="s">
        <v>762</v>
      </c>
      <c r="F158" s="18" t="s">
        <v>39</v>
      </c>
      <c r="G158" s="245">
        <v>135</v>
      </c>
      <c r="H158" s="245">
        <v>135</v>
      </c>
      <c r="I158" s="236">
        <f t="shared" si="6"/>
        <v>1</v>
      </c>
      <c r="J158" s="232">
        <v>1</v>
      </c>
      <c r="K158" s="248">
        <v>31091948</v>
      </c>
    </row>
    <row r="159" spans="1:11" ht="41" customHeight="1">
      <c r="A159" s="19" t="s">
        <v>962</v>
      </c>
      <c r="B159" s="18" t="s">
        <v>591</v>
      </c>
      <c r="C159" s="18" t="s">
        <v>610</v>
      </c>
      <c r="D159" s="18" t="s">
        <v>145</v>
      </c>
      <c r="E159" s="18" t="s">
        <v>753</v>
      </c>
      <c r="F159" s="18" t="s">
        <v>39</v>
      </c>
      <c r="G159" s="245">
        <v>135</v>
      </c>
      <c r="H159" s="245">
        <v>135</v>
      </c>
      <c r="I159" s="236">
        <f t="shared" si="6"/>
        <v>1</v>
      </c>
      <c r="J159" s="232">
        <v>1</v>
      </c>
      <c r="K159" s="248">
        <v>1993680320</v>
      </c>
    </row>
    <row r="160" spans="1:11" ht="41" customHeight="1">
      <c r="A160" s="19" t="s">
        <v>962</v>
      </c>
      <c r="B160" s="18" t="s">
        <v>591</v>
      </c>
      <c r="C160" s="18" t="s">
        <v>610</v>
      </c>
      <c r="D160" s="18" t="s">
        <v>149</v>
      </c>
      <c r="E160" s="18" t="s">
        <v>762</v>
      </c>
      <c r="F160" s="18" t="s">
        <v>39</v>
      </c>
      <c r="G160" s="245">
        <v>135</v>
      </c>
      <c r="H160" s="245">
        <v>135</v>
      </c>
      <c r="I160" s="236">
        <f t="shared" si="6"/>
        <v>1</v>
      </c>
      <c r="J160" s="232">
        <v>1</v>
      </c>
      <c r="K160" s="248">
        <v>970800000</v>
      </c>
    </row>
    <row r="161" spans="1:11" ht="41" customHeight="1">
      <c r="A161" s="19" t="s">
        <v>962</v>
      </c>
      <c r="B161" s="18" t="s">
        <v>591</v>
      </c>
      <c r="C161" s="18" t="s">
        <v>610</v>
      </c>
      <c r="D161" s="18" t="s">
        <v>156</v>
      </c>
      <c r="E161" s="18" t="s">
        <v>762</v>
      </c>
      <c r="F161" s="18" t="s">
        <v>39</v>
      </c>
      <c r="G161" s="245">
        <v>135</v>
      </c>
      <c r="H161" s="245">
        <v>135</v>
      </c>
      <c r="I161" s="236">
        <f t="shared" si="6"/>
        <v>1</v>
      </c>
      <c r="J161" s="232">
        <v>1</v>
      </c>
      <c r="K161" s="237">
        <v>1768089920</v>
      </c>
    </row>
    <row r="162" spans="1:11" ht="41" customHeight="1">
      <c r="A162" s="19" t="s">
        <v>962</v>
      </c>
      <c r="B162" s="18" t="s">
        <v>591</v>
      </c>
      <c r="C162" s="18" t="s">
        <v>610</v>
      </c>
      <c r="D162" s="18" t="s">
        <v>158</v>
      </c>
      <c r="E162" s="18" t="s">
        <v>762</v>
      </c>
      <c r="F162" s="18" t="s">
        <v>39</v>
      </c>
      <c r="G162" s="245">
        <v>135</v>
      </c>
      <c r="H162" s="245">
        <v>135</v>
      </c>
      <c r="I162" s="236">
        <f t="shared" si="6"/>
        <v>1</v>
      </c>
      <c r="J162" s="232">
        <v>1</v>
      </c>
      <c r="K162" s="237">
        <f>SUM(K160:K161)</f>
        <v>2738889920</v>
      </c>
    </row>
    <row r="163" spans="1:11" ht="41" customHeight="1">
      <c r="A163" s="19" t="s">
        <v>962</v>
      </c>
      <c r="B163" s="18" t="s">
        <v>591</v>
      </c>
      <c r="C163" s="18" t="s">
        <v>610</v>
      </c>
      <c r="D163" s="18" t="s">
        <v>159</v>
      </c>
      <c r="E163" s="18" t="s">
        <v>777</v>
      </c>
      <c r="F163" s="18" t="s">
        <v>39</v>
      </c>
      <c r="G163" s="245">
        <v>135</v>
      </c>
      <c r="H163" s="245">
        <v>135</v>
      </c>
      <c r="I163" s="236">
        <f t="shared" si="6"/>
        <v>1</v>
      </c>
      <c r="J163" s="232">
        <v>1</v>
      </c>
      <c r="K163" s="237">
        <v>278717617</v>
      </c>
    </row>
    <row r="164" spans="1:11" ht="41" customHeight="1">
      <c r="A164" s="19" t="s">
        <v>962</v>
      </c>
      <c r="B164" s="18" t="s">
        <v>591</v>
      </c>
      <c r="C164" s="18" t="s">
        <v>610</v>
      </c>
      <c r="D164" s="18" t="s">
        <v>652</v>
      </c>
      <c r="E164" s="18" t="s">
        <v>762</v>
      </c>
      <c r="F164" s="18" t="s">
        <v>39</v>
      </c>
      <c r="G164" s="245">
        <v>135</v>
      </c>
      <c r="H164" s="245">
        <v>135</v>
      </c>
      <c r="I164" s="236">
        <f t="shared" si="6"/>
        <v>1</v>
      </c>
      <c r="J164" s="232">
        <v>1</v>
      </c>
      <c r="K164" s="237">
        <v>2125324813</v>
      </c>
    </row>
    <row r="165" spans="1:11" ht="41" customHeight="1">
      <c r="A165" s="19" t="s">
        <v>962</v>
      </c>
      <c r="B165" s="18" t="s">
        <v>591</v>
      </c>
      <c r="C165" s="18" t="s">
        <v>610</v>
      </c>
      <c r="D165" s="18" t="s">
        <v>653</v>
      </c>
      <c r="E165" s="18" t="s">
        <v>762</v>
      </c>
      <c r="F165" s="18" t="s">
        <v>39</v>
      </c>
      <c r="G165" s="245">
        <v>135</v>
      </c>
      <c r="H165" s="245">
        <v>135</v>
      </c>
      <c r="I165" s="236">
        <f t="shared" si="6"/>
        <v>1</v>
      </c>
      <c r="J165" s="232">
        <v>1</v>
      </c>
      <c r="K165" s="248">
        <v>204000000</v>
      </c>
    </row>
    <row r="166" spans="1:11" ht="41" customHeight="1">
      <c r="A166" s="19" t="s">
        <v>962</v>
      </c>
      <c r="B166" s="18" t="s">
        <v>591</v>
      </c>
      <c r="C166" s="18" t="s">
        <v>610</v>
      </c>
      <c r="D166" s="18" t="s">
        <v>653</v>
      </c>
      <c r="E166" s="18" t="s">
        <v>762</v>
      </c>
      <c r="F166" s="18" t="s">
        <v>39</v>
      </c>
      <c r="G166" s="245">
        <v>135</v>
      </c>
      <c r="H166" s="245">
        <v>135</v>
      </c>
      <c r="I166" s="236">
        <f t="shared" si="6"/>
        <v>1</v>
      </c>
      <c r="J166" s="232">
        <v>1</v>
      </c>
      <c r="K166" s="248">
        <v>1440573979</v>
      </c>
    </row>
    <row r="167" spans="1:11" ht="41" customHeight="1">
      <c r="A167" s="19" t="s">
        <v>962</v>
      </c>
      <c r="B167" s="18" t="s">
        <v>591</v>
      </c>
      <c r="C167" s="18" t="s">
        <v>610</v>
      </c>
      <c r="D167" s="18" t="s">
        <v>175</v>
      </c>
      <c r="E167" s="18" t="s">
        <v>762</v>
      </c>
      <c r="F167" s="18" t="s">
        <v>39</v>
      </c>
      <c r="G167" s="245">
        <v>135</v>
      </c>
      <c r="H167" s="245">
        <v>135</v>
      </c>
      <c r="I167" s="236">
        <f t="shared" si="6"/>
        <v>1</v>
      </c>
      <c r="J167" s="232">
        <v>1</v>
      </c>
      <c r="K167" s="248">
        <v>840216717</v>
      </c>
    </row>
    <row r="168" spans="1:11" ht="41" customHeight="1">
      <c r="A168" s="19" t="s">
        <v>962</v>
      </c>
      <c r="B168" s="18" t="s">
        <v>591</v>
      </c>
      <c r="C168" s="18" t="s">
        <v>610</v>
      </c>
      <c r="D168" s="18" t="s">
        <v>178</v>
      </c>
      <c r="E168" s="18" t="s">
        <v>762</v>
      </c>
      <c r="F168" s="18" t="s">
        <v>39</v>
      </c>
      <c r="G168" s="245">
        <v>135</v>
      </c>
      <c r="H168" s="245">
        <v>135</v>
      </c>
      <c r="I168" s="236">
        <f t="shared" si="6"/>
        <v>1</v>
      </c>
      <c r="J168" s="232">
        <v>1</v>
      </c>
      <c r="K168" s="237">
        <v>3808732974</v>
      </c>
    </row>
    <row r="169" spans="1:11" ht="41" customHeight="1">
      <c r="A169" s="19" t="s">
        <v>962</v>
      </c>
      <c r="B169" s="18" t="s">
        <v>591</v>
      </c>
      <c r="C169" s="18" t="s">
        <v>610</v>
      </c>
      <c r="D169" s="18" t="s">
        <v>108</v>
      </c>
      <c r="E169" s="18" t="s">
        <v>762</v>
      </c>
      <c r="F169" s="18" t="s">
        <v>39</v>
      </c>
      <c r="G169" s="245">
        <v>150</v>
      </c>
      <c r="H169" s="245">
        <v>150</v>
      </c>
      <c r="I169" s="236">
        <f t="shared" si="6"/>
        <v>1</v>
      </c>
      <c r="J169" s="232">
        <v>1</v>
      </c>
      <c r="K169" s="237">
        <v>1293035353</v>
      </c>
    </row>
    <row r="170" spans="1:11" ht="41" customHeight="1">
      <c r="A170" s="19" t="s">
        <v>962</v>
      </c>
      <c r="B170" s="18" t="s">
        <v>591</v>
      </c>
      <c r="C170" s="18" t="s">
        <v>610</v>
      </c>
      <c r="D170" s="18" t="s">
        <v>172</v>
      </c>
      <c r="E170" s="18" t="s">
        <v>753</v>
      </c>
      <c r="F170" s="18" t="s">
        <v>39</v>
      </c>
      <c r="G170" s="245">
        <v>150</v>
      </c>
      <c r="H170" s="245">
        <v>150</v>
      </c>
      <c r="I170" s="236">
        <f t="shared" si="6"/>
        <v>1</v>
      </c>
      <c r="J170" s="232">
        <v>1</v>
      </c>
      <c r="K170" s="248">
        <v>1730792768</v>
      </c>
    </row>
    <row r="171" spans="1:11" ht="41" customHeight="1">
      <c r="A171" s="19" t="s">
        <v>962</v>
      </c>
      <c r="B171" s="18" t="s">
        <v>591</v>
      </c>
      <c r="C171" s="18" t="s">
        <v>610</v>
      </c>
      <c r="D171" s="18" t="s">
        <v>144</v>
      </c>
      <c r="E171" s="18" t="s">
        <v>771</v>
      </c>
      <c r="F171" s="18" t="s">
        <v>39</v>
      </c>
      <c r="G171" s="245">
        <v>528</v>
      </c>
      <c r="H171" s="245">
        <v>528</v>
      </c>
      <c r="I171" s="236">
        <f t="shared" si="6"/>
        <v>1</v>
      </c>
      <c r="J171" s="232">
        <v>1</v>
      </c>
      <c r="K171" s="237">
        <v>1007459781</v>
      </c>
    </row>
    <row r="172" spans="1:11" ht="41" customHeight="1">
      <c r="A172" s="19" t="s">
        <v>962</v>
      </c>
      <c r="B172" s="18" t="s">
        <v>591</v>
      </c>
      <c r="C172" s="18" t="s">
        <v>610</v>
      </c>
      <c r="D172" s="18" t="s">
        <v>154</v>
      </c>
      <c r="E172" s="18" t="s">
        <v>775</v>
      </c>
      <c r="F172" s="18" t="s">
        <v>39</v>
      </c>
      <c r="G172" s="245">
        <v>9000</v>
      </c>
      <c r="H172" s="260">
        <v>11238</v>
      </c>
      <c r="I172" s="243">
        <f t="shared" si="6"/>
        <v>1.2486666666666666</v>
      </c>
      <c r="J172" s="232">
        <v>1</v>
      </c>
      <c r="K172" s="237">
        <v>684972000</v>
      </c>
    </row>
    <row r="173" spans="1:11" ht="41" customHeight="1">
      <c r="A173" s="19" t="s">
        <v>962</v>
      </c>
      <c r="B173" s="18" t="s">
        <v>591</v>
      </c>
      <c r="C173" s="18" t="s">
        <v>610</v>
      </c>
      <c r="D173" s="18" t="s">
        <v>154</v>
      </c>
      <c r="E173" s="18" t="s">
        <v>775</v>
      </c>
      <c r="F173" s="18" t="s">
        <v>39</v>
      </c>
      <c r="G173" s="245">
        <v>9000</v>
      </c>
      <c r="H173" s="245">
        <v>11238</v>
      </c>
      <c r="I173" s="243">
        <f t="shared" si="6"/>
        <v>1.2486666666666666</v>
      </c>
      <c r="J173" s="232">
        <v>1</v>
      </c>
      <c r="K173" s="237">
        <v>1295414883</v>
      </c>
    </row>
    <row r="174" spans="1:11" ht="62" customHeight="1">
      <c r="A174" s="19" t="s">
        <v>962</v>
      </c>
      <c r="B174" s="18" t="s">
        <v>591</v>
      </c>
      <c r="C174" s="18" t="s">
        <v>610</v>
      </c>
      <c r="D174" s="18" t="s">
        <v>648</v>
      </c>
      <c r="E174" s="18" t="s">
        <v>765</v>
      </c>
      <c r="F174" s="18" t="s">
        <v>39</v>
      </c>
      <c r="G174" s="261">
        <v>942163.54730304168</v>
      </c>
      <c r="H174" s="262">
        <v>940420</v>
      </c>
      <c r="I174" s="236">
        <f t="shared" si="6"/>
        <v>0.99814942181956345</v>
      </c>
      <c r="J174" s="232">
        <v>1</v>
      </c>
      <c r="K174" s="237">
        <v>905795374</v>
      </c>
    </row>
    <row r="175" spans="1:11" ht="58" customHeight="1">
      <c r="A175" s="19" t="s">
        <v>990</v>
      </c>
      <c r="B175" s="173" t="s">
        <v>946</v>
      </c>
      <c r="C175" s="160" t="s">
        <v>991</v>
      </c>
      <c r="D175" s="160" t="s">
        <v>992</v>
      </c>
      <c r="E175" s="160" t="s">
        <v>983</v>
      </c>
      <c r="F175" s="155" t="s">
        <v>362</v>
      </c>
      <c r="G175" s="263">
        <v>0.4</v>
      </c>
      <c r="H175" s="263">
        <v>0.4</v>
      </c>
      <c r="I175" s="236">
        <f t="shared" si="6"/>
        <v>1</v>
      </c>
      <c r="J175" s="232">
        <v>1</v>
      </c>
      <c r="K175" s="264">
        <v>12000000</v>
      </c>
    </row>
    <row r="176" spans="1:11" ht="41" customHeight="1">
      <c r="A176" s="19" t="s">
        <v>990</v>
      </c>
      <c r="B176" s="173" t="s">
        <v>946</v>
      </c>
      <c r="C176" s="160" t="s">
        <v>991</v>
      </c>
      <c r="D176" s="160" t="s">
        <v>992</v>
      </c>
      <c r="E176" s="160" t="s">
        <v>985</v>
      </c>
      <c r="F176" s="155" t="s">
        <v>30</v>
      </c>
      <c r="G176" s="263">
        <v>1</v>
      </c>
      <c r="H176" s="265">
        <v>1</v>
      </c>
      <c r="I176" s="236">
        <f t="shared" si="6"/>
        <v>1</v>
      </c>
      <c r="J176" s="232">
        <v>1</v>
      </c>
      <c r="K176" s="266">
        <v>1922947800</v>
      </c>
    </row>
    <row r="177" spans="1:11" ht="41" customHeight="1">
      <c r="A177" s="19" t="s">
        <v>990</v>
      </c>
      <c r="B177" s="173" t="s">
        <v>946</v>
      </c>
      <c r="C177" s="160" t="s">
        <v>991</v>
      </c>
      <c r="D177" s="160" t="s">
        <v>992</v>
      </c>
      <c r="E177" s="160" t="s">
        <v>986</v>
      </c>
      <c r="F177" s="155" t="s">
        <v>30</v>
      </c>
      <c r="G177" s="263">
        <v>1</v>
      </c>
      <c r="H177" s="265">
        <v>1</v>
      </c>
      <c r="I177" s="236">
        <f t="shared" si="6"/>
        <v>1</v>
      </c>
      <c r="J177" s="232">
        <v>1</v>
      </c>
      <c r="K177" s="264">
        <v>837000000</v>
      </c>
    </row>
    <row r="178" spans="1:11" ht="41" customHeight="1">
      <c r="A178" s="19" t="s">
        <v>990</v>
      </c>
      <c r="B178" s="173" t="s">
        <v>946</v>
      </c>
      <c r="C178" s="160" t="s">
        <v>991</v>
      </c>
      <c r="D178" s="160" t="s">
        <v>992</v>
      </c>
      <c r="E178" s="160" t="s">
        <v>984</v>
      </c>
      <c r="F178" s="155" t="s">
        <v>30</v>
      </c>
      <c r="G178" s="263">
        <v>1</v>
      </c>
      <c r="H178" s="263">
        <v>2</v>
      </c>
      <c r="I178" s="267">
        <v>2</v>
      </c>
      <c r="J178" s="232">
        <v>1</v>
      </c>
      <c r="K178" s="264">
        <v>5198000000</v>
      </c>
    </row>
    <row r="179" spans="1:11" ht="41" customHeight="1">
      <c r="A179" s="19" t="s">
        <v>990</v>
      </c>
      <c r="B179" s="173" t="s">
        <v>946</v>
      </c>
      <c r="C179" s="160" t="s">
        <v>991</v>
      </c>
      <c r="D179" s="160" t="s">
        <v>992</v>
      </c>
      <c r="E179" s="160" t="s">
        <v>255</v>
      </c>
      <c r="F179" s="155" t="s">
        <v>30</v>
      </c>
      <c r="G179" s="263">
        <v>20</v>
      </c>
      <c r="H179" s="263">
        <v>20</v>
      </c>
      <c r="I179" s="236">
        <f t="shared" ref="I179:I185" si="7">H179/G179</f>
        <v>1</v>
      </c>
      <c r="J179" s="232">
        <v>1</v>
      </c>
      <c r="K179" s="264">
        <v>250000000</v>
      </c>
    </row>
    <row r="180" spans="1:11" ht="41" customHeight="1">
      <c r="A180" s="19" t="s">
        <v>976</v>
      </c>
      <c r="B180" s="18" t="s">
        <v>952</v>
      </c>
      <c r="C180" s="18" t="s">
        <v>631</v>
      </c>
      <c r="D180" s="18" t="s">
        <v>706</v>
      </c>
      <c r="E180" s="18" t="s">
        <v>924</v>
      </c>
      <c r="F180" s="18" t="s">
        <v>39</v>
      </c>
      <c r="G180" s="245">
        <v>4</v>
      </c>
      <c r="H180" s="245">
        <v>4</v>
      </c>
      <c r="I180" s="236">
        <f t="shared" si="7"/>
        <v>1</v>
      </c>
      <c r="J180" s="232">
        <v>1</v>
      </c>
      <c r="K180" s="233">
        <v>24990622653</v>
      </c>
    </row>
    <row r="181" spans="1:11" ht="41" customHeight="1">
      <c r="A181" s="19" t="s">
        <v>976</v>
      </c>
      <c r="B181" s="18" t="s">
        <v>952</v>
      </c>
      <c r="C181" s="18" t="s">
        <v>631</v>
      </c>
      <c r="D181" s="18" t="s">
        <v>706</v>
      </c>
      <c r="E181" s="18" t="s">
        <v>750</v>
      </c>
      <c r="F181" s="18" t="s">
        <v>39</v>
      </c>
      <c r="G181" s="268">
        <v>8</v>
      </c>
      <c r="H181" s="268">
        <v>30</v>
      </c>
      <c r="I181" s="253">
        <f t="shared" si="7"/>
        <v>3.75</v>
      </c>
      <c r="J181" s="232">
        <v>1</v>
      </c>
      <c r="K181" s="233" t="s">
        <v>477</v>
      </c>
    </row>
    <row r="182" spans="1:11" ht="41" customHeight="1">
      <c r="A182" s="19" t="s">
        <v>976</v>
      </c>
      <c r="B182" s="18" t="s">
        <v>952</v>
      </c>
      <c r="C182" s="18" t="s">
        <v>631</v>
      </c>
      <c r="D182" s="18" t="s">
        <v>707</v>
      </c>
      <c r="E182" s="18" t="s">
        <v>927</v>
      </c>
      <c r="F182" s="18" t="s">
        <v>39</v>
      </c>
      <c r="G182" s="268">
        <v>10</v>
      </c>
      <c r="H182" s="245">
        <v>17</v>
      </c>
      <c r="I182" s="253">
        <f t="shared" si="7"/>
        <v>1.7</v>
      </c>
      <c r="J182" s="232">
        <v>1</v>
      </c>
      <c r="K182" s="237">
        <v>0</v>
      </c>
    </row>
    <row r="183" spans="1:11" ht="41" customHeight="1">
      <c r="A183" s="19" t="s">
        <v>976</v>
      </c>
      <c r="B183" s="18" t="s">
        <v>952</v>
      </c>
      <c r="C183" s="18" t="s">
        <v>631</v>
      </c>
      <c r="D183" s="18" t="s">
        <v>708</v>
      </c>
      <c r="E183" s="18" t="s">
        <v>928</v>
      </c>
      <c r="F183" s="18" t="s">
        <v>929</v>
      </c>
      <c r="G183" s="268">
        <v>10</v>
      </c>
      <c r="H183" s="247">
        <v>24</v>
      </c>
      <c r="I183" s="253">
        <f t="shared" si="7"/>
        <v>2.4</v>
      </c>
      <c r="J183" s="232">
        <v>1</v>
      </c>
      <c r="K183" s="233" t="s">
        <v>477</v>
      </c>
    </row>
    <row r="184" spans="1:11" ht="41" customHeight="1">
      <c r="A184" s="19" t="s">
        <v>976</v>
      </c>
      <c r="B184" s="18" t="s">
        <v>953</v>
      </c>
      <c r="C184" s="18" t="s">
        <v>631</v>
      </c>
      <c r="D184" s="18" t="s">
        <v>712</v>
      </c>
      <c r="E184" s="18" t="s">
        <v>935</v>
      </c>
      <c r="F184" s="18" t="s">
        <v>39</v>
      </c>
      <c r="G184" s="268">
        <v>20</v>
      </c>
      <c r="H184" s="268">
        <v>58</v>
      </c>
      <c r="I184" s="253">
        <f t="shared" si="7"/>
        <v>2.9</v>
      </c>
      <c r="J184" s="232">
        <v>1</v>
      </c>
      <c r="K184" s="233" t="s">
        <v>477</v>
      </c>
    </row>
    <row r="185" spans="1:11" ht="41" customHeight="1">
      <c r="A185" s="19" t="s">
        <v>976</v>
      </c>
      <c r="B185" s="18" t="s">
        <v>952</v>
      </c>
      <c r="C185" s="18" t="s">
        <v>631</v>
      </c>
      <c r="D185" s="18" t="s">
        <v>711</v>
      </c>
      <c r="E185" s="18" t="s">
        <v>933</v>
      </c>
      <c r="F185" s="18" t="s">
        <v>39</v>
      </c>
      <c r="G185" s="268">
        <v>80</v>
      </c>
      <c r="H185" s="268">
        <v>622</v>
      </c>
      <c r="I185" s="253">
        <f t="shared" si="7"/>
        <v>7.7750000000000004</v>
      </c>
      <c r="J185" s="232">
        <v>1</v>
      </c>
      <c r="K185" s="233">
        <v>0</v>
      </c>
    </row>
    <row r="186" spans="1:11" ht="41" customHeight="1">
      <c r="A186" s="19" t="s">
        <v>960</v>
      </c>
      <c r="B186" s="18" t="s">
        <v>590</v>
      </c>
      <c r="C186" s="18" t="s">
        <v>609</v>
      </c>
      <c r="D186" s="18" t="s">
        <v>647</v>
      </c>
      <c r="E186" s="18" t="s">
        <v>753</v>
      </c>
      <c r="F186" s="18" t="s">
        <v>721</v>
      </c>
      <c r="G186" s="245">
        <v>8698</v>
      </c>
      <c r="H186" s="269">
        <v>1</v>
      </c>
      <c r="I186" s="236">
        <v>1</v>
      </c>
      <c r="J186" s="232">
        <v>1</v>
      </c>
      <c r="K186" s="257">
        <v>2774910641</v>
      </c>
    </row>
    <row r="187" spans="1:11" ht="41" customHeight="1">
      <c r="A187" s="19" t="s">
        <v>974</v>
      </c>
      <c r="B187" s="176" t="s">
        <v>435</v>
      </c>
      <c r="C187" s="195" t="s">
        <v>302</v>
      </c>
      <c r="D187" s="195" t="s">
        <v>303</v>
      </c>
      <c r="E187" s="49" t="s">
        <v>1051</v>
      </c>
      <c r="F187" s="49" t="s">
        <v>30</v>
      </c>
      <c r="G187" s="259">
        <v>0</v>
      </c>
      <c r="H187" s="270">
        <v>1</v>
      </c>
      <c r="I187" s="236">
        <v>1</v>
      </c>
      <c r="J187" s="232">
        <v>1</v>
      </c>
      <c r="K187" s="271">
        <v>15000000</v>
      </c>
    </row>
    <row r="188" spans="1:11" ht="41" customHeight="1">
      <c r="A188" s="19" t="s">
        <v>974</v>
      </c>
      <c r="B188" s="176" t="s">
        <v>435</v>
      </c>
      <c r="C188" s="195" t="s">
        <v>302</v>
      </c>
      <c r="D188" s="195" t="s">
        <v>303</v>
      </c>
      <c r="E188" s="49" t="s">
        <v>1010</v>
      </c>
      <c r="F188" s="49" t="s">
        <v>305</v>
      </c>
      <c r="G188" s="259">
        <v>1</v>
      </c>
      <c r="H188" s="270">
        <v>1</v>
      </c>
      <c r="I188" s="236">
        <f t="shared" ref="I188:I209" si="8">H188/G188</f>
        <v>1</v>
      </c>
      <c r="J188" s="232">
        <v>1</v>
      </c>
      <c r="K188" s="271">
        <v>2000000</v>
      </c>
    </row>
    <row r="189" spans="1:11" ht="41" customHeight="1">
      <c r="A189" s="19" t="s">
        <v>974</v>
      </c>
      <c r="B189" s="176" t="s">
        <v>435</v>
      </c>
      <c r="C189" s="195" t="s">
        <v>302</v>
      </c>
      <c r="D189" s="195" t="s">
        <v>303</v>
      </c>
      <c r="E189" s="49" t="s">
        <v>1011</v>
      </c>
      <c r="F189" s="49" t="s">
        <v>305</v>
      </c>
      <c r="G189" s="259">
        <v>1</v>
      </c>
      <c r="H189" s="270">
        <v>1</v>
      </c>
      <c r="I189" s="236">
        <f t="shared" si="8"/>
        <v>1</v>
      </c>
      <c r="J189" s="232">
        <v>1</v>
      </c>
      <c r="K189" s="271">
        <v>2000000</v>
      </c>
    </row>
    <row r="190" spans="1:11" ht="41" customHeight="1">
      <c r="A190" s="19" t="s">
        <v>974</v>
      </c>
      <c r="B190" s="176" t="s">
        <v>435</v>
      </c>
      <c r="C190" s="195" t="s">
        <v>302</v>
      </c>
      <c r="D190" s="195" t="s">
        <v>303</v>
      </c>
      <c r="E190" s="49" t="s">
        <v>1012</v>
      </c>
      <c r="F190" s="49" t="s">
        <v>305</v>
      </c>
      <c r="G190" s="259">
        <v>1</v>
      </c>
      <c r="H190" s="270">
        <v>1</v>
      </c>
      <c r="I190" s="236">
        <f t="shared" si="8"/>
        <v>1</v>
      </c>
      <c r="J190" s="232">
        <v>1</v>
      </c>
      <c r="K190" s="271">
        <v>2000000</v>
      </c>
    </row>
    <row r="191" spans="1:11" ht="41" customHeight="1">
      <c r="A191" s="19" t="s">
        <v>974</v>
      </c>
      <c r="B191" s="176" t="s">
        <v>435</v>
      </c>
      <c r="C191" s="195" t="s">
        <v>302</v>
      </c>
      <c r="D191" s="195" t="s">
        <v>303</v>
      </c>
      <c r="E191" s="49" t="s">
        <v>1013</v>
      </c>
      <c r="F191" s="49" t="s">
        <v>305</v>
      </c>
      <c r="G191" s="259">
        <v>1</v>
      </c>
      <c r="H191" s="270">
        <v>1</v>
      </c>
      <c r="I191" s="236">
        <f t="shared" si="8"/>
        <v>1</v>
      </c>
      <c r="J191" s="232">
        <v>1</v>
      </c>
      <c r="K191" s="271">
        <v>2000000</v>
      </c>
    </row>
    <row r="192" spans="1:11" ht="41" customHeight="1">
      <c r="A192" s="19" t="s">
        <v>974</v>
      </c>
      <c r="B192" s="176" t="s">
        <v>435</v>
      </c>
      <c r="C192" s="195" t="s">
        <v>302</v>
      </c>
      <c r="D192" s="195" t="s">
        <v>303</v>
      </c>
      <c r="E192" s="49" t="s">
        <v>1021</v>
      </c>
      <c r="F192" s="49" t="s">
        <v>305</v>
      </c>
      <c r="G192" s="259">
        <v>1</v>
      </c>
      <c r="H192" s="270">
        <v>1</v>
      </c>
      <c r="I192" s="236">
        <f t="shared" si="8"/>
        <v>1</v>
      </c>
      <c r="J192" s="232">
        <v>1</v>
      </c>
      <c r="K192" s="271">
        <v>15000000</v>
      </c>
    </row>
    <row r="193" spans="1:11" ht="41" customHeight="1">
      <c r="A193" s="19" t="s">
        <v>974</v>
      </c>
      <c r="B193" s="176" t="s">
        <v>435</v>
      </c>
      <c r="C193" s="195" t="s">
        <v>302</v>
      </c>
      <c r="D193" s="195" t="s">
        <v>303</v>
      </c>
      <c r="E193" s="49" t="s">
        <v>1023</v>
      </c>
      <c r="F193" s="49" t="s">
        <v>305</v>
      </c>
      <c r="G193" s="259">
        <v>1</v>
      </c>
      <c r="H193" s="270">
        <v>1</v>
      </c>
      <c r="I193" s="236">
        <f t="shared" si="8"/>
        <v>1</v>
      </c>
      <c r="J193" s="232">
        <v>1</v>
      </c>
      <c r="K193" s="271">
        <v>15000000</v>
      </c>
    </row>
    <row r="194" spans="1:11" ht="41" customHeight="1">
      <c r="A194" s="19" t="s">
        <v>974</v>
      </c>
      <c r="B194" s="176" t="s">
        <v>435</v>
      </c>
      <c r="C194" s="195" t="s">
        <v>302</v>
      </c>
      <c r="D194" s="195" t="s">
        <v>303</v>
      </c>
      <c r="E194" s="49" t="s">
        <v>1029</v>
      </c>
      <c r="F194" s="49" t="s">
        <v>30</v>
      </c>
      <c r="G194" s="259">
        <v>1</v>
      </c>
      <c r="H194" s="270">
        <v>1</v>
      </c>
      <c r="I194" s="236">
        <f t="shared" si="8"/>
        <v>1</v>
      </c>
      <c r="J194" s="232">
        <v>1</v>
      </c>
      <c r="K194" s="271">
        <v>100000000</v>
      </c>
    </row>
    <row r="195" spans="1:11" ht="41" customHeight="1">
      <c r="A195" s="19" t="s">
        <v>974</v>
      </c>
      <c r="B195" s="176" t="s">
        <v>435</v>
      </c>
      <c r="C195" s="195" t="s">
        <v>302</v>
      </c>
      <c r="D195" s="195" t="s">
        <v>303</v>
      </c>
      <c r="E195" s="49" t="s">
        <v>1033</v>
      </c>
      <c r="F195" s="49" t="s">
        <v>30</v>
      </c>
      <c r="G195" s="259">
        <v>1</v>
      </c>
      <c r="H195" s="270">
        <v>1</v>
      </c>
      <c r="I195" s="236">
        <f t="shared" si="8"/>
        <v>1</v>
      </c>
      <c r="J195" s="232">
        <v>1</v>
      </c>
      <c r="K195" s="271">
        <v>100000000</v>
      </c>
    </row>
    <row r="196" spans="1:11" ht="41" customHeight="1">
      <c r="A196" s="19" t="s">
        <v>974</v>
      </c>
      <c r="B196" s="176" t="s">
        <v>435</v>
      </c>
      <c r="C196" s="195" t="s">
        <v>302</v>
      </c>
      <c r="D196" s="195" t="s">
        <v>303</v>
      </c>
      <c r="E196" s="49" t="s">
        <v>1035</v>
      </c>
      <c r="F196" s="49" t="s">
        <v>30</v>
      </c>
      <c r="G196" s="259">
        <v>1</v>
      </c>
      <c r="H196" s="270">
        <v>1</v>
      </c>
      <c r="I196" s="236">
        <f t="shared" si="8"/>
        <v>1</v>
      </c>
      <c r="J196" s="232">
        <v>1</v>
      </c>
      <c r="K196" s="271">
        <v>2000000</v>
      </c>
    </row>
    <row r="197" spans="1:11" ht="41" customHeight="1">
      <c r="A197" s="19" t="s">
        <v>974</v>
      </c>
      <c r="B197" s="176" t="s">
        <v>435</v>
      </c>
      <c r="C197" s="195" t="s">
        <v>302</v>
      </c>
      <c r="D197" s="195" t="s">
        <v>303</v>
      </c>
      <c r="E197" s="49" t="s">
        <v>1036</v>
      </c>
      <c r="F197" s="49" t="s">
        <v>305</v>
      </c>
      <c r="G197" s="259">
        <v>1</v>
      </c>
      <c r="H197" s="270">
        <v>1</v>
      </c>
      <c r="I197" s="236">
        <f t="shared" si="8"/>
        <v>1</v>
      </c>
      <c r="J197" s="232">
        <v>1</v>
      </c>
      <c r="K197" s="271">
        <v>2000000</v>
      </c>
    </row>
    <row r="198" spans="1:11" ht="41" customHeight="1">
      <c r="A198" s="19" t="s">
        <v>974</v>
      </c>
      <c r="B198" s="176" t="s">
        <v>435</v>
      </c>
      <c r="C198" s="195" t="s">
        <v>302</v>
      </c>
      <c r="D198" s="195" t="s">
        <v>303</v>
      </c>
      <c r="E198" s="49" t="s">
        <v>1037</v>
      </c>
      <c r="F198" s="49" t="s">
        <v>305</v>
      </c>
      <c r="G198" s="259">
        <v>1</v>
      </c>
      <c r="H198" s="270">
        <v>1</v>
      </c>
      <c r="I198" s="236">
        <f t="shared" si="8"/>
        <v>1</v>
      </c>
      <c r="J198" s="232">
        <v>1</v>
      </c>
      <c r="K198" s="271">
        <v>2000000</v>
      </c>
    </row>
    <row r="199" spans="1:11" ht="41" customHeight="1">
      <c r="A199" s="19" t="s">
        <v>974</v>
      </c>
      <c r="B199" s="176" t="s">
        <v>435</v>
      </c>
      <c r="C199" s="195" t="s">
        <v>302</v>
      </c>
      <c r="D199" s="195" t="s">
        <v>303</v>
      </c>
      <c r="E199" s="49" t="s">
        <v>1046</v>
      </c>
      <c r="F199" s="49" t="s">
        <v>30</v>
      </c>
      <c r="G199" s="259">
        <v>1</v>
      </c>
      <c r="H199" s="270">
        <v>1</v>
      </c>
      <c r="I199" s="236">
        <f t="shared" si="8"/>
        <v>1</v>
      </c>
      <c r="J199" s="232">
        <v>1</v>
      </c>
      <c r="K199" s="271">
        <v>2000000</v>
      </c>
    </row>
    <row r="200" spans="1:11" ht="41" customHeight="1">
      <c r="A200" s="19" t="s">
        <v>974</v>
      </c>
      <c r="B200" s="176" t="s">
        <v>435</v>
      </c>
      <c r="C200" s="195" t="s">
        <v>302</v>
      </c>
      <c r="D200" s="195" t="s">
        <v>303</v>
      </c>
      <c r="E200" s="49" t="s">
        <v>1047</v>
      </c>
      <c r="F200" s="49" t="s">
        <v>30</v>
      </c>
      <c r="G200" s="259">
        <v>1</v>
      </c>
      <c r="H200" s="270">
        <v>1</v>
      </c>
      <c r="I200" s="236">
        <f t="shared" si="8"/>
        <v>1</v>
      </c>
      <c r="J200" s="232">
        <v>1</v>
      </c>
      <c r="K200" s="271">
        <v>50000000</v>
      </c>
    </row>
    <row r="201" spans="1:11" ht="41" customHeight="1">
      <c r="A201" s="19" t="s">
        <v>974</v>
      </c>
      <c r="B201" s="176" t="s">
        <v>435</v>
      </c>
      <c r="C201" s="195" t="s">
        <v>302</v>
      </c>
      <c r="D201" s="195" t="s">
        <v>303</v>
      </c>
      <c r="E201" s="49" t="s">
        <v>1019</v>
      </c>
      <c r="F201" s="49" t="s">
        <v>305</v>
      </c>
      <c r="G201" s="259">
        <v>1</v>
      </c>
      <c r="H201" s="270">
        <v>2</v>
      </c>
      <c r="I201" s="236">
        <f t="shared" si="8"/>
        <v>2</v>
      </c>
      <c r="J201" s="232">
        <v>1</v>
      </c>
      <c r="K201" s="272">
        <v>25000000</v>
      </c>
    </row>
    <row r="202" spans="1:11" ht="41" customHeight="1">
      <c r="A202" s="19" t="s">
        <v>974</v>
      </c>
      <c r="B202" s="176" t="s">
        <v>435</v>
      </c>
      <c r="C202" s="195" t="s">
        <v>302</v>
      </c>
      <c r="D202" s="195" t="s">
        <v>303</v>
      </c>
      <c r="E202" s="49" t="s">
        <v>996</v>
      </c>
      <c r="F202" s="49" t="s">
        <v>305</v>
      </c>
      <c r="G202" s="259">
        <v>1</v>
      </c>
      <c r="H202" s="270">
        <v>4</v>
      </c>
      <c r="I202" s="236">
        <f t="shared" si="8"/>
        <v>4</v>
      </c>
      <c r="J202" s="232">
        <v>1</v>
      </c>
      <c r="K202" s="271">
        <v>25000000</v>
      </c>
    </row>
    <row r="203" spans="1:11" ht="41" customHeight="1">
      <c r="A203" s="19" t="s">
        <v>974</v>
      </c>
      <c r="B203" s="176" t="s">
        <v>435</v>
      </c>
      <c r="C203" s="195" t="s">
        <v>302</v>
      </c>
      <c r="D203" s="195" t="s">
        <v>303</v>
      </c>
      <c r="E203" s="49" t="s">
        <v>1050</v>
      </c>
      <c r="F203" s="49" t="s">
        <v>30</v>
      </c>
      <c r="G203" s="259">
        <v>3</v>
      </c>
      <c r="H203" s="270">
        <v>3</v>
      </c>
      <c r="I203" s="236">
        <f t="shared" si="8"/>
        <v>1</v>
      </c>
      <c r="J203" s="232">
        <v>1</v>
      </c>
      <c r="K203" s="271">
        <v>25000000</v>
      </c>
    </row>
    <row r="204" spans="1:11" ht="41" customHeight="1">
      <c r="A204" s="19" t="s">
        <v>974</v>
      </c>
      <c r="B204" s="176" t="s">
        <v>435</v>
      </c>
      <c r="C204" s="195" t="s">
        <v>302</v>
      </c>
      <c r="D204" s="195" t="s">
        <v>303</v>
      </c>
      <c r="E204" s="49" t="s">
        <v>1048</v>
      </c>
      <c r="F204" s="49" t="s">
        <v>30</v>
      </c>
      <c r="G204" s="259">
        <v>3</v>
      </c>
      <c r="H204" s="270">
        <v>4</v>
      </c>
      <c r="I204" s="236">
        <f t="shared" si="8"/>
        <v>1.3333333333333333</v>
      </c>
      <c r="J204" s="232">
        <v>1</v>
      </c>
      <c r="K204" s="271">
        <v>25000000</v>
      </c>
    </row>
    <row r="205" spans="1:11" ht="41" customHeight="1">
      <c r="A205" s="19" t="s">
        <v>974</v>
      </c>
      <c r="B205" s="176" t="s">
        <v>435</v>
      </c>
      <c r="C205" s="195" t="s">
        <v>302</v>
      </c>
      <c r="D205" s="195" t="s">
        <v>303</v>
      </c>
      <c r="E205" s="49" t="s">
        <v>1007</v>
      </c>
      <c r="F205" s="49" t="s">
        <v>305</v>
      </c>
      <c r="G205" s="259">
        <v>5</v>
      </c>
      <c r="H205" s="270">
        <v>5</v>
      </c>
      <c r="I205" s="236">
        <f t="shared" si="8"/>
        <v>1</v>
      </c>
      <c r="J205" s="232">
        <v>1</v>
      </c>
      <c r="K205" s="271">
        <v>15000000</v>
      </c>
    </row>
    <row r="206" spans="1:11" ht="41" customHeight="1">
      <c r="A206" s="19" t="s">
        <v>974</v>
      </c>
      <c r="B206" s="176" t="s">
        <v>435</v>
      </c>
      <c r="C206" s="195" t="s">
        <v>302</v>
      </c>
      <c r="D206" s="195" t="s">
        <v>303</v>
      </c>
      <c r="E206" s="49" t="s">
        <v>1039</v>
      </c>
      <c r="F206" s="49" t="s">
        <v>30</v>
      </c>
      <c r="G206" s="259">
        <v>5</v>
      </c>
      <c r="H206" s="270">
        <v>5</v>
      </c>
      <c r="I206" s="236">
        <f t="shared" si="8"/>
        <v>1</v>
      </c>
      <c r="J206" s="232">
        <v>1</v>
      </c>
      <c r="K206" s="271">
        <v>2000000</v>
      </c>
    </row>
    <row r="207" spans="1:11" ht="41" customHeight="1">
      <c r="A207" s="19" t="s">
        <v>974</v>
      </c>
      <c r="B207" s="176" t="s">
        <v>435</v>
      </c>
      <c r="C207" s="195" t="s">
        <v>302</v>
      </c>
      <c r="D207" s="195" t="s">
        <v>303</v>
      </c>
      <c r="E207" s="49" t="s">
        <v>1044</v>
      </c>
      <c r="F207" s="49" t="s">
        <v>30</v>
      </c>
      <c r="G207" s="259">
        <v>5</v>
      </c>
      <c r="H207" s="270">
        <v>20</v>
      </c>
      <c r="I207" s="236">
        <f t="shared" si="8"/>
        <v>4</v>
      </c>
      <c r="J207" s="232">
        <v>1</v>
      </c>
      <c r="K207" s="271">
        <v>15000000</v>
      </c>
    </row>
    <row r="208" spans="1:11" ht="41" customHeight="1">
      <c r="A208" s="19" t="s">
        <v>974</v>
      </c>
      <c r="B208" s="176" t="s">
        <v>435</v>
      </c>
      <c r="C208" s="195" t="s">
        <v>302</v>
      </c>
      <c r="D208" s="195" t="s">
        <v>303</v>
      </c>
      <c r="E208" s="49" t="s">
        <v>1014</v>
      </c>
      <c r="F208" s="49" t="s">
        <v>305</v>
      </c>
      <c r="G208" s="259">
        <v>8</v>
      </c>
      <c r="H208" s="270">
        <v>34</v>
      </c>
      <c r="I208" s="236">
        <f t="shared" si="8"/>
        <v>4.25</v>
      </c>
      <c r="J208" s="232">
        <v>1</v>
      </c>
      <c r="K208" s="271">
        <v>2000000</v>
      </c>
    </row>
    <row r="209" spans="1:11" ht="41" customHeight="1">
      <c r="A209" s="19" t="s">
        <v>974</v>
      </c>
      <c r="B209" s="176" t="s">
        <v>435</v>
      </c>
      <c r="C209" s="195" t="s">
        <v>302</v>
      </c>
      <c r="D209" s="195" t="s">
        <v>303</v>
      </c>
      <c r="E209" s="49" t="s">
        <v>1009</v>
      </c>
      <c r="F209" s="49" t="s">
        <v>305</v>
      </c>
      <c r="G209" s="259">
        <v>10</v>
      </c>
      <c r="H209" s="270">
        <v>10</v>
      </c>
      <c r="I209" s="236">
        <f t="shared" si="8"/>
        <v>1</v>
      </c>
      <c r="J209" s="232">
        <v>1</v>
      </c>
      <c r="K209" s="271">
        <v>700000000</v>
      </c>
    </row>
    <row r="210" spans="1:11" ht="41" customHeight="1">
      <c r="A210" s="19" t="s">
        <v>974</v>
      </c>
      <c r="B210" s="176" t="s">
        <v>435</v>
      </c>
      <c r="C210" s="195" t="s">
        <v>302</v>
      </c>
      <c r="D210" s="195" t="s">
        <v>303</v>
      </c>
      <c r="E210" s="49" t="s">
        <v>1003</v>
      </c>
      <c r="F210" s="49" t="s">
        <v>305</v>
      </c>
      <c r="G210" s="259">
        <v>10</v>
      </c>
      <c r="H210" s="270">
        <v>62</v>
      </c>
      <c r="I210" s="240">
        <v>6.2</v>
      </c>
      <c r="J210" s="232">
        <v>1</v>
      </c>
      <c r="K210" s="271">
        <v>50000000</v>
      </c>
    </row>
    <row r="211" spans="1:11" ht="41" customHeight="1">
      <c r="A211" s="19" t="s">
        <v>974</v>
      </c>
      <c r="B211" s="176" t="s">
        <v>435</v>
      </c>
      <c r="C211" s="195" t="s">
        <v>302</v>
      </c>
      <c r="D211" s="195" t="s">
        <v>303</v>
      </c>
      <c r="E211" s="49" t="s">
        <v>1031</v>
      </c>
      <c r="F211" s="49" t="s">
        <v>30</v>
      </c>
      <c r="G211" s="259">
        <v>12</v>
      </c>
      <c r="H211" s="270">
        <v>11</v>
      </c>
      <c r="I211" s="236">
        <f t="shared" ref="I211:I233" si="9">H211/G211</f>
        <v>0.91666666666666663</v>
      </c>
      <c r="J211" s="232">
        <v>0.91666666666666663</v>
      </c>
      <c r="K211" s="271">
        <v>30000000</v>
      </c>
    </row>
    <row r="212" spans="1:11" ht="41" customHeight="1">
      <c r="A212" s="19" t="s">
        <v>974</v>
      </c>
      <c r="B212" s="176" t="s">
        <v>435</v>
      </c>
      <c r="C212" s="195" t="s">
        <v>302</v>
      </c>
      <c r="D212" s="195" t="s">
        <v>303</v>
      </c>
      <c r="E212" s="49" t="s">
        <v>1041</v>
      </c>
      <c r="F212" s="49" t="s">
        <v>305</v>
      </c>
      <c r="G212" s="259">
        <v>12</v>
      </c>
      <c r="H212" s="270">
        <v>15</v>
      </c>
      <c r="I212" s="236">
        <f t="shared" si="9"/>
        <v>1.25</v>
      </c>
      <c r="J212" s="232">
        <v>1</v>
      </c>
      <c r="K212" s="271">
        <v>2000000</v>
      </c>
    </row>
    <row r="213" spans="1:11" ht="41" customHeight="1">
      <c r="A213" s="19" t="s">
        <v>974</v>
      </c>
      <c r="B213" s="176" t="s">
        <v>435</v>
      </c>
      <c r="C213" s="195" t="s">
        <v>302</v>
      </c>
      <c r="D213" s="195" t="s">
        <v>303</v>
      </c>
      <c r="E213" s="49" t="s">
        <v>997</v>
      </c>
      <c r="F213" s="49" t="s">
        <v>305</v>
      </c>
      <c r="G213" s="259">
        <v>15</v>
      </c>
      <c r="H213" s="270">
        <v>22</v>
      </c>
      <c r="I213" s="236">
        <f t="shared" si="9"/>
        <v>1.4666666666666666</v>
      </c>
      <c r="J213" s="232">
        <v>1</v>
      </c>
      <c r="K213" s="271">
        <v>200000000</v>
      </c>
    </row>
    <row r="214" spans="1:11" ht="41" customHeight="1">
      <c r="A214" s="19" t="s">
        <v>974</v>
      </c>
      <c r="B214" s="176" t="s">
        <v>435</v>
      </c>
      <c r="C214" s="195" t="s">
        <v>302</v>
      </c>
      <c r="D214" s="195" t="s">
        <v>303</v>
      </c>
      <c r="E214" s="49" t="s">
        <v>1027</v>
      </c>
      <c r="F214" s="49" t="s">
        <v>30</v>
      </c>
      <c r="G214" s="259">
        <v>36</v>
      </c>
      <c r="H214" s="270">
        <v>36</v>
      </c>
      <c r="I214" s="236">
        <f t="shared" si="9"/>
        <v>1</v>
      </c>
      <c r="J214" s="232">
        <v>1</v>
      </c>
      <c r="K214" s="271">
        <v>300000000</v>
      </c>
    </row>
    <row r="215" spans="1:11" ht="41" customHeight="1">
      <c r="A215" s="19" t="s">
        <v>974</v>
      </c>
      <c r="B215" s="176" t="s">
        <v>435</v>
      </c>
      <c r="C215" s="195" t="s">
        <v>302</v>
      </c>
      <c r="D215" s="195" t="s">
        <v>303</v>
      </c>
      <c r="E215" s="49" t="s">
        <v>1002</v>
      </c>
      <c r="F215" s="49" t="s">
        <v>305</v>
      </c>
      <c r="G215" s="259">
        <v>50</v>
      </c>
      <c r="H215" s="270">
        <v>110</v>
      </c>
      <c r="I215" s="236">
        <f t="shared" si="9"/>
        <v>2.2000000000000002</v>
      </c>
      <c r="J215" s="232">
        <v>1</v>
      </c>
      <c r="K215" s="271">
        <v>50000000</v>
      </c>
    </row>
    <row r="216" spans="1:11" ht="41" customHeight="1">
      <c r="A216" s="19" t="s">
        <v>974</v>
      </c>
      <c r="B216" s="176" t="s">
        <v>435</v>
      </c>
      <c r="C216" s="195" t="s">
        <v>302</v>
      </c>
      <c r="D216" s="195" t="s">
        <v>303</v>
      </c>
      <c r="E216" s="49" t="s">
        <v>1040</v>
      </c>
      <c r="F216" s="49" t="s">
        <v>305</v>
      </c>
      <c r="G216" s="259">
        <v>50</v>
      </c>
      <c r="H216" s="270">
        <v>200</v>
      </c>
      <c r="I216" s="236">
        <f t="shared" si="9"/>
        <v>4</v>
      </c>
      <c r="J216" s="232">
        <v>1</v>
      </c>
      <c r="K216" s="271">
        <v>2000000</v>
      </c>
    </row>
    <row r="217" spans="1:11" ht="41" customHeight="1">
      <c r="A217" s="19" t="s">
        <v>974</v>
      </c>
      <c r="B217" s="176" t="s">
        <v>435</v>
      </c>
      <c r="C217" s="195" t="s">
        <v>302</v>
      </c>
      <c r="D217" s="195" t="s">
        <v>303</v>
      </c>
      <c r="E217" s="49" t="s">
        <v>1004</v>
      </c>
      <c r="F217" s="49" t="s">
        <v>305</v>
      </c>
      <c r="G217" s="259">
        <v>100</v>
      </c>
      <c r="H217" s="270">
        <v>179</v>
      </c>
      <c r="I217" s="236">
        <f t="shared" si="9"/>
        <v>1.79</v>
      </c>
      <c r="J217" s="232">
        <v>1</v>
      </c>
      <c r="K217" s="271">
        <v>50000000</v>
      </c>
    </row>
    <row r="218" spans="1:11" ht="35">
      <c r="A218" s="19" t="s">
        <v>974</v>
      </c>
      <c r="B218" s="176" t="s">
        <v>435</v>
      </c>
      <c r="C218" s="195" t="s">
        <v>302</v>
      </c>
      <c r="D218" s="195" t="s">
        <v>303</v>
      </c>
      <c r="E218" s="49" t="s">
        <v>1001</v>
      </c>
      <c r="F218" s="49" t="s">
        <v>305</v>
      </c>
      <c r="G218" s="259">
        <v>100</v>
      </c>
      <c r="H218" s="270">
        <v>4402</v>
      </c>
      <c r="I218" s="240">
        <f t="shared" si="9"/>
        <v>44.02</v>
      </c>
      <c r="J218" s="232">
        <v>1</v>
      </c>
      <c r="K218" s="271">
        <v>2000000</v>
      </c>
    </row>
    <row r="219" spans="1:11" ht="41" customHeight="1">
      <c r="A219" s="19" t="s">
        <v>974</v>
      </c>
      <c r="B219" s="176" t="s">
        <v>435</v>
      </c>
      <c r="C219" s="195" t="s">
        <v>302</v>
      </c>
      <c r="D219" s="195" t="s">
        <v>303</v>
      </c>
      <c r="E219" s="49" t="s">
        <v>1008</v>
      </c>
      <c r="F219" s="49" t="s">
        <v>305</v>
      </c>
      <c r="G219" s="259">
        <v>300</v>
      </c>
      <c r="H219" s="270">
        <v>300</v>
      </c>
      <c r="I219" s="236">
        <f t="shared" si="9"/>
        <v>1</v>
      </c>
      <c r="J219" s="232">
        <v>1</v>
      </c>
      <c r="K219" s="271">
        <v>300000000</v>
      </c>
    </row>
    <row r="220" spans="1:11" ht="41" customHeight="1">
      <c r="A220" s="19" t="s">
        <v>974</v>
      </c>
      <c r="B220" s="176" t="s">
        <v>435</v>
      </c>
      <c r="C220" s="195" t="s">
        <v>302</v>
      </c>
      <c r="D220" s="195" t="s">
        <v>303</v>
      </c>
      <c r="E220" s="49" t="s">
        <v>1015</v>
      </c>
      <c r="F220" s="49" t="s">
        <v>305</v>
      </c>
      <c r="G220" s="259">
        <v>500</v>
      </c>
      <c r="H220" s="270">
        <v>1192</v>
      </c>
      <c r="I220" s="240">
        <f t="shared" si="9"/>
        <v>2.3839999999999999</v>
      </c>
      <c r="J220" s="232">
        <v>1</v>
      </c>
      <c r="K220" s="271">
        <v>40000000</v>
      </c>
    </row>
    <row r="221" spans="1:11" ht="41" customHeight="1">
      <c r="A221" s="19" t="s">
        <v>974</v>
      </c>
      <c r="B221" s="176" t="s">
        <v>435</v>
      </c>
      <c r="C221" s="195" t="s">
        <v>302</v>
      </c>
      <c r="D221" s="195" t="s">
        <v>303</v>
      </c>
      <c r="E221" s="49" t="s">
        <v>1005</v>
      </c>
      <c r="F221" s="49" t="s">
        <v>305</v>
      </c>
      <c r="G221" s="259">
        <v>750</v>
      </c>
      <c r="H221" s="270">
        <v>1101</v>
      </c>
      <c r="I221" s="236">
        <f t="shared" si="9"/>
        <v>1.468</v>
      </c>
      <c r="J221" s="232">
        <v>1</v>
      </c>
      <c r="K221" s="271">
        <v>0</v>
      </c>
    </row>
    <row r="222" spans="1:11" ht="51">
      <c r="A222" s="19" t="s">
        <v>974</v>
      </c>
      <c r="B222" s="176" t="s">
        <v>435</v>
      </c>
      <c r="C222" s="195" t="s">
        <v>302</v>
      </c>
      <c r="D222" s="195" t="s">
        <v>303</v>
      </c>
      <c r="E222" s="49" t="s">
        <v>1006</v>
      </c>
      <c r="F222" s="49" t="s">
        <v>305</v>
      </c>
      <c r="G222" s="259">
        <v>3750</v>
      </c>
      <c r="H222" s="270">
        <v>68103</v>
      </c>
      <c r="I222" s="236">
        <f t="shared" si="9"/>
        <v>18.160799999999998</v>
      </c>
      <c r="J222" s="232">
        <v>1</v>
      </c>
      <c r="K222" s="271">
        <v>100000000</v>
      </c>
    </row>
    <row r="223" spans="1:11" ht="41" customHeight="1">
      <c r="A223" s="192" t="s">
        <v>971</v>
      </c>
      <c r="B223" s="148" t="s">
        <v>589</v>
      </c>
      <c r="C223" s="148" t="s">
        <v>622</v>
      </c>
      <c r="D223" s="148" t="s">
        <v>695</v>
      </c>
      <c r="E223" s="148" t="s">
        <v>887</v>
      </c>
      <c r="F223" s="148" t="s">
        <v>321</v>
      </c>
      <c r="G223" s="230">
        <v>500000</v>
      </c>
      <c r="H223" s="230">
        <v>400000</v>
      </c>
      <c r="I223" s="231">
        <f t="shared" si="9"/>
        <v>0.8</v>
      </c>
      <c r="J223" s="232">
        <v>0.8</v>
      </c>
      <c r="K223" s="234"/>
    </row>
    <row r="224" spans="1:11" ht="41" customHeight="1">
      <c r="A224" s="19" t="s">
        <v>961</v>
      </c>
      <c r="B224" s="18" t="s">
        <v>943</v>
      </c>
      <c r="C224" s="18" t="s">
        <v>55</v>
      </c>
      <c r="D224" s="18" t="s">
        <v>60</v>
      </c>
      <c r="E224" s="18" t="s">
        <v>62</v>
      </c>
      <c r="F224" s="18" t="s">
        <v>39</v>
      </c>
      <c r="G224" s="235">
        <v>100</v>
      </c>
      <c r="H224" s="235">
        <v>90</v>
      </c>
      <c r="I224" s="236">
        <f t="shared" si="9"/>
        <v>0.9</v>
      </c>
      <c r="J224" s="232">
        <v>0.9</v>
      </c>
      <c r="K224" s="237">
        <v>200000000</v>
      </c>
    </row>
    <row r="225" spans="1:11" ht="41" customHeight="1">
      <c r="A225" s="19" t="s">
        <v>970</v>
      </c>
      <c r="B225" s="18" t="s">
        <v>595</v>
      </c>
      <c r="C225" s="18" t="s">
        <v>590</v>
      </c>
      <c r="D225" s="18" t="s">
        <v>690</v>
      </c>
      <c r="E225" s="18" t="s">
        <v>879</v>
      </c>
      <c r="F225" s="18" t="s">
        <v>39</v>
      </c>
      <c r="G225" s="235">
        <v>60</v>
      </c>
      <c r="H225" s="235">
        <v>52</v>
      </c>
      <c r="I225" s="236">
        <f t="shared" si="9"/>
        <v>0.8666666666666667</v>
      </c>
      <c r="J225" s="232">
        <v>0.8666666666666667</v>
      </c>
      <c r="K225" s="237">
        <f>((339050000)/2)</f>
        <v>169525000</v>
      </c>
    </row>
    <row r="226" spans="1:11" ht="41" customHeight="1">
      <c r="A226" s="19" t="s">
        <v>970</v>
      </c>
      <c r="B226" s="18" t="s">
        <v>595</v>
      </c>
      <c r="C226" s="18" t="s">
        <v>590</v>
      </c>
      <c r="D226" s="18" t="s">
        <v>691</v>
      </c>
      <c r="E226" s="18" t="s">
        <v>868</v>
      </c>
      <c r="F226" s="18" t="s">
        <v>321</v>
      </c>
      <c r="G226" s="235">
        <v>180</v>
      </c>
      <c r="H226" s="235">
        <v>161</v>
      </c>
      <c r="I226" s="236">
        <f t="shared" si="9"/>
        <v>0.89444444444444449</v>
      </c>
      <c r="J226" s="232">
        <v>0.89444444444444449</v>
      </c>
      <c r="K226" s="237">
        <v>0</v>
      </c>
    </row>
    <row r="227" spans="1:11" ht="41" customHeight="1">
      <c r="A227" s="19" t="s">
        <v>970</v>
      </c>
      <c r="B227" s="18" t="s">
        <v>595</v>
      </c>
      <c r="C227" s="18" t="s">
        <v>590</v>
      </c>
      <c r="D227" s="18" t="s">
        <v>690</v>
      </c>
      <c r="E227" s="18" t="s">
        <v>865</v>
      </c>
      <c r="F227" s="18" t="s">
        <v>39</v>
      </c>
      <c r="G227" s="235">
        <v>300</v>
      </c>
      <c r="H227" s="235">
        <v>262</v>
      </c>
      <c r="I227" s="236">
        <f t="shared" si="9"/>
        <v>0.87333333333333329</v>
      </c>
      <c r="J227" s="232">
        <v>0.87333333333333329</v>
      </c>
      <c r="K227" s="237">
        <v>162174081.25</v>
      </c>
    </row>
    <row r="228" spans="1:11" ht="41" customHeight="1">
      <c r="A228" s="19" t="s">
        <v>972</v>
      </c>
      <c r="B228" s="18" t="s">
        <v>398</v>
      </c>
      <c r="C228" s="18" t="s">
        <v>623</v>
      </c>
      <c r="D228" s="18" t="s">
        <v>697</v>
      </c>
      <c r="E228" s="18" t="s">
        <v>823</v>
      </c>
      <c r="F228" s="18" t="s">
        <v>39</v>
      </c>
      <c r="G228" s="235">
        <v>8</v>
      </c>
      <c r="H228" s="235">
        <v>6</v>
      </c>
      <c r="I228" s="236">
        <f t="shared" si="9"/>
        <v>0.75</v>
      </c>
      <c r="J228" s="232">
        <v>0.75</v>
      </c>
      <c r="K228" s="237"/>
    </row>
    <row r="229" spans="1:11" ht="41" customHeight="1">
      <c r="A229" s="19" t="s">
        <v>975</v>
      </c>
      <c r="B229" s="18" t="s">
        <v>951</v>
      </c>
      <c r="C229" s="18" t="s">
        <v>629</v>
      </c>
      <c r="D229" s="18" t="s">
        <v>704</v>
      </c>
      <c r="E229" s="18" t="s">
        <v>921</v>
      </c>
      <c r="F229" s="18" t="s">
        <v>39</v>
      </c>
      <c r="G229" s="245">
        <v>15</v>
      </c>
      <c r="H229" s="235">
        <v>12</v>
      </c>
      <c r="I229" s="236">
        <f t="shared" si="9"/>
        <v>0.8</v>
      </c>
      <c r="J229" s="232">
        <v>0.8</v>
      </c>
      <c r="K229" s="246">
        <v>26000000</v>
      </c>
    </row>
    <row r="230" spans="1:11" ht="41" customHeight="1">
      <c r="A230" s="19" t="s">
        <v>969</v>
      </c>
      <c r="B230" s="18" t="s">
        <v>950</v>
      </c>
      <c r="C230" s="18" t="s">
        <v>325</v>
      </c>
      <c r="D230" s="18" t="s">
        <v>330</v>
      </c>
      <c r="E230" s="18" t="s">
        <v>842</v>
      </c>
      <c r="F230" s="18" t="s">
        <v>321</v>
      </c>
      <c r="G230" s="247">
        <v>250</v>
      </c>
      <c r="H230" s="247">
        <v>200</v>
      </c>
      <c r="I230" s="236">
        <f t="shared" si="9"/>
        <v>0.8</v>
      </c>
      <c r="J230" s="232">
        <v>0.8</v>
      </c>
      <c r="K230" s="248">
        <v>607995450.28571427</v>
      </c>
    </row>
    <row r="231" spans="1:11" ht="41" customHeight="1">
      <c r="A231" s="19" t="s">
        <v>969</v>
      </c>
      <c r="B231" s="18" t="s">
        <v>950</v>
      </c>
      <c r="C231" s="18" t="s">
        <v>325</v>
      </c>
      <c r="D231" s="18" t="s">
        <v>330</v>
      </c>
      <c r="E231" s="18" t="s">
        <v>847</v>
      </c>
      <c r="F231" s="18" t="s">
        <v>602</v>
      </c>
      <c r="G231" s="247">
        <v>400</v>
      </c>
      <c r="H231" s="247">
        <v>305</v>
      </c>
      <c r="I231" s="236">
        <f t="shared" si="9"/>
        <v>0.76249999999999996</v>
      </c>
      <c r="J231" s="232">
        <v>0.76249999999999996</v>
      </c>
      <c r="K231" s="248">
        <v>607995450.28571427</v>
      </c>
    </row>
    <row r="232" spans="1:11" ht="41" customHeight="1">
      <c r="A232" s="19" t="s">
        <v>965</v>
      </c>
      <c r="B232" s="18" t="s">
        <v>594</v>
      </c>
      <c r="C232" s="18" t="s">
        <v>612</v>
      </c>
      <c r="D232" s="18" t="s">
        <v>661</v>
      </c>
      <c r="E232" s="18" t="s">
        <v>800</v>
      </c>
      <c r="F232" s="18" t="s">
        <v>39</v>
      </c>
      <c r="G232" s="242">
        <v>80</v>
      </c>
      <c r="H232" s="242">
        <v>64</v>
      </c>
      <c r="I232" s="236">
        <f t="shared" si="9"/>
        <v>0.8</v>
      </c>
      <c r="J232" s="232">
        <v>0.8</v>
      </c>
      <c r="K232" s="249">
        <v>0</v>
      </c>
    </row>
    <row r="233" spans="1:11" ht="41" customHeight="1">
      <c r="A233" s="19" t="s">
        <v>965</v>
      </c>
      <c r="B233" s="18" t="s">
        <v>594</v>
      </c>
      <c r="C233" s="18" t="s">
        <v>612</v>
      </c>
      <c r="D233" s="18" t="s">
        <v>661</v>
      </c>
      <c r="E233" s="18" t="s">
        <v>801</v>
      </c>
      <c r="F233" s="18" t="s">
        <v>39</v>
      </c>
      <c r="G233" s="242">
        <v>90</v>
      </c>
      <c r="H233" s="242">
        <v>81</v>
      </c>
      <c r="I233" s="236">
        <f t="shared" si="9"/>
        <v>0.9</v>
      </c>
      <c r="J233" s="232">
        <v>0.9</v>
      </c>
      <c r="K233" s="249">
        <v>0</v>
      </c>
    </row>
    <row r="234" spans="1:11" ht="41" customHeight="1">
      <c r="A234" s="19" t="s">
        <v>965</v>
      </c>
      <c r="B234" s="18" t="s">
        <v>594</v>
      </c>
      <c r="C234" s="18" t="s">
        <v>612</v>
      </c>
      <c r="D234" s="18" t="s">
        <v>661</v>
      </c>
      <c r="E234" s="18" t="s">
        <v>49</v>
      </c>
      <c r="F234" s="18" t="s">
        <v>39</v>
      </c>
      <c r="G234" s="242">
        <v>96</v>
      </c>
      <c r="H234" s="242">
        <v>76</v>
      </c>
      <c r="I234" s="250" t="s">
        <v>538</v>
      </c>
      <c r="J234" s="232">
        <v>0.79100000000000004</v>
      </c>
      <c r="K234" s="249">
        <v>0</v>
      </c>
    </row>
    <row r="235" spans="1:11" ht="41" customHeight="1">
      <c r="A235" s="19" t="s">
        <v>965</v>
      </c>
      <c r="B235" s="18" t="s">
        <v>594</v>
      </c>
      <c r="C235" s="18" t="s">
        <v>612</v>
      </c>
      <c r="D235" s="18" t="s">
        <v>661</v>
      </c>
      <c r="E235" s="18" t="s">
        <v>799</v>
      </c>
      <c r="F235" s="18" t="s">
        <v>39</v>
      </c>
      <c r="G235" s="242">
        <v>100</v>
      </c>
      <c r="H235" s="242">
        <v>80</v>
      </c>
      <c r="I235" s="236">
        <f t="shared" ref="I235:I246" si="10">H235/G235</f>
        <v>0.8</v>
      </c>
      <c r="J235" s="232">
        <v>0.8</v>
      </c>
      <c r="K235" s="249">
        <v>0</v>
      </c>
    </row>
    <row r="236" spans="1:11" ht="41" customHeight="1">
      <c r="A236" s="19" t="s">
        <v>973</v>
      </c>
      <c r="B236" s="18" t="s">
        <v>597</v>
      </c>
      <c r="C236" s="18" t="s">
        <v>626</v>
      </c>
      <c r="D236" s="18" t="s">
        <v>701</v>
      </c>
      <c r="E236" s="18" t="s">
        <v>893</v>
      </c>
      <c r="F236" s="18" t="s">
        <v>39</v>
      </c>
      <c r="G236" s="242">
        <v>8</v>
      </c>
      <c r="H236" s="235">
        <v>7</v>
      </c>
      <c r="I236" s="236">
        <f t="shared" si="10"/>
        <v>0.875</v>
      </c>
      <c r="J236" s="232">
        <v>0.875</v>
      </c>
      <c r="K236" s="255">
        <v>60000000</v>
      </c>
    </row>
    <row r="237" spans="1:11" ht="41" customHeight="1">
      <c r="A237" s="19" t="s">
        <v>973</v>
      </c>
      <c r="B237" s="18" t="s">
        <v>597</v>
      </c>
      <c r="C237" s="18" t="s">
        <v>626</v>
      </c>
      <c r="D237" s="18" t="s">
        <v>701</v>
      </c>
      <c r="E237" s="18" t="s">
        <v>894</v>
      </c>
      <c r="F237" s="18" t="s">
        <v>39</v>
      </c>
      <c r="G237" s="242">
        <v>48</v>
      </c>
      <c r="H237" s="235">
        <v>42</v>
      </c>
      <c r="I237" s="236">
        <f t="shared" si="10"/>
        <v>0.875</v>
      </c>
      <c r="J237" s="232">
        <v>0.875</v>
      </c>
      <c r="K237" s="255">
        <v>60000000</v>
      </c>
    </row>
    <row r="238" spans="1:11" ht="41" customHeight="1">
      <c r="A238" s="19" t="s">
        <v>962</v>
      </c>
      <c r="B238" s="18" t="s">
        <v>591</v>
      </c>
      <c r="C238" s="18" t="s">
        <v>610</v>
      </c>
      <c r="D238" s="18" t="s">
        <v>650</v>
      </c>
      <c r="E238" s="18" t="s">
        <v>768</v>
      </c>
      <c r="F238" s="18" t="s">
        <v>39</v>
      </c>
      <c r="G238" s="245">
        <v>14000</v>
      </c>
      <c r="H238" s="245">
        <v>11732</v>
      </c>
      <c r="I238" s="236">
        <f t="shared" si="10"/>
        <v>0.83799999999999997</v>
      </c>
      <c r="J238" s="232">
        <v>0.83799999999999997</v>
      </c>
      <c r="K238" s="248">
        <v>4561147758</v>
      </c>
    </row>
    <row r="239" spans="1:11" ht="41" customHeight="1">
      <c r="A239" s="19" t="s">
        <v>990</v>
      </c>
      <c r="B239" s="173" t="s">
        <v>946</v>
      </c>
      <c r="C239" s="160" t="s">
        <v>991</v>
      </c>
      <c r="D239" s="160" t="s">
        <v>992</v>
      </c>
      <c r="E239" s="160" t="s">
        <v>27</v>
      </c>
      <c r="F239" s="155" t="s">
        <v>30</v>
      </c>
      <c r="G239" s="263">
        <v>50</v>
      </c>
      <c r="H239" s="265">
        <v>39</v>
      </c>
      <c r="I239" s="236">
        <f t="shared" si="10"/>
        <v>0.78</v>
      </c>
      <c r="J239" s="232">
        <v>0.78</v>
      </c>
      <c r="K239" s="264">
        <v>200000000</v>
      </c>
    </row>
    <row r="240" spans="1:11" ht="41" customHeight="1">
      <c r="A240" s="19" t="s">
        <v>976</v>
      </c>
      <c r="B240" s="18" t="s">
        <v>952</v>
      </c>
      <c r="C240" s="18" t="s">
        <v>631</v>
      </c>
      <c r="D240" s="18" t="s">
        <v>710</v>
      </c>
      <c r="E240" s="18" t="s">
        <v>931</v>
      </c>
      <c r="F240" s="18" t="s">
        <v>932</v>
      </c>
      <c r="G240" s="268">
        <v>1000</v>
      </c>
      <c r="H240" s="268">
        <v>766</v>
      </c>
      <c r="I240" s="236">
        <f t="shared" si="10"/>
        <v>0.76600000000000001</v>
      </c>
      <c r="J240" s="232">
        <v>0.76600000000000001</v>
      </c>
      <c r="K240" s="233">
        <v>0</v>
      </c>
    </row>
    <row r="241" spans="1:11" ht="41" customHeight="1">
      <c r="A241" s="19" t="s">
        <v>976</v>
      </c>
      <c r="B241" s="18" t="s">
        <v>953</v>
      </c>
      <c r="C241" s="18" t="s">
        <v>631</v>
      </c>
      <c r="D241" s="18" t="s">
        <v>492</v>
      </c>
      <c r="E241" s="18" t="s">
        <v>934</v>
      </c>
      <c r="F241" s="18" t="s">
        <v>39</v>
      </c>
      <c r="G241" s="268">
        <v>1000</v>
      </c>
      <c r="H241" s="268">
        <v>838</v>
      </c>
      <c r="I241" s="236">
        <f t="shared" si="10"/>
        <v>0.83799999999999997</v>
      </c>
      <c r="J241" s="232">
        <v>0.83799999999999997</v>
      </c>
      <c r="K241" s="233" t="s">
        <v>477</v>
      </c>
    </row>
    <row r="242" spans="1:11" ht="41" customHeight="1">
      <c r="A242" s="19" t="s">
        <v>960</v>
      </c>
      <c r="B242" s="18" t="s">
        <v>590</v>
      </c>
      <c r="C242" s="18" t="s">
        <v>609</v>
      </c>
      <c r="D242" s="18" t="s">
        <v>647</v>
      </c>
      <c r="E242" s="18" t="s">
        <v>757</v>
      </c>
      <c r="F242" s="18" t="s">
        <v>721</v>
      </c>
      <c r="G242" s="245">
        <v>1</v>
      </c>
      <c r="H242" s="269">
        <v>0.8</v>
      </c>
      <c r="I242" s="236">
        <f t="shared" si="10"/>
        <v>0.8</v>
      </c>
      <c r="J242" s="232">
        <v>0.8</v>
      </c>
      <c r="K242" s="257">
        <v>0</v>
      </c>
    </row>
    <row r="243" spans="1:11" ht="41" customHeight="1">
      <c r="A243" s="19" t="s">
        <v>960</v>
      </c>
      <c r="B243" s="18" t="s">
        <v>590</v>
      </c>
      <c r="C243" s="18" t="s">
        <v>609</v>
      </c>
      <c r="D243" s="18" t="s">
        <v>647</v>
      </c>
      <c r="E243" s="18" t="s">
        <v>757</v>
      </c>
      <c r="F243" s="18" t="s">
        <v>721</v>
      </c>
      <c r="G243" s="245">
        <v>1</v>
      </c>
      <c r="H243" s="269">
        <v>0.8</v>
      </c>
      <c r="I243" s="236">
        <f t="shared" si="10"/>
        <v>0.8</v>
      </c>
      <c r="J243" s="232">
        <v>0.8</v>
      </c>
      <c r="K243" s="257">
        <v>0</v>
      </c>
    </row>
    <row r="244" spans="1:11" ht="41" customHeight="1">
      <c r="A244" s="19" t="s">
        <v>974</v>
      </c>
      <c r="B244" s="176" t="s">
        <v>435</v>
      </c>
      <c r="C244" s="195" t="s">
        <v>302</v>
      </c>
      <c r="D244" s="195" t="s">
        <v>303</v>
      </c>
      <c r="E244" s="49" t="s">
        <v>1028</v>
      </c>
      <c r="F244" s="49" t="s">
        <v>30</v>
      </c>
      <c r="G244" s="259">
        <v>10</v>
      </c>
      <c r="H244" s="270">
        <v>8</v>
      </c>
      <c r="I244" s="236">
        <f t="shared" si="10"/>
        <v>0.8</v>
      </c>
      <c r="J244" s="232">
        <v>0.8</v>
      </c>
      <c r="K244" s="271">
        <v>25000000</v>
      </c>
    </row>
    <row r="245" spans="1:11" ht="41" customHeight="1">
      <c r="A245" s="19" t="s">
        <v>974</v>
      </c>
      <c r="B245" s="176" t="s">
        <v>435</v>
      </c>
      <c r="C245" s="195" t="s">
        <v>302</v>
      </c>
      <c r="D245" s="195" t="s">
        <v>303</v>
      </c>
      <c r="E245" s="49" t="s">
        <v>1017</v>
      </c>
      <c r="F245" s="49" t="s">
        <v>305</v>
      </c>
      <c r="G245" s="259">
        <v>10</v>
      </c>
      <c r="H245" s="270">
        <v>9</v>
      </c>
      <c r="I245" s="236">
        <f t="shared" si="10"/>
        <v>0.9</v>
      </c>
      <c r="J245" s="232">
        <v>0.9</v>
      </c>
      <c r="K245" s="271">
        <v>50000000</v>
      </c>
    </row>
    <row r="246" spans="1:11" ht="41" customHeight="1">
      <c r="A246" s="19" t="s">
        <v>974</v>
      </c>
      <c r="B246" s="176" t="s">
        <v>435</v>
      </c>
      <c r="C246" s="195" t="s">
        <v>302</v>
      </c>
      <c r="D246" s="195" t="s">
        <v>303</v>
      </c>
      <c r="E246" s="49" t="s">
        <v>1020</v>
      </c>
      <c r="F246" s="49" t="s">
        <v>305</v>
      </c>
      <c r="G246" s="259">
        <v>10</v>
      </c>
      <c r="H246" s="270">
        <v>9</v>
      </c>
      <c r="I246" s="236">
        <f t="shared" si="10"/>
        <v>0.9</v>
      </c>
      <c r="J246" s="232">
        <v>0.9</v>
      </c>
      <c r="K246" s="271">
        <v>50000000</v>
      </c>
    </row>
    <row r="247" spans="1:11" ht="41" customHeight="1">
      <c r="A247" s="192" t="s">
        <v>971</v>
      </c>
      <c r="B247" s="18" t="s">
        <v>589</v>
      </c>
      <c r="C247" s="18" t="s">
        <v>622</v>
      </c>
      <c r="D247" s="18" t="s">
        <v>693</v>
      </c>
      <c r="E247" s="18" t="s">
        <v>881</v>
      </c>
      <c r="F247" s="18" t="s">
        <v>321</v>
      </c>
      <c r="G247" s="242">
        <v>1</v>
      </c>
      <c r="H247" s="242">
        <v>0</v>
      </c>
      <c r="I247" s="236">
        <v>0</v>
      </c>
      <c r="J247" s="313">
        <v>0</v>
      </c>
      <c r="K247" s="233">
        <v>399999830</v>
      </c>
    </row>
    <row r="248" spans="1:11" ht="41" customHeight="1">
      <c r="A248" s="192" t="s">
        <v>971</v>
      </c>
      <c r="B248" s="148" t="s">
        <v>596</v>
      </c>
      <c r="C248" s="148" t="s">
        <v>622</v>
      </c>
      <c r="D248" s="148" t="s">
        <v>696</v>
      </c>
      <c r="E248" s="148" t="s">
        <v>888</v>
      </c>
      <c r="F248" s="148" t="s">
        <v>321</v>
      </c>
      <c r="G248" s="230">
        <v>1</v>
      </c>
      <c r="H248" s="230">
        <v>0</v>
      </c>
      <c r="I248" s="231">
        <v>0</v>
      </c>
      <c r="J248" s="313">
        <v>0</v>
      </c>
      <c r="K248" s="249"/>
    </row>
    <row r="249" spans="1:11" ht="41" customHeight="1">
      <c r="A249" s="192" t="s">
        <v>971</v>
      </c>
      <c r="B249" s="148" t="s">
        <v>589</v>
      </c>
      <c r="C249" s="148" t="s">
        <v>622</v>
      </c>
      <c r="D249" s="148" t="s">
        <v>695</v>
      </c>
      <c r="E249" s="148" t="s">
        <v>884</v>
      </c>
      <c r="F249" s="148" t="s">
        <v>321</v>
      </c>
      <c r="G249" s="230">
        <v>2</v>
      </c>
      <c r="H249" s="230">
        <v>1</v>
      </c>
      <c r="I249" s="231">
        <f>H249/G249</f>
        <v>0.5</v>
      </c>
      <c r="J249" s="313">
        <v>0.5</v>
      </c>
      <c r="K249" s="233">
        <v>698600000</v>
      </c>
    </row>
    <row r="250" spans="1:11" ht="41" customHeight="1">
      <c r="A250" s="19" t="s">
        <v>961</v>
      </c>
      <c r="B250" s="18" t="s">
        <v>587</v>
      </c>
      <c r="C250" s="18" t="s">
        <v>588</v>
      </c>
      <c r="D250" s="18" t="s">
        <v>581</v>
      </c>
      <c r="E250" s="18" t="s">
        <v>758</v>
      </c>
      <c r="F250" s="18" t="s">
        <v>321</v>
      </c>
      <c r="G250" s="259">
        <v>15</v>
      </c>
      <c r="H250" s="274">
        <v>2</v>
      </c>
      <c r="I250" s="236">
        <f>H250/G250</f>
        <v>0.13333333333333333</v>
      </c>
      <c r="J250" s="313">
        <v>0.13333333333333333</v>
      </c>
      <c r="K250" s="237">
        <v>24900000</v>
      </c>
    </row>
    <row r="251" spans="1:11" ht="41" customHeight="1">
      <c r="A251" s="19" t="s">
        <v>961</v>
      </c>
      <c r="B251" s="18" t="s">
        <v>587</v>
      </c>
      <c r="C251" s="18" t="s">
        <v>588</v>
      </c>
      <c r="D251" s="18" t="s">
        <v>581</v>
      </c>
      <c r="E251" s="18" t="s">
        <v>762</v>
      </c>
      <c r="F251" s="18" t="s">
        <v>321</v>
      </c>
      <c r="G251" s="238">
        <v>60</v>
      </c>
      <c r="H251" s="239">
        <v>18</v>
      </c>
      <c r="I251" s="240">
        <f>H251/G251</f>
        <v>0.3</v>
      </c>
      <c r="J251" s="313">
        <v>0.3</v>
      </c>
      <c r="K251" s="237">
        <v>298800000</v>
      </c>
    </row>
    <row r="252" spans="1:11" ht="41" customHeight="1">
      <c r="A252" s="19" t="s">
        <v>961</v>
      </c>
      <c r="B252" s="18" t="s">
        <v>587</v>
      </c>
      <c r="C252" s="18" t="s">
        <v>588</v>
      </c>
      <c r="D252" s="18" t="s">
        <v>581</v>
      </c>
      <c r="E252" s="18" t="s">
        <v>760</v>
      </c>
      <c r="F252" s="18" t="s">
        <v>321</v>
      </c>
      <c r="G252" s="238">
        <v>100</v>
      </c>
      <c r="H252" s="239">
        <v>0</v>
      </c>
      <c r="I252" s="275">
        <v>0</v>
      </c>
      <c r="J252" s="314">
        <v>0</v>
      </c>
      <c r="K252" s="237">
        <v>0</v>
      </c>
    </row>
    <row r="253" spans="1:11" ht="41" customHeight="1">
      <c r="A253" s="19" t="s">
        <v>961</v>
      </c>
      <c r="B253" s="18" t="s">
        <v>587</v>
      </c>
      <c r="C253" s="18" t="s">
        <v>588</v>
      </c>
      <c r="D253" s="18" t="s">
        <v>581</v>
      </c>
      <c r="E253" s="18" t="s">
        <v>759</v>
      </c>
      <c r="F253" s="18" t="s">
        <v>321</v>
      </c>
      <c r="G253" s="259">
        <v>500</v>
      </c>
      <c r="H253" s="239">
        <v>0</v>
      </c>
      <c r="I253" s="275">
        <v>0</v>
      </c>
      <c r="J253" s="314">
        <v>0</v>
      </c>
      <c r="K253" s="237">
        <v>0</v>
      </c>
    </row>
    <row r="254" spans="1:11" ht="41" customHeight="1">
      <c r="A254" s="19" t="s">
        <v>961</v>
      </c>
      <c r="B254" s="18" t="s">
        <v>587</v>
      </c>
      <c r="C254" s="18" t="s">
        <v>588</v>
      </c>
      <c r="D254" s="18" t="s">
        <v>581</v>
      </c>
      <c r="E254" s="18" t="s">
        <v>763</v>
      </c>
      <c r="F254" s="18" t="s">
        <v>321</v>
      </c>
      <c r="G254" s="238">
        <v>5000</v>
      </c>
      <c r="H254" s="239">
        <v>31</v>
      </c>
      <c r="I254" s="276">
        <f>H254/G254</f>
        <v>6.1999999999999998E-3</v>
      </c>
      <c r="J254" s="315">
        <v>6.1999999999999998E-3</v>
      </c>
      <c r="K254" s="237">
        <v>1497864285</v>
      </c>
    </row>
    <row r="255" spans="1:11" ht="41" customHeight="1">
      <c r="A255" s="19" t="s">
        <v>970</v>
      </c>
      <c r="B255" s="18" t="s">
        <v>595</v>
      </c>
      <c r="C255" s="18" t="s">
        <v>590</v>
      </c>
      <c r="D255" s="18" t="s">
        <v>690</v>
      </c>
      <c r="E255" s="18" t="s">
        <v>860</v>
      </c>
      <c r="F255" s="18" t="s">
        <v>39</v>
      </c>
      <c r="G255" s="235">
        <v>3</v>
      </c>
      <c r="H255" s="235">
        <v>0</v>
      </c>
      <c r="I255" s="241">
        <f>H255/G255</f>
        <v>0</v>
      </c>
      <c r="J255" s="314">
        <v>0</v>
      </c>
      <c r="K255" s="237">
        <v>61450210</v>
      </c>
    </row>
    <row r="256" spans="1:11" ht="41" customHeight="1">
      <c r="A256" s="19" t="s">
        <v>970</v>
      </c>
      <c r="B256" s="18" t="s">
        <v>595</v>
      </c>
      <c r="C256" s="18" t="s">
        <v>590</v>
      </c>
      <c r="D256" s="18" t="s">
        <v>691</v>
      </c>
      <c r="E256" s="18" t="s">
        <v>875</v>
      </c>
      <c r="F256" s="18" t="s">
        <v>39</v>
      </c>
      <c r="G256" s="235">
        <v>100</v>
      </c>
      <c r="H256" s="235">
        <v>0</v>
      </c>
      <c r="I256" s="241">
        <f>H256/G256</f>
        <v>0</v>
      </c>
      <c r="J256" s="314">
        <v>0</v>
      </c>
      <c r="K256" s="237">
        <v>0</v>
      </c>
    </row>
    <row r="257" spans="1:11" ht="41" customHeight="1">
      <c r="A257" s="19" t="s">
        <v>970</v>
      </c>
      <c r="B257" s="18" t="s">
        <v>595</v>
      </c>
      <c r="C257" s="18" t="s">
        <v>590</v>
      </c>
      <c r="D257" s="18" t="s">
        <v>691</v>
      </c>
      <c r="E257" s="18" t="s">
        <v>869</v>
      </c>
      <c r="F257" s="18" t="s">
        <v>321</v>
      </c>
      <c r="G257" s="235">
        <v>100</v>
      </c>
      <c r="H257" s="235">
        <v>13</v>
      </c>
      <c r="I257" s="236">
        <f>H257/G257</f>
        <v>0.13</v>
      </c>
      <c r="J257" s="313">
        <v>0.13</v>
      </c>
      <c r="K257" s="237">
        <v>0</v>
      </c>
    </row>
    <row r="258" spans="1:11" ht="41" customHeight="1">
      <c r="A258" s="19" t="s">
        <v>970</v>
      </c>
      <c r="B258" s="18" t="s">
        <v>595</v>
      </c>
      <c r="C258" s="18" t="s">
        <v>590</v>
      </c>
      <c r="D258" s="18" t="s">
        <v>690</v>
      </c>
      <c r="E258" s="18" t="s">
        <v>863</v>
      </c>
      <c r="F258" s="18" t="s">
        <v>39</v>
      </c>
      <c r="G258" s="235">
        <v>12000</v>
      </c>
      <c r="H258" s="235">
        <v>0</v>
      </c>
      <c r="I258" s="241">
        <f>H258/G258</f>
        <v>0</v>
      </c>
      <c r="J258" s="314">
        <v>0</v>
      </c>
      <c r="K258" s="237">
        <v>0</v>
      </c>
    </row>
    <row r="259" spans="1:11" ht="41" customHeight="1">
      <c r="A259" s="19" t="s">
        <v>972</v>
      </c>
      <c r="B259" s="18" t="s">
        <v>398</v>
      </c>
      <c r="C259" s="18" t="s">
        <v>623</v>
      </c>
      <c r="D259" s="18" t="s">
        <v>697</v>
      </c>
      <c r="E259" s="18" t="s">
        <v>889</v>
      </c>
      <c r="F259" s="18" t="s">
        <v>39</v>
      </c>
      <c r="G259" s="235">
        <v>1</v>
      </c>
      <c r="H259" s="235" t="s">
        <v>403</v>
      </c>
      <c r="I259" s="236">
        <v>0.25</v>
      </c>
      <c r="J259" s="313">
        <v>0.25</v>
      </c>
      <c r="K259" s="237">
        <v>1200000000</v>
      </c>
    </row>
    <row r="260" spans="1:11" ht="34">
      <c r="A260" s="19" t="s">
        <v>963</v>
      </c>
      <c r="B260" s="18" t="s">
        <v>592</v>
      </c>
      <c r="C260" s="18" t="s">
        <v>604</v>
      </c>
      <c r="D260" s="45" t="s">
        <v>656</v>
      </c>
      <c r="E260" s="188" t="s">
        <v>787</v>
      </c>
      <c r="F260" s="188" t="s">
        <v>788</v>
      </c>
      <c r="G260" s="277">
        <v>1</v>
      </c>
      <c r="H260" s="277">
        <v>0</v>
      </c>
      <c r="I260" s="236">
        <v>0</v>
      </c>
      <c r="J260" s="313">
        <v>0</v>
      </c>
      <c r="K260" s="278">
        <v>0</v>
      </c>
    </row>
    <row r="261" spans="1:11" ht="34">
      <c r="A261" s="19" t="s">
        <v>963</v>
      </c>
      <c r="B261" s="18" t="s">
        <v>592</v>
      </c>
      <c r="C261" s="18" t="s">
        <v>604</v>
      </c>
      <c r="D261" s="45" t="s">
        <v>657</v>
      </c>
      <c r="E261" s="189" t="s">
        <v>792</v>
      </c>
      <c r="F261" s="189" t="s">
        <v>793</v>
      </c>
      <c r="G261" s="279">
        <v>1</v>
      </c>
      <c r="H261" s="279">
        <v>0</v>
      </c>
      <c r="I261" s="236">
        <v>0</v>
      </c>
      <c r="J261" s="313">
        <v>0</v>
      </c>
      <c r="K261" s="280">
        <v>0</v>
      </c>
    </row>
    <row r="262" spans="1:11" ht="34">
      <c r="A262" s="19" t="s">
        <v>963</v>
      </c>
      <c r="B262" s="18" t="s">
        <v>592</v>
      </c>
      <c r="C262" s="18" t="s">
        <v>604</v>
      </c>
      <c r="D262" s="45" t="s">
        <v>657</v>
      </c>
      <c r="E262" s="189" t="s">
        <v>794</v>
      </c>
      <c r="F262" s="189" t="s">
        <v>788</v>
      </c>
      <c r="G262" s="279">
        <v>1</v>
      </c>
      <c r="H262" s="279">
        <v>0</v>
      </c>
      <c r="I262" s="236">
        <v>0</v>
      </c>
      <c r="J262" s="313">
        <v>0</v>
      </c>
      <c r="K262" s="281">
        <v>0</v>
      </c>
    </row>
    <row r="263" spans="1:11" ht="34">
      <c r="A263" s="19" t="s">
        <v>963</v>
      </c>
      <c r="B263" s="18" t="s">
        <v>592</v>
      </c>
      <c r="C263" s="18" t="s">
        <v>604</v>
      </c>
      <c r="D263" s="45" t="s">
        <v>656</v>
      </c>
      <c r="E263" s="189" t="s">
        <v>785</v>
      </c>
      <c r="F263" s="189" t="s">
        <v>786</v>
      </c>
      <c r="G263" s="279">
        <v>4</v>
      </c>
      <c r="H263" s="279">
        <v>0</v>
      </c>
      <c r="I263" s="236">
        <v>0</v>
      </c>
      <c r="J263" s="313">
        <v>0</v>
      </c>
      <c r="K263" s="278">
        <v>0</v>
      </c>
    </row>
    <row r="264" spans="1:11" ht="34">
      <c r="A264" s="19" t="s">
        <v>978</v>
      </c>
      <c r="B264" s="18" t="s">
        <v>955</v>
      </c>
      <c r="C264" s="18" t="s">
        <v>634</v>
      </c>
      <c r="D264" s="45" t="s">
        <v>717</v>
      </c>
      <c r="E264" s="189" t="s">
        <v>940</v>
      </c>
      <c r="F264" s="189" t="s">
        <v>39</v>
      </c>
      <c r="G264" s="282">
        <v>2</v>
      </c>
      <c r="H264" s="283">
        <v>0</v>
      </c>
      <c r="I264" s="241">
        <f>+H264/G264</f>
        <v>0</v>
      </c>
      <c r="J264" s="314">
        <v>0</v>
      </c>
      <c r="K264" s="284">
        <v>0</v>
      </c>
    </row>
    <row r="265" spans="1:11" ht="19">
      <c r="A265" s="19" t="s">
        <v>975</v>
      </c>
      <c r="B265" s="18" t="s">
        <v>951</v>
      </c>
      <c r="C265" s="18" t="s">
        <v>629</v>
      </c>
      <c r="D265" s="45" t="s">
        <v>704</v>
      </c>
      <c r="E265" s="189" t="s">
        <v>917</v>
      </c>
      <c r="F265" s="189" t="s">
        <v>39</v>
      </c>
      <c r="G265" s="282">
        <v>2</v>
      </c>
      <c r="H265" s="283">
        <v>0</v>
      </c>
      <c r="I265" s="241">
        <v>0</v>
      </c>
      <c r="J265" s="314">
        <v>0</v>
      </c>
      <c r="K265" s="284">
        <v>0</v>
      </c>
    </row>
    <row r="266" spans="1:11" ht="19">
      <c r="A266" s="46" t="s">
        <v>975</v>
      </c>
      <c r="B266" s="45" t="s">
        <v>951</v>
      </c>
      <c r="C266" s="45" t="s">
        <v>629</v>
      </c>
      <c r="D266" s="45" t="s">
        <v>704</v>
      </c>
      <c r="E266" s="190" t="s">
        <v>42</v>
      </c>
      <c r="F266" s="190" t="s">
        <v>39</v>
      </c>
      <c r="G266" s="285">
        <v>2</v>
      </c>
      <c r="H266" s="286">
        <v>1</v>
      </c>
      <c r="I266" s="236">
        <f>H266/G266</f>
        <v>0.5</v>
      </c>
      <c r="J266" s="313">
        <v>0.5</v>
      </c>
      <c r="K266" s="287">
        <v>13000000</v>
      </c>
    </row>
    <row r="267" spans="1:11" ht="34">
      <c r="A267" s="19" t="s">
        <v>975</v>
      </c>
      <c r="B267" s="18" t="s">
        <v>942</v>
      </c>
      <c r="C267" s="18" t="s">
        <v>628</v>
      </c>
      <c r="D267" s="18" t="s">
        <v>445</v>
      </c>
      <c r="E267" s="18" t="s">
        <v>911</v>
      </c>
      <c r="F267" s="18" t="s">
        <v>39</v>
      </c>
      <c r="G267" s="245">
        <v>20</v>
      </c>
      <c r="H267" s="235">
        <v>0</v>
      </c>
      <c r="I267" s="241">
        <v>0</v>
      </c>
      <c r="J267" s="314">
        <v>0</v>
      </c>
      <c r="K267" s="237">
        <v>555299182</v>
      </c>
    </row>
    <row r="268" spans="1:11" ht="34">
      <c r="A268" s="19" t="s">
        <v>975</v>
      </c>
      <c r="B268" s="18" t="s">
        <v>942</v>
      </c>
      <c r="C268" s="18" t="s">
        <v>628</v>
      </c>
      <c r="D268" s="18" t="s">
        <v>452</v>
      </c>
      <c r="E268" s="18" t="s">
        <v>915</v>
      </c>
      <c r="F268" s="18" t="s">
        <v>39</v>
      </c>
      <c r="G268" s="245">
        <v>21</v>
      </c>
      <c r="H268" s="235">
        <v>9</v>
      </c>
      <c r="I268" s="236">
        <f>H268/G268</f>
        <v>0.42857142857142855</v>
      </c>
      <c r="J268" s="313">
        <v>0.42857142857142855</v>
      </c>
      <c r="K268" s="246">
        <v>50000000</v>
      </c>
    </row>
    <row r="269" spans="1:11" ht="19">
      <c r="A269" s="19" t="s">
        <v>975</v>
      </c>
      <c r="B269" s="18" t="s">
        <v>942</v>
      </c>
      <c r="C269" s="18" t="s">
        <v>628</v>
      </c>
      <c r="D269" s="18" t="s">
        <v>443</v>
      </c>
      <c r="E269" s="18" t="s">
        <v>912</v>
      </c>
      <c r="F269" s="18" t="s">
        <v>39</v>
      </c>
      <c r="G269" s="245">
        <v>50</v>
      </c>
      <c r="H269" s="235">
        <v>0</v>
      </c>
      <c r="I269" s="241">
        <v>0</v>
      </c>
      <c r="J269" s="314">
        <v>0</v>
      </c>
      <c r="K269" s="237">
        <v>0</v>
      </c>
    </row>
    <row r="270" spans="1:11" ht="68">
      <c r="A270" s="19" t="s">
        <v>969</v>
      </c>
      <c r="B270" s="18" t="s">
        <v>950</v>
      </c>
      <c r="C270" s="18" t="s">
        <v>325</v>
      </c>
      <c r="D270" s="18" t="s">
        <v>326</v>
      </c>
      <c r="E270" s="18" t="s">
        <v>841</v>
      </c>
      <c r="F270" s="18" t="s">
        <v>321</v>
      </c>
      <c r="G270" s="245">
        <v>4</v>
      </c>
      <c r="H270" s="247">
        <v>2</v>
      </c>
      <c r="I270" s="236">
        <f t="shared" ref="I270:I277" si="11">H270/G270</f>
        <v>0.5</v>
      </c>
      <c r="J270" s="313">
        <v>0.5</v>
      </c>
      <c r="K270" s="248">
        <v>2666972234.3333335</v>
      </c>
    </row>
    <row r="271" spans="1:11" ht="119">
      <c r="A271" s="19" t="s">
        <v>969</v>
      </c>
      <c r="B271" s="18" t="s">
        <v>950</v>
      </c>
      <c r="C271" s="18" t="s">
        <v>325</v>
      </c>
      <c r="D271" s="18" t="s">
        <v>330</v>
      </c>
      <c r="E271" s="18" t="s">
        <v>844</v>
      </c>
      <c r="F271" s="18" t="s">
        <v>602</v>
      </c>
      <c r="G271" s="247">
        <v>5</v>
      </c>
      <c r="H271" s="247">
        <v>2</v>
      </c>
      <c r="I271" s="236">
        <f t="shared" si="11"/>
        <v>0.4</v>
      </c>
      <c r="J271" s="313">
        <v>0.4</v>
      </c>
      <c r="K271" s="248">
        <v>607995450.28571427</v>
      </c>
    </row>
    <row r="272" spans="1:11" ht="119">
      <c r="A272" s="19" t="s">
        <v>969</v>
      </c>
      <c r="B272" s="18" t="s">
        <v>950</v>
      </c>
      <c r="C272" s="18" t="s">
        <v>325</v>
      </c>
      <c r="D272" s="18" t="s">
        <v>330</v>
      </c>
      <c r="E272" s="18" t="s">
        <v>848</v>
      </c>
      <c r="F272" s="18" t="s">
        <v>602</v>
      </c>
      <c r="G272" s="247">
        <v>6</v>
      </c>
      <c r="H272" s="247">
        <v>3</v>
      </c>
      <c r="I272" s="236">
        <f t="shared" si="11"/>
        <v>0.5</v>
      </c>
      <c r="J272" s="313">
        <v>0.5</v>
      </c>
      <c r="K272" s="248">
        <v>607995450.28571427</v>
      </c>
    </row>
    <row r="273" spans="1:11" ht="119">
      <c r="A273" s="19" t="s">
        <v>969</v>
      </c>
      <c r="B273" s="18" t="s">
        <v>950</v>
      </c>
      <c r="C273" s="18" t="s">
        <v>325</v>
      </c>
      <c r="D273" s="18" t="s">
        <v>347</v>
      </c>
      <c r="E273" s="18" t="s">
        <v>858</v>
      </c>
      <c r="F273" s="18" t="s">
        <v>321</v>
      </c>
      <c r="G273" s="247">
        <v>7</v>
      </c>
      <c r="H273" s="247">
        <v>3</v>
      </c>
      <c r="I273" s="236">
        <f t="shared" si="11"/>
        <v>0.42857142857142855</v>
      </c>
      <c r="J273" s="313">
        <v>0.42857142857142855</v>
      </c>
      <c r="K273" s="248">
        <v>366340394.33333331</v>
      </c>
    </row>
    <row r="274" spans="1:11" ht="119">
      <c r="A274" s="19" t="s">
        <v>969</v>
      </c>
      <c r="B274" s="18" t="s">
        <v>950</v>
      </c>
      <c r="C274" s="18" t="s">
        <v>325</v>
      </c>
      <c r="D274" s="18" t="s">
        <v>347</v>
      </c>
      <c r="E274" s="18" t="s">
        <v>848</v>
      </c>
      <c r="F274" s="18" t="s">
        <v>321</v>
      </c>
      <c r="G274" s="247">
        <v>12</v>
      </c>
      <c r="H274" s="247">
        <v>6</v>
      </c>
      <c r="I274" s="236">
        <f t="shared" si="11"/>
        <v>0.5</v>
      </c>
      <c r="J274" s="313">
        <v>0.5</v>
      </c>
      <c r="K274" s="248">
        <v>366340394.33333331</v>
      </c>
    </row>
    <row r="275" spans="1:11" ht="119">
      <c r="A275" s="19" t="s">
        <v>969</v>
      </c>
      <c r="B275" s="18" t="s">
        <v>950</v>
      </c>
      <c r="C275" s="18" t="s">
        <v>325</v>
      </c>
      <c r="D275" s="18" t="s">
        <v>330</v>
      </c>
      <c r="E275" s="18" t="s">
        <v>843</v>
      </c>
      <c r="F275" s="18" t="s">
        <v>602</v>
      </c>
      <c r="G275" s="247">
        <v>16</v>
      </c>
      <c r="H275" s="247">
        <v>5</v>
      </c>
      <c r="I275" s="236">
        <f t="shared" si="11"/>
        <v>0.3125</v>
      </c>
      <c r="J275" s="313">
        <v>0.3125</v>
      </c>
      <c r="K275" s="248">
        <v>607995450.28571427</v>
      </c>
    </row>
    <row r="276" spans="1:11" ht="68">
      <c r="A276" s="19" t="s">
        <v>969</v>
      </c>
      <c r="B276" s="18" t="s">
        <v>950</v>
      </c>
      <c r="C276" s="18" t="s">
        <v>325</v>
      </c>
      <c r="D276" s="18" t="s">
        <v>338</v>
      </c>
      <c r="E276" s="18" t="s">
        <v>856</v>
      </c>
      <c r="F276" s="18" t="s">
        <v>321</v>
      </c>
      <c r="G276" s="247">
        <v>826</v>
      </c>
      <c r="H276" s="247">
        <v>239</v>
      </c>
      <c r="I276" s="236">
        <f t="shared" si="11"/>
        <v>0.28934624697336564</v>
      </c>
      <c r="J276" s="313">
        <v>0.28934624697336564</v>
      </c>
      <c r="K276" s="248">
        <v>244874418.25</v>
      </c>
    </row>
    <row r="277" spans="1:11" ht="68">
      <c r="A277" s="19" t="s">
        <v>969</v>
      </c>
      <c r="B277" s="18" t="s">
        <v>950</v>
      </c>
      <c r="C277" s="18" t="s">
        <v>325</v>
      </c>
      <c r="D277" s="18" t="s">
        <v>338</v>
      </c>
      <c r="E277" s="18" t="s">
        <v>855</v>
      </c>
      <c r="F277" s="18" t="s">
        <v>321</v>
      </c>
      <c r="G277" s="247">
        <v>826</v>
      </c>
      <c r="H277" s="247">
        <v>390</v>
      </c>
      <c r="I277" s="236">
        <f t="shared" si="11"/>
        <v>0.4721549636803874</v>
      </c>
      <c r="J277" s="313">
        <v>0.4721549636803874</v>
      </c>
      <c r="K277" s="248">
        <v>244874418.25</v>
      </c>
    </row>
    <row r="278" spans="1:11" ht="34">
      <c r="A278" s="19" t="s">
        <v>965</v>
      </c>
      <c r="B278" s="18" t="s">
        <v>594</v>
      </c>
      <c r="C278" s="18" t="s">
        <v>612</v>
      </c>
      <c r="D278" s="18" t="s">
        <v>662</v>
      </c>
      <c r="E278" s="18" t="s">
        <v>803</v>
      </c>
      <c r="F278" s="18" t="s">
        <v>39</v>
      </c>
      <c r="G278" s="242">
        <v>1</v>
      </c>
      <c r="H278" s="242">
        <v>0</v>
      </c>
      <c r="I278" s="250">
        <v>0</v>
      </c>
      <c r="J278" s="313">
        <v>0</v>
      </c>
      <c r="K278" s="249">
        <v>0</v>
      </c>
    </row>
    <row r="279" spans="1:11" ht="19">
      <c r="A279" s="19" t="s">
        <v>965</v>
      </c>
      <c r="B279" s="18" t="s">
        <v>594</v>
      </c>
      <c r="C279" s="18" t="s">
        <v>612</v>
      </c>
      <c r="D279" s="18" t="s">
        <v>663</v>
      </c>
      <c r="E279" s="18" t="s">
        <v>804</v>
      </c>
      <c r="F279" s="18" t="s">
        <v>39</v>
      </c>
      <c r="G279" s="242">
        <v>1</v>
      </c>
      <c r="H279" s="242">
        <v>0</v>
      </c>
      <c r="I279" s="250">
        <v>0</v>
      </c>
      <c r="J279" s="313">
        <v>0</v>
      </c>
      <c r="K279" s="249">
        <v>0</v>
      </c>
    </row>
    <row r="280" spans="1:11" ht="34">
      <c r="A280" s="19" t="s">
        <v>965</v>
      </c>
      <c r="B280" s="18" t="s">
        <v>594</v>
      </c>
      <c r="C280" s="18" t="s">
        <v>615</v>
      </c>
      <c r="D280" s="18" t="s">
        <v>678</v>
      </c>
      <c r="E280" s="18" t="s">
        <v>787</v>
      </c>
      <c r="F280" s="18" t="s">
        <v>39</v>
      </c>
      <c r="G280" s="242">
        <v>1</v>
      </c>
      <c r="H280" s="242">
        <v>0</v>
      </c>
      <c r="I280" s="250">
        <v>0</v>
      </c>
      <c r="J280" s="313">
        <v>0</v>
      </c>
      <c r="K280" s="249">
        <v>0</v>
      </c>
    </row>
    <row r="281" spans="1:11" ht="34">
      <c r="A281" s="19" t="s">
        <v>965</v>
      </c>
      <c r="B281" s="18" t="s">
        <v>594</v>
      </c>
      <c r="C281" s="18" t="s">
        <v>613</v>
      </c>
      <c r="D281" s="18" t="s">
        <v>666</v>
      </c>
      <c r="E281" s="18" t="s">
        <v>807</v>
      </c>
      <c r="F281" s="18" t="s">
        <v>39</v>
      </c>
      <c r="G281" s="242">
        <v>2</v>
      </c>
      <c r="H281" s="242">
        <v>0</v>
      </c>
      <c r="I281" s="250">
        <v>0</v>
      </c>
      <c r="J281" s="313">
        <v>0</v>
      </c>
      <c r="K281" s="249">
        <v>0</v>
      </c>
    </row>
    <row r="282" spans="1:11" ht="34">
      <c r="A282" s="19" t="s">
        <v>965</v>
      </c>
      <c r="B282" s="18" t="s">
        <v>594</v>
      </c>
      <c r="C282" s="18" t="s">
        <v>612</v>
      </c>
      <c r="D282" s="18" t="s">
        <v>664</v>
      </c>
      <c r="E282" s="18" t="s">
        <v>805</v>
      </c>
      <c r="F282" s="18" t="s">
        <v>39</v>
      </c>
      <c r="G282" s="242">
        <v>2</v>
      </c>
      <c r="H282" s="242">
        <v>1</v>
      </c>
      <c r="I282" s="236">
        <f>H282/G282</f>
        <v>0.5</v>
      </c>
      <c r="J282" s="313">
        <v>0.5</v>
      </c>
      <c r="K282" s="249">
        <v>300000000</v>
      </c>
    </row>
    <row r="283" spans="1:11" ht="34">
      <c r="A283" s="19" t="s">
        <v>965</v>
      </c>
      <c r="B283" s="18" t="s">
        <v>594</v>
      </c>
      <c r="C283" s="18" t="s">
        <v>615</v>
      </c>
      <c r="D283" s="18" t="s">
        <v>675</v>
      </c>
      <c r="E283" s="18" t="s">
        <v>817</v>
      </c>
      <c r="F283" s="18" t="s">
        <v>39</v>
      </c>
      <c r="G283" s="242">
        <v>3</v>
      </c>
      <c r="H283" s="242">
        <v>1</v>
      </c>
      <c r="I283" s="236">
        <f>H283/G283</f>
        <v>0.33333333333333331</v>
      </c>
      <c r="J283" s="313">
        <v>0.33333333333333331</v>
      </c>
      <c r="K283" s="249">
        <v>0</v>
      </c>
    </row>
    <row r="284" spans="1:11" ht="34">
      <c r="A284" s="19" t="s">
        <v>965</v>
      </c>
      <c r="B284" s="18" t="s">
        <v>594</v>
      </c>
      <c r="C284" s="18" t="s">
        <v>611</v>
      </c>
      <c r="D284" s="18" t="s">
        <v>660</v>
      </c>
      <c r="E284" s="18" t="s">
        <v>798</v>
      </c>
      <c r="F284" s="18" t="s">
        <v>39</v>
      </c>
      <c r="G284" s="242">
        <v>7</v>
      </c>
      <c r="H284" s="242">
        <v>0</v>
      </c>
      <c r="I284" s="250">
        <v>0</v>
      </c>
      <c r="J284" s="313">
        <v>0</v>
      </c>
      <c r="K284" s="249">
        <v>0</v>
      </c>
    </row>
    <row r="285" spans="1:11" ht="51">
      <c r="A285" s="19" t="s">
        <v>965</v>
      </c>
      <c r="B285" s="18" t="s">
        <v>594</v>
      </c>
      <c r="C285" s="18" t="s">
        <v>614</v>
      </c>
      <c r="D285" s="18" t="s">
        <v>673</v>
      </c>
      <c r="E285" s="18" t="s">
        <v>814</v>
      </c>
      <c r="F285" s="18" t="s">
        <v>39</v>
      </c>
      <c r="G285" s="242">
        <v>7</v>
      </c>
      <c r="H285" s="242">
        <v>0</v>
      </c>
      <c r="I285" s="250">
        <v>0</v>
      </c>
      <c r="J285" s="313">
        <v>0</v>
      </c>
      <c r="K285" s="249">
        <v>0</v>
      </c>
    </row>
    <row r="286" spans="1:11" ht="19">
      <c r="A286" s="19" t="s">
        <v>965</v>
      </c>
      <c r="B286" s="18" t="s">
        <v>594</v>
      </c>
      <c r="C286" s="18" t="s">
        <v>615</v>
      </c>
      <c r="D286" s="18" t="s">
        <v>675</v>
      </c>
      <c r="E286" s="18" t="s">
        <v>818</v>
      </c>
      <c r="F286" s="18" t="s">
        <v>39</v>
      </c>
      <c r="G286" s="242">
        <v>15</v>
      </c>
      <c r="H286" s="242">
        <v>3</v>
      </c>
      <c r="I286" s="236">
        <f>H286/G286</f>
        <v>0.2</v>
      </c>
      <c r="J286" s="313">
        <v>0.2</v>
      </c>
      <c r="K286" s="249">
        <v>0</v>
      </c>
    </row>
    <row r="287" spans="1:11" ht="34">
      <c r="A287" s="19" t="s">
        <v>965</v>
      </c>
      <c r="B287" s="18" t="s">
        <v>594</v>
      </c>
      <c r="C287" s="18" t="s">
        <v>613</v>
      </c>
      <c r="D287" s="18" t="s">
        <v>665</v>
      </c>
      <c r="E287" s="18" t="s">
        <v>806</v>
      </c>
      <c r="F287" s="18" t="s">
        <v>39</v>
      </c>
      <c r="G287" s="242">
        <v>20</v>
      </c>
      <c r="H287" s="242">
        <v>10</v>
      </c>
      <c r="I287" s="236">
        <f>H287/G287</f>
        <v>0.5</v>
      </c>
      <c r="J287" s="313">
        <v>0.5</v>
      </c>
      <c r="K287" s="249">
        <v>0</v>
      </c>
    </row>
    <row r="288" spans="1:11" ht="34">
      <c r="A288" s="19" t="s">
        <v>965</v>
      </c>
      <c r="B288" s="18" t="s">
        <v>594</v>
      </c>
      <c r="C288" s="18" t="s">
        <v>612</v>
      </c>
      <c r="D288" s="18" t="s">
        <v>661</v>
      </c>
      <c r="E288" s="18" t="s">
        <v>802</v>
      </c>
      <c r="F288" s="18" t="s">
        <v>39</v>
      </c>
      <c r="G288" s="242">
        <v>21</v>
      </c>
      <c r="H288" s="242">
        <v>0</v>
      </c>
      <c r="I288" s="250">
        <v>0</v>
      </c>
      <c r="J288" s="313">
        <v>0</v>
      </c>
      <c r="K288" s="249">
        <v>0</v>
      </c>
    </row>
    <row r="289" spans="1:11" ht="85">
      <c r="A289" s="19" t="s">
        <v>967</v>
      </c>
      <c r="B289" s="18" t="s">
        <v>942</v>
      </c>
      <c r="C289" s="18" t="s">
        <v>621</v>
      </c>
      <c r="D289" s="18" t="s">
        <v>689</v>
      </c>
      <c r="E289" s="18" t="s">
        <v>838</v>
      </c>
      <c r="F289" s="18" t="s">
        <v>839</v>
      </c>
      <c r="G289" s="242">
        <v>2</v>
      </c>
      <c r="H289" s="242">
        <v>0</v>
      </c>
      <c r="I289" s="236">
        <v>0</v>
      </c>
      <c r="J289" s="313">
        <v>0</v>
      </c>
      <c r="K289" s="233">
        <v>5000000000</v>
      </c>
    </row>
    <row r="290" spans="1:11" ht="34">
      <c r="A290" s="19" t="s">
        <v>967</v>
      </c>
      <c r="B290" s="18" t="s">
        <v>948</v>
      </c>
      <c r="C290" s="18" t="s">
        <v>619</v>
      </c>
      <c r="D290" s="18" t="s">
        <v>686</v>
      </c>
      <c r="E290" s="18" t="s">
        <v>830</v>
      </c>
      <c r="F290" s="18" t="s">
        <v>277</v>
      </c>
      <c r="G290" s="242">
        <v>5</v>
      </c>
      <c r="H290" s="242">
        <v>0</v>
      </c>
      <c r="I290" s="236">
        <v>0</v>
      </c>
      <c r="J290" s="313">
        <v>0</v>
      </c>
      <c r="K290" s="233">
        <v>15000000000</v>
      </c>
    </row>
    <row r="291" spans="1:11" ht="34">
      <c r="A291" s="19" t="s">
        <v>959</v>
      </c>
      <c r="B291" s="18" t="s">
        <v>946</v>
      </c>
      <c r="C291" s="18" t="s">
        <v>605</v>
      </c>
      <c r="D291" s="18" t="s">
        <v>640</v>
      </c>
      <c r="E291" s="18" t="s">
        <v>733</v>
      </c>
      <c r="F291" s="18" t="s">
        <v>734</v>
      </c>
      <c r="G291" s="252">
        <v>1</v>
      </c>
      <c r="H291" s="252">
        <v>0</v>
      </c>
      <c r="I291" s="241">
        <f>+H291/G291</f>
        <v>0</v>
      </c>
      <c r="J291" s="314">
        <v>0</v>
      </c>
      <c r="K291" s="237">
        <v>150000000</v>
      </c>
    </row>
    <row r="292" spans="1:11" ht="34">
      <c r="A292" s="19" t="s">
        <v>959</v>
      </c>
      <c r="B292" s="18" t="s">
        <v>946</v>
      </c>
      <c r="C292" s="18" t="s">
        <v>605</v>
      </c>
      <c r="D292" s="18" t="s">
        <v>641</v>
      </c>
      <c r="E292" s="18" t="s">
        <v>737</v>
      </c>
      <c r="F292" s="18" t="s">
        <v>738</v>
      </c>
      <c r="G292" s="252">
        <v>12</v>
      </c>
      <c r="H292" s="252">
        <v>5</v>
      </c>
      <c r="I292" s="236">
        <f>H292/G292</f>
        <v>0.41666666666666669</v>
      </c>
      <c r="J292" s="313">
        <v>0.41666666666666669</v>
      </c>
      <c r="K292" s="237">
        <v>150000000</v>
      </c>
    </row>
    <row r="293" spans="1:11" ht="34">
      <c r="A293" s="192" t="s">
        <v>959</v>
      </c>
      <c r="B293" s="148" t="s">
        <v>947</v>
      </c>
      <c r="C293" s="148" t="s">
        <v>607</v>
      </c>
      <c r="D293" s="148" t="s">
        <v>643</v>
      </c>
      <c r="E293" s="148" t="s">
        <v>741</v>
      </c>
      <c r="F293" s="148" t="s">
        <v>742</v>
      </c>
      <c r="G293" s="288">
        <v>45</v>
      </c>
      <c r="H293" s="288">
        <v>17</v>
      </c>
      <c r="I293" s="231">
        <f>H293/G293</f>
        <v>0.37777777777777777</v>
      </c>
      <c r="J293" s="313">
        <v>0.37777777777777777</v>
      </c>
      <c r="K293" s="289"/>
    </row>
    <row r="294" spans="1:11" ht="34">
      <c r="A294" s="19" t="s">
        <v>966</v>
      </c>
      <c r="B294" s="18" t="s">
        <v>947</v>
      </c>
      <c r="C294" s="18" t="s">
        <v>616</v>
      </c>
      <c r="D294" s="18" t="s">
        <v>683</v>
      </c>
      <c r="E294" s="18" t="s">
        <v>825</v>
      </c>
      <c r="F294" s="18" t="s">
        <v>39</v>
      </c>
      <c r="G294" s="256">
        <v>1</v>
      </c>
      <c r="H294" s="235">
        <v>0</v>
      </c>
      <c r="I294" s="241">
        <v>0</v>
      </c>
      <c r="J294" s="314">
        <v>0</v>
      </c>
      <c r="K294" s="237">
        <v>50000000</v>
      </c>
    </row>
    <row r="295" spans="1:11" ht="34">
      <c r="A295" s="19" t="s">
        <v>977</v>
      </c>
      <c r="B295" s="18" t="s">
        <v>599</v>
      </c>
      <c r="C295" s="18" t="s">
        <v>633</v>
      </c>
      <c r="D295" s="18" t="s">
        <v>716</v>
      </c>
      <c r="E295" s="18" t="s">
        <v>914</v>
      </c>
      <c r="F295" s="18" t="s">
        <v>39</v>
      </c>
      <c r="G295" s="235">
        <v>15</v>
      </c>
      <c r="H295" s="235">
        <v>3</v>
      </c>
      <c r="I295" s="236">
        <f>H295/G295</f>
        <v>0.2</v>
      </c>
      <c r="J295" s="313">
        <v>0.2</v>
      </c>
      <c r="K295" s="237">
        <v>200000000</v>
      </c>
    </row>
    <row r="296" spans="1:11" ht="51">
      <c r="A296" s="19" t="s">
        <v>977</v>
      </c>
      <c r="B296" s="18" t="s">
        <v>954</v>
      </c>
      <c r="C296" s="18" t="s">
        <v>632</v>
      </c>
      <c r="D296" s="18" t="s">
        <v>715</v>
      </c>
      <c r="E296" s="18" t="s">
        <v>849</v>
      </c>
      <c r="F296" s="18" t="s">
        <v>39</v>
      </c>
      <c r="G296" s="235">
        <v>858</v>
      </c>
      <c r="H296" s="235">
        <v>200</v>
      </c>
      <c r="I296" s="236">
        <f>H296/G296</f>
        <v>0.23310023310023309</v>
      </c>
      <c r="J296" s="313">
        <v>0.23310023310023309</v>
      </c>
      <c r="K296" s="237">
        <v>302351875</v>
      </c>
    </row>
    <row r="297" spans="1:11" ht="19">
      <c r="A297" s="19" t="s">
        <v>990</v>
      </c>
      <c r="B297" s="173" t="s">
        <v>946</v>
      </c>
      <c r="C297" s="160" t="s">
        <v>991</v>
      </c>
      <c r="D297" s="160" t="s">
        <v>992</v>
      </c>
      <c r="E297" s="160" t="s">
        <v>987</v>
      </c>
      <c r="F297" s="155" t="s">
        <v>30</v>
      </c>
      <c r="G297" s="263">
        <v>2</v>
      </c>
      <c r="H297" s="263">
        <v>0</v>
      </c>
      <c r="I297" s="267">
        <v>0</v>
      </c>
      <c r="J297" s="316">
        <v>0</v>
      </c>
      <c r="K297" s="264">
        <v>200000000</v>
      </c>
    </row>
    <row r="298" spans="1:11" ht="34">
      <c r="A298" s="19" t="s">
        <v>990</v>
      </c>
      <c r="B298" s="173" t="s">
        <v>946</v>
      </c>
      <c r="C298" s="160" t="s">
        <v>991</v>
      </c>
      <c r="D298" s="160" t="s">
        <v>993</v>
      </c>
      <c r="E298" s="196" t="s">
        <v>989</v>
      </c>
      <c r="F298" s="155" t="s">
        <v>30</v>
      </c>
      <c r="G298" s="263">
        <v>5</v>
      </c>
      <c r="H298" s="263">
        <v>0</v>
      </c>
      <c r="I298" s="267">
        <v>0</v>
      </c>
      <c r="J298" s="316">
        <v>0</v>
      </c>
      <c r="K298" s="264">
        <v>2000000000</v>
      </c>
    </row>
    <row r="299" spans="1:11" ht="34">
      <c r="A299" s="19" t="s">
        <v>958</v>
      </c>
      <c r="B299" s="18" t="s">
        <v>944</v>
      </c>
      <c r="C299" s="18" t="s">
        <v>601</v>
      </c>
      <c r="D299" s="18" t="s">
        <v>637</v>
      </c>
      <c r="E299" s="18" t="s">
        <v>724</v>
      </c>
      <c r="F299" s="18" t="s">
        <v>39</v>
      </c>
      <c r="G299" s="235">
        <v>1</v>
      </c>
      <c r="H299" s="235">
        <v>1</v>
      </c>
      <c r="I299" s="236">
        <v>0.3</v>
      </c>
      <c r="J299" s="313">
        <v>0.3</v>
      </c>
      <c r="K299" s="237">
        <v>1119193718</v>
      </c>
    </row>
    <row r="300" spans="1:11" ht="41" customHeight="1">
      <c r="A300" s="19" t="s">
        <v>976</v>
      </c>
      <c r="B300" s="18" t="s">
        <v>952</v>
      </c>
      <c r="C300" s="18" t="s">
        <v>631</v>
      </c>
      <c r="D300" s="18" t="s">
        <v>706</v>
      </c>
      <c r="E300" s="18" t="s">
        <v>925</v>
      </c>
      <c r="F300" s="18" t="s">
        <v>926</v>
      </c>
      <c r="G300" s="245">
        <v>2</v>
      </c>
      <c r="H300" s="247">
        <v>0</v>
      </c>
      <c r="I300" s="253">
        <f>H300/G300</f>
        <v>0</v>
      </c>
      <c r="J300" s="314">
        <v>0</v>
      </c>
      <c r="K300" s="237">
        <v>0</v>
      </c>
    </row>
    <row r="301" spans="1:11" ht="34">
      <c r="A301" s="19" t="s">
        <v>976</v>
      </c>
      <c r="B301" s="18" t="s">
        <v>952</v>
      </c>
      <c r="C301" s="18" t="s">
        <v>631</v>
      </c>
      <c r="D301" s="18" t="s">
        <v>709</v>
      </c>
      <c r="E301" s="18" t="s">
        <v>930</v>
      </c>
      <c r="F301" s="18" t="s">
        <v>39</v>
      </c>
      <c r="G301" s="268">
        <v>271</v>
      </c>
      <c r="H301" s="268">
        <v>0</v>
      </c>
      <c r="I301" s="253">
        <f>H301/G301</f>
        <v>0</v>
      </c>
      <c r="J301" s="314">
        <v>0</v>
      </c>
      <c r="K301" s="233">
        <v>24990622653</v>
      </c>
    </row>
    <row r="302" spans="1:11" ht="51">
      <c r="A302" s="19" t="s">
        <v>960</v>
      </c>
      <c r="B302" s="18" t="s">
        <v>590</v>
      </c>
      <c r="C302" s="18" t="s">
        <v>609</v>
      </c>
      <c r="D302" s="18" t="s">
        <v>647</v>
      </c>
      <c r="E302" s="18" t="s">
        <v>756</v>
      </c>
      <c r="F302" s="18" t="s">
        <v>721</v>
      </c>
      <c r="G302" s="245">
        <v>1</v>
      </c>
      <c r="H302" s="269">
        <v>0.15</v>
      </c>
      <c r="I302" s="236">
        <f>H302/G302</f>
        <v>0.15</v>
      </c>
      <c r="J302" s="313">
        <v>0.15</v>
      </c>
      <c r="K302" s="257">
        <v>86870000</v>
      </c>
    </row>
    <row r="303" spans="1:11" ht="49" customHeight="1">
      <c r="A303" s="19" t="s">
        <v>960</v>
      </c>
      <c r="B303" s="18" t="s">
        <v>590</v>
      </c>
      <c r="C303" s="18" t="s">
        <v>609</v>
      </c>
      <c r="D303" s="18" t="s">
        <v>647</v>
      </c>
      <c r="E303" s="18" t="s">
        <v>755</v>
      </c>
      <c r="F303" s="18" t="s">
        <v>39</v>
      </c>
      <c r="G303" s="245">
        <v>1</v>
      </c>
      <c r="H303" s="269">
        <v>0.2</v>
      </c>
      <c r="I303" s="236">
        <f>H303/G303</f>
        <v>0.2</v>
      </c>
      <c r="J303" s="313">
        <v>0.2</v>
      </c>
      <c r="K303" s="257">
        <v>0</v>
      </c>
    </row>
    <row r="304" spans="1:11" ht="34">
      <c r="A304" s="19" t="s">
        <v>960</v>
      </c>
      <c r="B304" s="18" t="s">
        <v>590</v>
      </c>
      <c r="C304" s="18" t="s">
        <v>609</v>
      </c>
      <c r="D304" s="18" t="s">
        <v>647</v>
      </c>
      <c r="E304" s="18" t="s">
        <v>754</v>
      </c>
      <c r="F304" s="18" t="s">
        <v>39</v>
      </c>
      <c r="G304" s="245">
        <v>1</v>
      </c>
      <c r="H304" s="269">
        <v>0.35</v>
      </c>
      <c r="I304" s="236">
        <f>H304/G304</f>
        <v>0.35</v>
      </c>
      <c r="J304" s="313">
        <v>0.35</v>
      </c>
      <c r="K304" s="257">
        <v>182487000</v>
      </c>
    </row>
    <row r="305" spans="1:11" ht="35">
      <c r="A305" s="19" t="s">
        <v>974</v>
      </c>
      <c r="B305" s="176" t="s">
        <v>435</v>
      </c>
      <c r="C305" s="195" t="s">
        <v>302</v>
      </c>
      <c r="D305" s="195" t="s">
        <v>303</v>
      </c>
      <c r="E305" s="49" t="s">
        <v>1022</v>
      </c>
      <c r="F305" s="49" t="s">
        <v>305</v>
      </c>
      <c r="G305" s="259">
        <v>1</v>
      </c>
      <c r="H305" s="270">
        <v>0</v>
      </c>
      <c r="I305" s="240">
        <v>0</v>
      </c>
      <c r="J305" s="313">
        <v>0</v>
      </c>
      <c r="K305" s="271">
        <v>15000000</v>
      </c>
    </row>
    <row r="306" spans="1:11" ht="35">
      <c r="A306" s="19" t="s">
        <v>974</v>
      </c>
      <c r="B306" s="176" t="s">
        <v>435</v>
      </c>
      <c r="C306" s="195" t="s">
        <v>302</v>
      </c>
      <c r="D306" s="195" t="s">
        <v>303</v>
      </c>
      <c r="E306" s="49" t="s">
        <v>1042</v>
      </c>
      <c r="F306" s="49" t="s">
        <v>305</v>
      </c>
      <c r="G306" s="259">
        <v>1</v>
      </c>
      <c r="H306" s="270">
        <v>0</v>
      </c>
      <c r="I306" s="240">
        <v>0</v>
      </c>
      <c r="J306" s="313">
        <v>0</v>
      </c>
      <c r="K306" s="271">
        <v>0</v>
      </c>
    </row>
    <row r="307" spans="1:11" ht="35">
      <c r="A307" s="19" t="s">
        <v>974</v>
      </c>
      <c r="B307" s="176" t="s">
        <v>435</v>
      </c>
      <c r="C307" s="195" t="s">
        <v>302</v>
      </c>
      <c r="D307" s="195" t="s">
        <v>303</v>
      </c>
      <c r="E307" s="49" t="s">
        <v>1043</v>
      </c>
      <c r="F307" s="49" t="s">
        <v>305</v>
      </c>
      <c r="G307" s="259">
        <v>1</v>
      </c>
      <c r="H307" s="270">
        <v>0</v>
      </c>
      <c r="I307" s="240">
        <v>0</v>
      </c>
      <c r="J307" s="313">
        <v>0</v>
      </c>
      <c r="K307" s="271">
        <v>2000000</v>
      </c>
    </row>
    <row r="308" spans="1:11" ht="68">
      <c r="A308" s="19" t="s">
        <v>974</v>
      </c>
      <c r="B308" s="176" t="s">
        <v>435</v>
      </c>
      <c r="C308" s="195" t="s">
        <v>302</v>
      </c>
      <c r="D308" s="195" t="s">
        <v>303</v>
      </c>
      <c r="E308" s="49" t="s">
        <v>1026</v>
      </c>
      <c r="F308" s="49" t="s">
        <v>305</v>
      </c>
      <c r="G308" s="259">
        <v>2</v>
      </c>
      <c r="H308" s="270">
        <v>0</v>
      </c>
      <c r="I308" s="240">
        <v>0</v>
      </c>
      <c r="J308" s="313">
        <v>0</v>
      </c>
      <c r="K308" s="271">
        <v>2000000</v>
      </c>
    </row>
    <row r="309" spans="1:11" ht="35">
      <c r="A309" s="19" t="s">
        <v>974</v>
      </c>
      <c r="B309" s="176" t="s">
        <v>435</v>
      </c>
      <c r="C309" s="195" t="s">
        <v>302</v>
      </c>
      <c r="D309" s="195" t="s">
        <v>303</v>
      </c>
      <c r="E309" s="49" t="s">
        <v>1016</v>
      </c>
      <c r="F309" s="49" t="s">
        <v>305</v>
      </c>
      <c r="G309" s="259">
        <v>2</v>
      </c>
      <c r="H309" s="270">
        <v>1</v>
      </c>
      <c r="I309" s="236">
        <f>H309/G309</f>
        <v>0.5</v>
      </c>
      <c r="J309" s="313">
        <v>0.5</v>
      </c>
      <c r="K309" s="271">
        <v>30000000</v>
      </c>
    </row>
    <row r="310" spans="1:11" ht="41" customHeight="1">
      <c r="A310" s="19" t="s">
        <v>974</v>
      </c>
      <c r="B310" s="176" t="s">
        <v>435</v>
      </c>
      <c r="C310" s="195" t="s">
        <v>302</v>
      </c>
      <c r="D310" s="195" t="s">
        <v>303</v>
      </c>
      <c r="E310" s="49" t="s">
        <v>1024</v>
      </c>
      <c r="F310" s="49" t="s">
        <v>305</v>
      </c>
      <c r="G310" s="259">
        <v>10</v>
      </c>
      <c r="H310" s="270">
        <v>0</v>
      </c>
      <c r="I310" s="240">
        <v>0</v>
      </c>
      <c r="J310" s="313">
        <v>0</v>
      </c>
      <c r="K310" s="271">
        <v>300000000</v>
      </c>
    </row>
    <row r="311" spans="1:11" ht="51">
      <c r="A311" s="19" t="s">
        <v>974</v>
      </c>
      <c r="B311" s="176" t="s">
        <v>435</v>
      </c>
      <c r="C311" s="195" t="s">
        <v>302</v>
      </c>
      <c r="D311" s="195" t="s">
        <v>303</v>
      </c>
      <c r="E311" s="49" t="s">
        <v>1025</v>
      </c>
      <c r="F311" s="49" t="s">
        <v>305</v>
      </c>
      <c r="G311" s="259">
        <v>10</v>
      </c>
      <c r="H311" s="270">
        <v>0</v>
      </c>
      <c r="I311" s="240">
        <v>0</v>
      </c>
      <c r="J311" s="313">
        <v>0</v>
      </c>
      <c r="K311" s="290">
        <v>50000000</v>
      </c>
    </row>
    <row r="312" spans="1:11" ht="51">
      <c r="A312" s="19" t="s">
        <v>974</v>
      </c>
      <c r="B312" s="176" t="s">
        <v>435</v>
      </c>
      <c r="C312" s="195" t="s">
        <v>302</v>
      </c>
      <c r="D312" s="195" t="s">
        <v>303</v>
      </c>
      <c r="E312" s="49" t="s">
        <v>1038</v>
      </c>
      <c r="F312" s="49" t="s">
        <v>30</v>
      </c>
      <c r="G312" s="259">
        <v>20</v>
      </c>
      <c r="H312" s="270">
        <v>10</v>
      </c>
      <c r="I312" s="236">
        <f t="shared" ref="I312:I323" si="12">H312/G312</f>
        <v>0.5</v>
      </c>
      <c r="J312" s="313">
        <v>0.5</v>
      </c>
      <c r="K312" s="271">
        <v>2000000</v>
      </c>
    </row>
    <row r="313" spans="1:11" ht="35">
      <c r="A313" s="19" t="s">
        <v>974</v>
      </c>
      <c r="B313" s="176" t="s">
        <v>435</v>
      </c>
      <c r="C313" s="195" t="s">
        <v>302</v>
      </c>
      <c r="D313" s="195" t="s">
        <v>303</v>
      </c>
      <c r="E313" s="49" t="s">
        <v>994</v>
      </c>
      <c r="F313" s="49" t="s">
        <v>436</v>
      </c>
      <c r="G313" s="291">
        <v>250000000</v>
      </c>
      <c r="H313" s="270">
        <v>125000000</v>
      </c>
      <c r="I313" s="236">
        <f t="shared" si="12"/>
        <v>0.5</v>
      </c>
      <c r="J313" s="313">
        <v>0.5</v>
      </c>
      <c r="K313" s="271">
        <v>250000000</v>
      </c>
    </row>
    <row r="314" spans="1:11" ht="68">
      <c r="A314" s="19" t="s">
        <v>970</v>
      </c>
      <c r="B314" s="18" t="s">
        <v>595</v>
      </c>
      <c r="C314" s="18" t="s">
        <v>590</v>
      </c>
      <c r="D314" s="18" t="s">
        <v>692</v>
      </c>
      <c r="E314" s="18" t="s">
        <v>873</v>
      </c>
      <c r="F314" s="18" t="s">
        <v>874</v>
      </c>
      <c r="G314" s="235">
        <v>100</v>
      </c>
      <c r="H314" s="235">
        <v>66</v>
      </c>
      <c r="I314" s="236">
        <f t="shared" si="12"/>
        <v>0.66</v>
      </c>
      <c r="J314" s="273">
        <v>0.66</v>
      </c>
      <c r="K314" s="237">
        <v>199844714</v>
      </c>
    </row>
    <row r="315" spans="1:11" ht="102">
      <c r="A315" s="19" t="s">
        <v>970</v>
      </c>
      <c r="B315" s="18" t="s">
        <v>595</v>
      </c>
      <c r="C315" s="18" t="s">
        <v>590</v>
      </c>
      <c r="D315" s="18" t="s">
        <v>691</v>
      </c>
      <c r="E315" s="18" t="s">
        <v>869</v>
      </c>
      <c r="F315" s="18" t="s">
        <v>321</v>
      </c>
      <c r="G315" s="235">
        <v>150</v>
      </c>
      <c r="H315" s="235">
        <v>76</v>
      </c>
      <c r="I315" s="236">
        <f t="shared" si="12"/>
        <v>0.50666666666666671</v>
      </c>
      <c r="J315" s="273">
        <v>0.50666666666666671</v>
      </c>
      <c r="K315" s="237">
        <v>0</v>
      </c>
    </row>
    <row r="316" spans="1:11" ht="119">
      <c r="A316" s="19" t="s">
        <v>970</v>
      </c>
      <c r="B316" s="18" t="s">
        <v>595</v>
      </c>
      <c r="C316" s="18" t="s">
        <v>590</v>
      </c>
      <c r="D316" s="18" t="s">
        <v>691</v>
      </c>
      <c r="E316" s="18" t="s">
        <v>867</v>
      </c>
      <c r="F316" s="18" t="s">
        <v>321</v>
      </c>
      <c r="G316" s="235">
        <v>440</v>
      </c>
      <c r="H316" s="235">
        <v>247</v>
      </c>
      <c r="I316" s="236">
        <f t="shared" si="12"/>
        <v>0.5613636363636364</v>
      </c>
      <c r="J316" s="273">
        <v>0.5613636363636364</v>
      </c>
      <c r="K316" s="237">
        <v>0</v>
      </c>
    </row>
    <row r="317" spans="1:11" ht="34">
      <c r="A317" s="19" t="s">
        <v>972</v>
      </c>
      <c r="B317" s="18" t="s">
        <v>398</v>
      </c>
      <c r="C317" s="18" t="s">
        <v>623</v>
      </c>
      <c r="D317" s="18" t="s">
        <v>698</v>
      </c>
      <c r="E317" s="18" t="s">
        <v>890</v>
      </c>
      <c r="F317" s="18" t="s">
        <v>39</v>
      </c>
      <c r="G317" s="235">
        <v>5</v>
      </c>
      <c r="H317" s="235">
        <v>3</v>
      </c>
      <c r="I317" s="236">
        <f t="shared" si="12"/>
        <v>0.6</v>
      </c>
      <c r="J317" s="273">
        <v>0.6</v>
      </c>
      <c r="K317" s="237">
        <v>2000000000</v>
      </c>
    </row>
    <row r="318" spans="1:11" ht="34">
      <c r="A318" s="19" t="s">
        <v>963</v>
      </c>
      <c r="B318" s="18" t="s">
        <v>592</v>
      </c>
      <c r="C318" s="18" t="s">
        <v>604</v>
      </c>
      <c r="D318" s="18" t="s">
        <v>657</v>
      </c>
      <c r="E318" s="18" t="s">
        <v>790</v>
      </c>
      <c r="F318" s="18" t="s">
        <v>791</v>
      </c>
      <c r="G318" s="242">
        <v>5</v>
      </c>
      <c r="H318" s="242">
        <v>3</v>
      </c>
      <c r="I318" s="236">
        <f t="shared" si="12"/>
        <v>0.6</v>
      </c>
      <c r="J318" s="273">
        <v>0.6</v>
      </c>
      <c r="K318" s="233">
        <v>10716267381.52</v>
      </c>
    </row>
    <row r="319" spans="1:11" ht="68">
      <c r="A319" s="19" t="s">
        <v>969</v>
      </c>
      <c r="B319" s="18" t="s">
        <v>950</v>
      </c>
      <c r="C319" s="18" t="s">
        <v>325</v>
      </c>
      <c r="D319" s="18" t="s">
        <v>338</v>
      </c>
      <c r="E319" s="18" t="s">
        <v>853</v>
      </c>
      <c r="F319" s="18" t="s">
        <v>321</v>
      </c>
      <c r="G319" s="247">
        <v>35</v>
      </c>
      <c r="H319" s="247">
        <v>21</v>
      </c>
      <c r="I319" s="236">
        <f t="shared" si="12"/>
        <v>0.6</v>
      </c>
      <c r="J319" s="273">
        <v>0.6</v>
      </c>
      <c r="K319" s="248">
        <v>244874418.25</v>
      </c>
    </row>
    <row r="320" spans="1:11" ht="68">
      <c r="A320" s="19" t="s">
        <v>969</v>
      </c>
      <c r="B320" s="18" t="s">
        <v>950</v>
      </c>
      <c r="C320" s="18" t="s">
        <v>325</v>
      </c>
      <c r="D320" s="18" t="s">
        <v>338</v>
      </c>
      <c r="E320" s="18" t="s">
        <v>849</v>
      </c>
      <c r="F320" s="18" t="s">
        <v>321</v>
      </c>
      <c r="G320" s="247">
        <v>830</v>
      </c>
      <c r="H320" s="247">
        <v>466</v>
      </c>
      <c r="I320" s="236">
        <f t="shared" si="12"/>
        <v>0.56144578313253013</v>
      </c>
      <c r="J320" s="273">
        <v>0.56144578313253013</v>
      </c>
      <c r="K320" s="248">
        <v>244874418.25</v>
      </c>
    </row>
    <row r="321" spans="1:11" ht="40" customHeight="1">
      <c r="A321" s="19" t="s">
        <v>967</v>
      </c>
      <c r="B321" s="18" t="s">
        <v>948</v>
      </c>
      <c r="C321" s="18" t="s">
        <v>619</v>
      </c>
      <c r="D321" s="18" t="s">
        <v>686</v>
      </c>
      <c r="E321" s="18" t="s">
        <v>831</v>
      </c>
      <c r="F321" s="18" t="s">
        <v>832</v>
      </c>
      <c r="G321" s="242">
        <v>1</v>
      </c>
      <c r="H321" s="242">
        <v>0.7</v>
      </c>
      <c r="I321" s="236">
        <f t="shared" si="12"/>
        <v>0.7</v>
      </c>
      <c r="J321" s="273">
        <v>0.7</v>
      </c>
      <c r="K321" s="233">
        <v>3000000000</v>
      </c>
    </row>
    <row r="322" spans="1:11" ht="34">
      <c r="A322" s="19" t="s">
        <v>967</v>
      </c>
      <c r="B322" s="18" t="s">
        <v>942</v>
      </c>
      <c r="C322" s="18" t="s">
        <v>620</v>
      </c>
      <c r="D322" s="18" t="s">
        <v>688</v>
      </c>
      <c r="E322" s="18" t="s">
        <v>837</v>
      </c>
      <c r="F322" s="18" t="s">
        <v>836</v>
      </c>
      <c r="G322" s="242">
        <v>1</v>
      </c>
      <c r="H322" s="242">
        <v>0.7</v>
      </c>
      <c r="I322" s="236">
        <f t="shared" si="12"/>
        <v>0.7</v>
      </c>
      <c r="J322" s="273">
        <v>0.7</v>
      </c>
      <c r="K322" s="233">
        <v>7000000000</v>
      </c>
    </row>
    <row r="323" spans="1:11" ht="34">
      <c r="A323" s="19" t="s">
        <v>962</v>
      </c>
      <c r="B323" s="18" t="s">
        <v>591</v>
      </c>
      <c r="C323" s="18" t="s">
        <v>610</v>
      </c>
      <c r="D323" s="18" t="s">
        <v>651</v>
      </c>
      <c r="E323" s="18" t="s">
        <v>762</v>
      </c>
      <c r="F323" s="18" t="s">
        <v>39</v>
      </c>
      <c r="G323" s="245">
        <v>945</v>
      </c>
      <c r="H323" s="245">
        <v>550</v>
      </c>
      <c r="I323" s="236">
        <f t="shared" si="12"/>
        <v>0.58201058201058198</v>
      </c>
      <c r="J323" s="273">
        <v>0.58201058201058198</v>
      </c>
      <c r="K323" s="248">
        <v>2592850400</v>
      </c>
    </row>
    <row r="324" spans="1:11" ht="34">
      <c r="A324" s="19" t="s">
        <v>958</v>
      </c>
      <c r="B324" s="18" t="s">
        <v>944</v>
      </c>
      <c r="C324" s="18" t="s">
        <v>601</v>
      </c>
      <c r="D324" s="18" t="s">
        <v>636</v>
      </c>
      <c r="E324" s="18" t="s">
        <v>723</v>
      </c>
      <c r="F324" s="18" t="s">
        <v>39</v>
      </c>
      <c r="G324" s="235">
        <v>1</v>
      </c>
      <c r="H324" s="235">
        <v>1</v>
      </c>
      <c r="I324" s="236">
        <v>0.7</v>
      </c>
      <c r="J324" s="273">
        <v>0.7</v>
      </c>
      <c r="K324" s="237">
        <v>2607301411</v>
      </c>
    </row>
    <row r="325" spans="1:11" ht="35">
      <c r="A325" s="19" t="s">
        <v>974</v>
      </c>
      <c r="B325" s="176" t="s">
        <v>435</v>
      </c>
      <c r="C325" s="195" t="s">
        <v>302</v>
      </c>
      <c r="D325" s="195" t="s">
        <v>303</v>
      </c>
      <c r="E325" s="49" t="s">
        <v>1018</v>
      </c>
      <c r="F325" s="49" t="s">
        <v>305</v>
      </c>
      <c r="G325" s="259">
        <v>5</v>
      </c>
      <c r="H325" s="270">
        <v>3</v>
      </c>
      <c r="I325" s="236">
        <f>H325/G325</f>
        <v>0.6</v>
      </c>
      <c r="J325" s="273">
        <v>0.6</v>
      </c>
      <c r="K325" s="271">
        <v>0</v>
      </c>
    </row>
    <row r="326" spans="1:11" ht="35">
      <c r="A326" s="19" t="s">
        <v>974</v>
      </c>
      <c r="B326" s="176" t="s">
        <v>435</v>
      </c>
      <c r="C326" s="195" t="s">
        <v>302</v>
      </c>
      <c r="D326" s="195" t="s">
        <v>303</v>
      </c>
      <c r="E326" s="49" t="s">
        <v>1030</v>
      </c>
      <c r="F326" s="49" t="s">
        <v>30</v>
      </c>
      <c r="G326" s="259">
        <v>15</v>
      </c>
      <c r="H326" s="270">
        <v>8</v>
      </c>
      <c r="I326" s="236">
        <f>H326/G326</f>
        <v>0.53333333333333333</v>
      </c>
      <c r="J326" s="273">
        <v>0.53333333333333333</v>
      </c>
      <c r="K326" s="271">
        <v>10000000</v>
      </c>
    </row>
    <row r="327" spans="1:11">
      <c r="K327" s="191">
        <f>SUM(K42:K323)</f>
        <v>499030480359.10327</v>
      </c>
    </row>
    <row r="328" spans="1:11">
      <c r="K328" s="191">
        <f>K15+K93</f>
        <v>0</v>
      </c>
    </row>
    <row r="329" spans="1:11">
      <c r="K329" s="191"/>
    </row>
    <row r="331" spans="1:11">
      <c r="K331" s="193">
        <f>K329/K139</f>
        <v>0</v>
      </c>
    </row>
  </sheetData>
  <autoFilter ref="A1:L328" xr:uid="{00000000-0009-0000-0000-000000000000}"/>
  <pageMargins left="0.7" right="0.7" top="0.75" bottom="0.75" header="0.3" footer="0.3"/>
  <pageSetup orientation="portrait" horizontalDpi="0" verticalDpi="0"/>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J35"/>
  <sheetViews>
    <sheetView topLeftCell="A11" workbookViewId="0">
      <selection activeCell="A14" sqref="A14:J14"/>
    </sheetView>
  </sheetViews>
  <sheetFormatPr baseColWidth="10" defaultColWidth="11" defaultRowHeight="13"/>
  <cols>
    <col min="1" max="1" width="16.5" style="63" bestFit="1" customWidth="1"/>
    <col min="2" max="2" width="16.5" style="63" customWidth="1"/>
    <col min="3" max="3" width="11.33203125" style="63" bestFit="1" customWidth="1"/>
    <col min="4" max="4" width="23.83203125" style="63" customWidth="1"/>
    <col min="5" max="5" width="16.5" style="63" customWidth="1"/>
    <col min="6" max="6" width="18.83203125" style="63" customWidth="1"/>
    <col min="7" max="7" width="21.83203125" style="63" customWidth="1"/>
    <col min="8" max="8" width="28.5" style="63" bestFit="1" customWidth="1"/>
    <col min="9" max="9" width="19.5" style="63" bestFit="1" customWidth="1"/>
    <col min="10" max="16384" width="11" style="63"/>
  </cols>
  <sheetData>
    <row r="1" spans="1:10">
      <c r="A1" s="334"/>
      <c r="B1" s="335"/>
      <c r="C1" s="335"/>
      <c r="D1" s="335"/>
      <c r="E1" s="335"/>
      <c r="F1" s="335"/>
      <c r="G1" s="335"/>
      <c r="H1" s="335"/>
      <c r="I1" s="335"/>
    </row>
    <row r="2" spans="1:10">
      <c r="A2" s="336" t="s">
        <v>11</v>
      </c>
      <c r="B2" s="336"/>
      <c r="C2" s="336"/>
      <c r="D2" s="336"/>
      <c r="E2" s="336"/>
      <c r="F2" s="336"/>
      <c r="G2" s="336"/>
      <c r="H2" s="336"/>
      <c r="I2" s="336"/>
    </row>
    <row r="3" spans="1:10" s="65" customFormat="1" ht="42">
      <c r="A3" s="64" t="s">
        <v>12</v>
      </c>
      <c r="B3" s="64" t="s">
        <v>4</v>
      </c>
      <c r="C3" s="64" t="s">
        <v>0</v>
      </c>
      <c r="D3" s="64" t="s">
        <v>5</v>
      </c>
      <c r="E3" s="64" t="s">
        <v>6</v>
      </c>
      <c r="F3" s="64" t="s">
        <v>7</v>
      </c>
      <c r="G3" s="64" t="s">
        <v>8</v>
      </c>
      <c r="H3" s="64" t="s">
        <v>1</v>
      </c>
      <c r="I3" s="52" t="s">
        <v>1057</v>
      </c>
    </row>
    <row r="4" spans="1:10" ht="70">
      <c r="A4" s="66" t="s">
        <v>240</v>
      </c>
      <c r="B4" s="67" t="s">
        <v>196</v>
      </c>
      <c r="C4" s="67" t="s">
        <v>241</v>
      </c>
      <c r="D4" s="67" t="s">
        <v>27</v>
      </c>
      <c r="E4" s="67" t="s">
        <v>242</v>
      </c>
      <c r="F4" s="68">
        <v>200</v>
      </c>
      <c r="G4" s="67">
        <v>670</v>
      </c>
      <c r="H4" s="69">
        <f>'[1]Bolivar Me Enamora Planeacion'!DK84</f>
        <v>3.35</v>
      </c>
      <c r="I4" s="70">
        <v>484000000</v>
      </c>
    </row>
    <row r="5" spans="1:10" ht="70">
      <c r="A5" s="66" t="s">
        <v>240</v>
      </c>
      <c r="B5" s="67" t="s">
        <v>196</v>
      </c>
      <c r="C5" s="67" t="s">
        <v>241</v>
      </c>
      <c r="D5" s="67" t="s">
        <v>201</v>
      </c>
      <c r="E5" s="67" t="s">
        <v>243</v>
      </c>
      <c r="F5" s="68">
        <v>46</v>
      </c>
      <c r="G5" s="67">
        <v>46</v>
      </c>
      <c r="H5" s="69">
        <f>'[1]Bolivar Me Enamora Planeacion'!DK85</f>
        <v>1</v>
      </c>
      <c r="I5" s="70">
        <v>127700000</v>
      </c>
    </row>
    <row r="6" spans="1:10" ht="70">
      <c r="A6" s="66" t="s">
        <v>240</v>
      </c>
      <c r="B6" s="67" t="s">
        <v>196</v>
      </c>
      <c r="C6" s="67" t="s">
        <v>244</v>
      </c>
      <c r="D6" s="67" t="s">
        <v>245</v>
      </c>
      <c r="E6" s="67" t="s">
        <v>246</v>
      </c>
      <c r="F6" s="68">
        <v>1</v>
      </c>
      <c r="G6" s="67">
        <v>0</v>
      </c>
      <c r="H6" s="69">
        <f>'[1]Bolivar Me Enamora Planeacion'!DK86</f>
        <v>0</v>
      </c>
      <c r="I6" s="70">
        <v>0</v>
      </c>
    </row>
    <row r="7" spans="1:10" ht="70">
      <c r="A7" s="66" t="s">
        <v>240</v>
      </c>
      <c r="B7" s="67" t="s">
        <v>196</v>
      </c>
      <c r="C7" s="67" t="s">
        <v>244</v>
      </c>
      <c r="D7" s="67" t="s">
        <v>247</v>
      </c>
      <c r="E7" s="67" t="s">
        <v>248</v>
      </c>
      <c r="F7" s="68">
        <v>1</v>
      </c>
      <c r="G7" s="67">
        <v>0</v>
      </c>
      <c r="H7" s="69">
        <f>'[1]Bolivar Me Enamora Planeacion'!DK87</f>
        <v>0</v>
      </c>
      <c r="I7" s="70">
        <v>0</v>
      </c>
    </row>
    <row r="8" spans="1:10" ht="84">
      <c r="A8" s="66" t="s">
        <v>240</v>
      </c>
      <c r="B8" s="67" t="s">
        <v>196</v>
      </c>
      <c r="C8" s="67" t="s">
        <v>244</v>
      </c>
      <c r="D8" s="67" t="s">
        <v>249</v>
      </c>
      <c r="E8" s="67" t="s">
        <v>242</v>
      </c>
      <c r="F8" s="68">
        <v>2500</v>
      </c>
      <c r="G8" s="67">
        <v>4293</v>
      </c>
      <c r="H8" s="69">
        <f>'[1]Bolivar Me Enamora Planeacion'!DK88</f>
        <v>1.7183999999999999</v>
      </c>
      <c r="I8" s="70">
        <v>3515060434.6799998</v>
      </c>
    </row>
    <row r="9" spans="1:10" ht="70">
      <c r="A9" s="66" t="s">
        <v>240</v>
      </c>
      <c r="B9" s="67" t="s">
        <v>196</v>
      </c>
      <c r="C9" s="67" t="s">
        <v>250</v>
      </c>
      <c r="D9" s="67" t="s">
        <v>251</v>
      </c>
      <c r="E9" s="67" t="s">
        <v>252</v>
      </c>
      <c r="F9" s="68">
        <v>5</v>
      </c>
      <c r="G9" s="67">
        <v>3</v>
      </c>
      <c r="H9" s="69">
        <f>'[1]Bolivar Me Enamora Planeacion'!DK89</f>
        <v>0.6</v>
      </c>
      <c r="I9" s="70">
        <v>10716267381.52</v>
      </c>
    </row>
    <row r="10" spans="1:10" ht="70">
      <c r="A10" s="66" t="s">
        <v>240</v>
      </c>
      <c r="B10" s="67" t="s">
        <v>196</v>
      </c>
      <c r="C10" s="67" t="s">
        <v>250</v>
      </c>
      <c r="D10" s="67" t="s">
        <v>253</v>
      </c>
      <c r="E10" s="67" t="s">
        <v>254</v>
      </c>
      <c r="F10" s="68">
        <v>1</v>
      </c>
      <c r="G10" s="67">
        <v>0</v>
      </c>
      <c r="H10" s="69">
        <f>'[1]Bolivar Me Enamora Planeacion'!DK90</f>
        <v>0</v>
      </c>
      <c r="I10" s="70">
        <v>0</v>
      </c>
    </row>
    <row r="11" spans="1:10" ht="70">
      <c r="A11" s="66" t="s">
        <v>240</v>
      </c>
      <c r="B11" s="67" t="s">
        <v>196</v>
      </c>
      <c r="C11" s="67" t="s">
        <v>250</v>
      </c>
      <c r="D11" s="67" t="s">
        <v>255</v>
      </c>
      <c r="E11" s="67" t="s">
        <v>248</v>
      </c>
      <c r="F11" s="68">
        <v>1</v>
      </c>
      <c r="G11" s="67">
        <v>0</v>
      </c>
      <c r="H11" s="69">
        <f>'[1]Bolivar Me Enamora Planeacion'!DK91</f>
        <v>0</v>
      </c>
      <c r="I11" s="70">
        <v>0</v>
      </c>
    </row>
    <row r="12" spans="1:10">
      <c r="I12" s="71">
        <f>SUM(I4:I11)</f>
        <v>14843027816.200001</v>
      </c>
    </row>
    <row r="14" spans="1:10" ht="16">
      <c r="A14" s="317" t="s">
        <v>3249</v>
      </c>
      <c r="B14" s="317"/>
      <c r="C14" s="317"/>
      <c r="D14" s="317"/>
      <c r="E14" s="317"/>
      <c r="F14" s="317"/>
      <c r="G14" s="317"/>
      <c r="H14" s="317"/>
      <c r="I14" s="317"/>
      <c r="J14" s="317"/>
    </row>
    <row r="15" spans="1:10" ht="16">
      <c r="A15" s="1" t="s">
        <v>1060</v>
      </c>
      <c r="B15" s="1" t="s">
        <v>1061</v>
      </c>
      <c r="C15" s="1" t="s">
        <v>1062</v>
      </c>
      <c r="D15" s="1" t="s">
        <v>1063</v>
      </c>
      <c r="E15" s="1" t="s">
        <v>1064</v>
      </c>
      <c r="F15" s="1" t="s">
        <v>1065</v>
      </c>
      <c r="G15" s="1" t="s">
        <v>1066</v>
      </c>
      <c r="H15" s="1" t="s">
        <v>1067</v>
      </c>
      <c r="I15" s="1" t="s">
        <v>1059</v>
      </c>
      <c r="J15" s="1" t="s">
        <v>2848</v>
      </c>
    </row>
    <row r="16" spans="1:10" ht="16">
      <c r="A16" s="1" t="s">
        <v>3174</v>
      </c>
      <c r="B16" s="1" t="s">
        <v>3175</v>
      </c>
      <c r="C16" s="1" t="s">
        <v>1142</v>
      </c>
      <c r="D16" s="1" t="s">
        <v>1143</v>
      </c>
      <c r="E16" s="1" t="s">
        <v>3176</v>
      </c>
      <c r="F16" s="213" t="s">
        <v>3177</v>
      </c>
      <c r="G16" s="213" t="s">
        <v>3178</v>
      </c>
      <c r="H16" s="213">
        <v>6973939872</v>
      </c>
      <c r="I16" s="213">
        <v>6895110107.4200001</v>
      </c>
      <c r="J16" s="213">
        <f>+H16-I16</f>
        <v>78829764.579999924</v>
      </c>
    </row>
    <row r="17" spans="1:10" ht="16">
      <c r="A17" s="1" t="s">
        <v>3179</v>
      </c>
      <c r="B17" s="1" t="s">
        <v>3180</v>
      </c>
      <c r="C17" s="1" t="s">
        <v>1071</v>
      </c>
      <c r="D17" s="1" t="s">
        <v>1072</v>
      </c>
      <c r="E17" s="1" t="s">
        <v>3176</v>
      </c>
      <c r="F17" s="213" t="s">
        <v>3177</v>
      </c>
      <c r="G17" s="213" t="s">
        <v>3181</v>
      </c>
      <c r="H17" s="213">
        <v>0</v>
      </c>
      <c r="I17" s="213">
        <v>0</v>
      </c>
      <c r="J17" s="213">
        <f t="shared" ref="J17:J34" si="0">+H17-I17</f>
        <v>0</v>
      </c>
    </row>
    <row r="18" spans="1:10" ht="16">
      <c r="A18" s="1" t="s">
        <v>3179</v>
      </c>
      <c r="B18" s="1" t="s">
        <v>3180</v>
      </c>
      <c r="C18" s="1" t="s">
        <v>1071</v>
      </c>
      <c r="D18" s="1" t="s">
        <v>1072</v>
      </c>
      <c r="E18" s="1" t="s">
        <v>3176</v>
      </c>
      <c r="F18" s="213" t="s">
        <v>3177</v>
      </c>
      <c r="G18" s="213" t="s">
        <v>3182</v>
      </c>
      <c r="H18" s="213">
        <v>50000000</v>
      </c>
      <c r="I18" s="213">
        <v>50000000</v>
      </c>
      <c r="J18" s="213">
        <f t="shared" si="0"/>
        <v>0</v>
      </c>
    </row>
    <row r="19" spans="1:10" ht="16">
      <c r="A19" s="1" t="s">
        <v>3183</v>
      </c>
      <c r="B19" s="1" t="s">
        <v>3184</v>
      </c>
      <c r="C19" s="1" t="s">
        <v>1071</v>
      </c>
      <c r="D19" s="1" t="s">
        <v>1072</v>
      </c>
      <c r="E19" s="1" t="s">
        <v>3176</v>
      </c>
      <c r="F19" s="213" t="s">
        <v>3177</v>
      </c>
      <c r="G19" s="213" t="s">
        <v>3185</v>
      </c>
      <c r="H19" s="213">
        <v>40700000</v>
      </c>
      <c r="I19" s="213">
        <v>40700000</v>
      </c>
      <c r="J19" s="213">
        <f t="shared" si="0"/>
        <v>0</v>
      </c>
    </row>
    <row r="20" spans="1:10" ht="16">
      <c r="A20" s="1" t="s">
        <v>3186</v>
      </c>
      <c r="B20" s="1" t="s">
        <v>3187</v>
      </c>
      <c r="C20" s="1" t="s">
        <v>1071</v>
      </c>
      <c r="D20" s="1" t="s">
        <v>1072</v>
      </c>
      <c r="E20" s="1" t="s">
        <v>3176</v>
      </c>
      <c r="F20" s="1" t="s">
        <v>3177</v>
      </c>
      <c r="G20" s="213" t="s">
        <v>3188</v>
      </c>
      <c r="H20" s="213">
        <v>0</v>
      </c>
      <c r="I20" s="213">
        <v>0</v>
      </c>
      <c r="J20" s="213">
        <f t="shared" si="0"/>
        <v>0</v>
      </c>
    </row>
    <row r="21" spans="1:10" ht="16">
      <c r="A21" s="1" t="s">
        <v>3189</v>
      </c>
      <c r="B21" s="1" t="s">
        <v>3190</v>
      </c>
      <c r="C21" s="1" t="s">
        <v>1071</v>
      </c>
      <c r="D21" s="1" t="s">
        <v>1072</v>
      </c>
      <c r="E21" s="1" t="s">
        <v>3176</v>
      </c>
      <c r="F21" s="1" t="s">
        <v>3177</v>
      </c>
      <c r="G21" s="213" t="s">
        <v>1104</v>
      </c>
      <c r="H21" s="213">
        <v>1243320649</v>
      </c>
      <c r="I21" s="213">
        <v>1243242556</v>
      </c>
      <c r="J21" s="213">
        <f t="shared" si="0"/>
        <v>78093</v>
      </c>
    </row>
    <row r="22" spans="1:10" ht="16">
      <c r="A22" s="1" t="s">
        <v>3191</v>
      </c>
      <c r="B22" s="1" t="s">
        <v>3190</v>
      </c>
      <c r="C22" s="1" t="s">
        <v>1071</v>
      </c>
      <c r="D22" s="1" t="s">
        <v>1072</v>
      </c>
      <c r="E22" s="1" t="s">
        <v>3176</v>
      </c>
      <c r="F22" s="1" t="s">
        <v>3177</v>
      </c>
      <c r="G22" s="213" t="s">
        <v>1104</v>
      </c>
      <c r="H22" s="213">
        <v>2850000000</v>
      </c>
      <c r="I22" s="213">
        <v>2491235367.0999999</v>
      </c>
      <c r="J22" s="213">
        <f t="shared" si="0"/>
        <v>358764632.9000001</v>
      </c>
    </row>
    <row r="23" spans="1:10" ht="16">
      <c r="A23" s="1" t="s">
        <v>3192</v>
      </c>
      <c r="B23" s="1" t="s">
        <v>3193</v>
      </c>
      <c r="C23" s="1" t="s">
        <v>1071</v>
      </c>
      <c r="D23" s="1" t="s">
        <v>1072</v>
      </c>
      <c r="E23" s="1" t="s">
        <v>3176</v>
      </c>
      <c r="F23" s="1" t="s">
        <v>3177</v>
      </c>
      <c r="G23" s="213" t="s">
        <v>3185</v>
      </c>
      <c r="H23" s="213">
        <v>69000000</v>
      </c>
      <c r="I23" s="213">
        <v>69000000</v>
      </c>
      <c r="J23" s="213">
        <f t="shared" si="0"/>
        <v>0</v>
      </c>
    </row>
    <row r="24" spans="1:10" ht="16">
      <c r="A24" s="1" t="s">
        <v>3194</v>
      </c>
      <c r="B24" s="1" t="s">
        <v>3195</v>
      </c>
      <c r="C24" s="1" t="s">
        <v>1071</v>
      </c>
      <c r="D24" s="1" t="s">
        <v>1072</v>
      </c>
      <c r="E24" s="1" t="s">
        <v>3176</v>
      </c>
      <c r="F24" s="1" t="s">
        <v>3177</v>
      </c>
      <c r="G24" s="213" t="s">
        <v>3196</v>
      </c>
      <c r="H24" s="213">
        <v>300000000</v>
      </c>
      <c r="I24" s="213">
        <v>299910434.68000001</v>
      </c>
      <c r="J24" s="213">
        <f t="shared" si="0"/>
        <v>89565.319999992847</v>
      </c>
    </row>
    <row r="25" spans="1:10" ht="16">
      <c r="A25" s="1" t="s">
        <v>3197</v>
      </c>
      <c r="B25" s="1" t="s">
        <v>3198</v>
      </c>
      <c r="C25" s="1" t="s">
        <v>1071</v>
      </c>
      <c r="D25" s="1" t="s">
        <v>1072</v>
      </c>
      <c r="E25" s="1" t="s">
        <v>3176</v>
      </c>
      <c r="F25" s="1" t="s">
        <v>3177</v>
      </c>
      <c r="G25" s="213" t="s">
        <v>3199</v>
      </c>
      <c r="H25" s="213">
        <v>484000000</v>
      </c>
      <c r="I25" s="213">
        <v>484000000</v>
      </c>
      <c r="J25" s="213">
        <f t="shared" si="0"/>
        <v>0</v>
      </c>
    </row>
    <row r="26" spans="1:10" ht="16">
      <c r="A26" s="1" t="s">
        <v>3200</v>
      </c>
      <c r="B26" s="1" t="s">
        <v>3201</v>
      </c>
      <c r="C26" s="1" t="s">
        <v>1071</v>
      </c>
      <c r="D26" s="1" t="s">
        <v>1072</v>
      </c>
      <c r="E26" s="1" t="s">
        <v>3176</v>
      </c>
      <c r="F26" s="1" t="s">
        <v>3177</v>
      </c>
      <c r="G26" s="213" t="s">
        <v>3181</v>
      </c>
      <c r="H26" s="213">
        <v>447000000</v>
      </c>
      <c r="I26" s="213">
        <v>447000000</v>
      </c>
      <c r="J26" s="213">
        <f t="shared" si="0"/>
        <v>0</v>
      </c>
    </row>
    <row r="27" spans="1:10" ht="16">
      <c r="A27" s="1" t="s">
        <v>3202</v>
      </c>
      <c r="B27" s="1" t="s">
        <v>3203</v>
      </c>
      <c r="C27" s="1" t="s">
        <v>1071</v>
      </c>
      <c r="D27" s="1" t="s">
        <v>1072</v>
      </c>
      <c r="E27" s="1" t="s">
        <v>3176</v>
      </c>
      <c r="F27" s="1" t="s">
        <v>3177</v>
      </c>
      <c r="G27" s="218" t="s">
        <v>3204</v>
      </c>
      <c r="H27" s="213">
        <v>0</v>
      </c>
      <c r="I27" s="213">
        <v>0</v>
      </c>
      <c r="J27" s="213">
        <f t="shared" si="0"/>
        <v>0</v>
      </c>
    </row>
    <row r="28" spans="1:10" ht="16">
      <c r="A28" s="1" t="s">
        <v>3202</v>
      </c>
      <c r="B28" s="1" t="s">
        <v>3203</v>
      </c>
      <c r="C28" s="1" t="s">
        <v>1071</v>
      </c>
      <c r="D28" s="1" t="s">
        <v>1072</v>
      </c>
      <c r="E28" s="1" t="s">
        <v>3176</v>
      </c>
      <c r="F28" s="1" t="s">
        <v>3177</v>
      </c>
      <c r="G28" s="1" t="s">
        <v>3205</v>
      </c>
      <c r="H28" s="213">
        <v>60000000</v>
      </c>
      <c r="I28" s="213">
        <v>57650000</v>
      </c>
      <c r="J28" s="213">
        <f t="shared" si="0"/>
        <v>2350000</v>
      </c>
    </row>
    <row r="29" spans="1:10" ht="16">
      <c r="A29" s="1" t="s">
        <v>3206</v>
      </c>
      <c r="B29" s="1" t="s">
        <v>3207</v>
      </c>
      <c r="C29" s="1" t="s">
        <v>1071</v>
      </c>
      <c r="D29" s="1" t="s">
        <v>1072</v>
      </c>
      <c r="E29" s="1" t="s">
        <v>3176</v>
      </c>
      <c r="F29" s="1" t="s">
        <v>3177</v>
      </c>
      <c r="G29" s="1" t="s">
        <v>1104</v>
      </c>
      <c r="H29" s="213">
        <v>86679351</v>
      </c>
      <c r="I29" s="213">
        <v>86679351</v>
      </c>
      <c r="J29" s="213">
        <f t="shared" si="0"/>
        <v>0</v>
      </c>
    </row>
    <row r="30" spans="1:10" ht="16">
      <c r="A30" s="1" t="s">
        <v>3206</v>
      </c>
      <c r="B30" s="1" t="s">
        <v>3207</v>
      </c>
      <c r="C30" s="1" t="s">
        <v>1071</v>
      </c>
      <c r="D30" s="1" t="s">
        <v>1072</v>
      </c>
      <c r="E30" s="1" t="s">
        <v>3176</v>
      </c>
      <c r="F30" s="1" t="s">
        <v>3177</v>
      </c>
      <c r="G30" s="1" t="s">
        <v>3185</v>
      </c>
      <c r="H30" s="213">
        <v>18000000</v>
      </c>
      <c r="I30" s="213">
        <v>18000000</v>
      </c>
      <c r="J30" s="213">
        <f t="shared" si="0"/>
        <v>0</v>
      </c>
    </row>
    <row r="31" spans="1:10" ht="16">
      <c r="A31" s="1" t="s">
        <v>3208</v>
      </c>
      <c r="B31" s="1" t="s">
        <v>3209</v>
      </c>
      <c r="C31" s="1" t="s">
        <v>1071</v>
      </c>
      <c r="D31" s="1" t="s">
        <v>1072</v>
      </c>
      <c r="E31" s="1" t="s">
        <v>3176</v>
      </c>
      <c r="F31" s="1" t="s">
        <v>3177</v>
      </c>
      <c r="G31" s="1" t="s">
        <v>3204</v>
      </c>
      <c r="H31" s="213">
        <v>0</v>
      </c>
      <c r="I31" s="213">
        <v>0</v>
      </c>
      <c r="J31" s="213">
        <f t="shared" si="0"/>
        <v>0</v>
      </c>
    </row>
    <row r="32" spans="1:10" ht="16">
      <c r="A32" s="1" t="s">
        <v>3208</v>
      </c>
      <c r="B32" s="1" t="s">
        <v>3209</v>
      </c>
      <c r="C32" s="1" t="s">
        <v>1071</v>
      </c>
      <c r="D32" s="1" t="s">
        <v>1072</v>
      </c>
      <c r="E32" s="1" t="s">
        <v>3176</v>
      </c>
      <c r="F32" s="1" t="s">
        <v>3177</v>
      </c>
      <c r="G32" s="1" t="s">
        <v>3205</v>
      </c>
      <c r="H32" s="213">
        <v>212300000</v>
      </c>
      <c r="I32" s="213">
        <v>160500000</v>
      </c>
      <c r="J32" s="213">
        <f t="shared" si="0"/>
        <v>51800000</v>
      </c>
    </row>
    <row r="33" spans="1:10" ht="16">
      <c r="A33" s="1" t="s">
        <v>3210</v>
      </c>
      <c r="B33" s="1" t="s">
        <v>3211</v>
      </c>
      <c r="C33" s="1" t="s">
        <v>1071</v>
      </c>
      <c r="D33" s="1" t="s">
        <v>1072</v>
      </c>
      <c r="E33" s="1" t="s">
        <v>3176</v>
      </c>
      <c r="F33" s="1" t="s">
        <v>3177</v>
      </c>
      <c r="G33" s="1" t="s">
        <v>3181</v>
      </c>
      <c r="H33" s="213">
        <v>2500000000</v>
      </c>
      <c r="I33" s="213">
        <v>2500000000</v>
      </c>
      <c r="J33" s="213">
        <f t="shared" si="0"/>
        <v>0</v>
      </c>
    </row>
    <row r="34" spans="1:10" ht="16">
      <c r="A34" s="1" t="s">
        <v>3212</v>
      </c>
      <c r="B34" s="1" t="s">
        <v>3213</v>
      </c>
      <c r="C34" s="1" t="s">
        <v>1142</v>
      </c>
      <c r="D34" s="1" t="s">
        <v>1143</v>
      </c>
      <c r="E34" s="1" t="s">
        <v>3176</v>
      </c>
      <c r="F34" s="1" t="s">
        <v>3177</v>
      </c>
      <c r="G34" s="1" t="s">
        <v>3214</v>
      </c>
      <c r="H34" s="213">
        <v>0</v>
      </c>
      <c r="I34" s="213">
        <v>0</v>
      </c>
      <c r="J34" s="213">
        <f t="shared" si="0"/>
        <v>0</v>
      </c>
    </row>
    <row r="35" spans="1:10">
      <c r="I35" s="219">
        <f>SUM(I16:I34)</f>
        <v>14843027816.200001</v>
      </c>
    </row>
  </sheetData>
  <mergeCells count="3">
    <mergeCell ref="A1:I1"/>
    <mergeCell ref="A2:I2"/>
    <mergeCell ref="A14:J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BC8415"/>
  </sheetPr>
  <dimension ref="A1:P7"/>
  <sheetViews>
    <sheetView workbookViewId="0">
      <selection activeCell="J7" sqref="J7"/>
    </sheetView>
  </sheetViews>
  <sheetFormatPr baseColWidth="10" defaultRowHeight="16"/>
  <cols>
    <col min="9" max="9" width="17.5" bestFit="1" customWidth="1"/>
    <col min="10" max="10" width="18.6640625" bestFit="1" customWidth="1"/>
    <col min="12" max="12" width="13.6640625" customWidth="1"/>
    <col min="16" max="16" width="43.1640625" customWidth="1"/>
  </cols>
  <sheetData>
    <row r="1" spans="1:16">
      <c r="A1" s="317" t="s">
        <v>256</v>
      </c>
      <c r="B1" s="317"/>
      <c r="C1" s="317"/>
      <c r="D1" s="317"/>
      <c r="E1" s="317"/>
      <c r="F1" s="317"/>
      <c r="G1" s="317"/>
      <c r="H1" s="317"/>
      <c r="I1" s="317"/>
      <c r="J1" s="317"/>
      <c r="K1" s="317"/>
      <c r="L1" s="317"/>
    </row>
    <row r="2" spans="1:16" ht="64">
      <c r="A2" s="52" t="s">
        <v>12</v>
      </c>
      <c r="B2" s="52" t="s">
        <v>4</v>
      </c>
      <c r="C2" s="52" t="s">
        <v>0</v>
      </c>
      <c r="D2" s="52" t="s">
        <v>5</v>
      </c>
      <c r="E2" s="52" t="s">
        <v>6</v>
      </c>
      <c r="F2" s="52" t="s">
        <v>7</v>
      </c>
      <c r="G2" s="52" t="s">
        <v>8</v>
      </c>
      <c r="H2" s="52" t="s">
        <v>1</v>
      </c>
      <c r="I2" s="52" t="s">
        <v>9</v>
      </c>
      <c r="J2" s="52" t="s">
        <v>2</v>
      </c>
      <c r="K2" s="52" t="s">
        <v>3</v>
      </c>
      <c r="L2" s="52" t="s">
        <v>10</v>
      </c>
      <c r="P2" s="301"/>
    </row>
    <row r="3" spans="1:16" ht="70">
      <c r="A3" s="337" t="s">
        <v>257</v>
      </c>
      <c r="B3" s="72" t="s">
        <v>258</v>
      </c>
      <c r="C3" s="72" t="s">
        <v>259</v>
      </c>
      <c r="D3" s="72" t="s">
        <v>260</v>
      </c>
      <c r="E3" s="73" t="s">
        <v>261</v>
      </c>
      <c r="F3" s="73">
        <v>1</v>
      </c>
      <c r="G3" s="73">
        <v>1</v>
      </c>
      <c r="H3" s="73">
        <v>100</v>
      </c>
      <c r="I3" s="74">
        <v>103805674839.89999</v>
      </c>
      <c r="J3" s="75">
        <v>27797292309.695698</v>
      </c>
      <c r="K3" s="76">
        <f>J3*100/I3</f>
        <v>26.778201049766885</v>
      </c>
      <c r="L3" s="77" t="s">
        <v>262</v>
      </c>
      <c r="M3" s="295"/>
      <c r="P3" s="301"/>
    </row>
    <row r="4" spans="1:16" ht="84">
      <c r="A4" s="338"/>
      <c r="B4" s="72" t="s">
        <v>258</v>
      </c>
      <c r="C4" s="72" t="s">
        <v>259</v>
      </c>
      <c r="D4" s="72" t="s">
        <v>263</v>
      </c>
      <c r="E4" s="73" t="s">
        <v>261</v>
      </c>
      <c r="F4" s="73">
        <v>0</v>
      </c>
      <c r="G4" s="73">
        <v>0</v>
      </c>
      <c r="H4" s="73">
        <v>100</v>
      </c>
      <c r="I4" s="78">
        <v>0</v>
      </c>
      <c r="J4" s="78">
        <v>0</v>
      </c>
      <c r="K4" s="76">
        <v>0</v>
      </c>
      <c r="L4" s="78"/>
      <c r="M4" s="296"/>
      <c r="P4" s="301"/>
    </row>
    <row r="5" spans="1:16" ht="56">
      <c r="A5" s="338"/>
      <c r="B5" s="72" t="s">
        <v>258</v>
      </c>
      <c r="C5" s="72" t="s">
        <v>264</v>
      </c>
      <c r="D5" s="72" t="s">
        <v>265</v>
      </c>
      <c r="E5" s="73" t="s">
        <v>261</v>
      </c>
      <c r="F5" s="73">
        <v>2</v>
      </c>
      <c r="G5" s="73">
        <v>4</v>
      </c>
      <c r="H5" s="73">
        <v>100</v>
      </c>
      <c r="I5" s="79">
        <v>38060930594.899994</v>
      </c>
      <c r="J5" s="79">
        <v>13481457909.139999</v>
      </c>
      <c r="K5" s="85">
        <f>J5*100/I5</f>
        <v>35.420725921363726</v>
      </c>
      <c r="L5" s="59" t="s">
        <v>266</v>
      </c>
      <c r="M5" s="295"/>
      <c r="P5" s="301"/>
    </row>
    <row r="6" spans="1:16" ht="56">
      <c r="A6" s="339"/>
      <c r="B6" s="72" t="s">
        <v>258</v>
      </c>
      <c r="C6" s="72" t="s">
        <v>264</v>
      </c>
      <c r="D6" s="72" t="s">
        <v>267</v>
      </c>
      <c r="E6" s="73" t="s">
        <v>261</v>
      </c>
      <c r="F6" s="73">
        <v>10</v>
      </c>
      <c r="G6" s="73">
        <v>18</v>
      </c>
      <c r="H6" s="73">
        <v>100</v>
      </c>
      <c r="I6" s="79">
        <v>500000000</v>
      </c>
      <c r="J6" s="79">
        <v>225000000</v>
      </c>
      <c r="K6" s="85">
        <f>J6*100/I6</f>
        <v>45</v>
      </c>
      <c r="L6" s="59" t="s">
        <v>266</v>
      </c>
      <c r="M6" s="295"/>
    </row>
    <row r="7" spans="1:16">
      <c r="I7" s="211">
        <f>SUM(I3:I6)</f>
        <v>142366605434.79999</v>
      </c>
      <c r="J7" s="201"/>
    </row>
  </sheetData>
  <mergeCells count="2">
    <mergeCell ref="A1:L1"/>
    <mergeCell ref="A3:A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59999389629810485"/>
  </sheetPr>
  <dimension ref="A1:AB43"/>
  <sheetViews>
    <sheetView topLeftCell="A28" workbookViewId="0">
      <selection activeCell="A33" sqref="A33:J33"/>
    </sheetView>
  </sheetViews>
  <sheetFormatPr baseColWidth="10" defaultColWidth="11.1640625" defaultRowHeight="16"/>
  <cols>
    <col min="1" max="1" width="5.1640625" customWidth="1"/>
    <col min="2" max="2" width="18.1640625" customWidth="1"/>
    <col min="3" max="3" width="17.6640625" customWidth="1"/>
    <col min="4" max="4" width="21.1640625" customWidth="1"/>
    <col min="5" max="5" width="29.1640625" customWidth="1"/>
    <col min="6" max="6" width="16.5" customWidth="1"/>
    <col min="7" max="7" width="22.5" customWidth="1"/>
    <col min="8" max="8" width="24.5" customWidth="1"/>
    <col min="9" max="9" width="28.5" bestFit="1" customWidth="1"/>
    <col min="10" max="10" width="19.33203125" bestFit="1" customWidth="1"/>
  </cols>
  <sheetData>
    <row r="1" spans="1:28">
      <c r="B1" s="324"/>
      <c r="C1" s="325"/>
      <c r="D1" s="325"/>
      <c r="E1" s="325"/>
      <c r="F1" s="325"/>
      <c r="G1" s="325"/>
      <c r="H1" s="325"/>
      <c r="I1" s="325"/>
      <c r="J1" s="325"/>
    </row>
    <row r="2" spans="1:28">
      <c r="A2" s="145"/>
      <c r="B2" s="317" t="s">
        <v>11</v>
      </c>
      <c r="C2" s="317"/>
      <c r="D2" s="317"/>
      <c r="E2" s="317"/>
      <c r="F2" s="317"/>
      <c r="G2" s="317"/>
      <c r="H2" s="317"/>
      <c r="I2" s="317"/>
      <c r="J2" s="317"/>
    </row>
    <row r="3" spans="1:28" s="3" customFormat="1" ht="32">
      <c r="A3" s="146"/>
      <c r="B3" s="52" t="s">
        <v>12</v>
      </c>
      <c r="C3" s="52" t="s">
        <v>4</v>
      </c>
      <c r="D3" s="52" t="s">
        <v>0</v>
      </c>
      <c r="E3" s="52" t="s">
        <v>5</v>
      </c>
      <c r="F3" s="52" t="s">
        <v>6</v>
      </c>
      <c r="G3" s="52" t="s">
        <v>7</v>
      </c>
      <c r="H3" s="52" t="s">
        <v>8</v>
      </c>
      <c r="I3" s="52" t="s">
        <v>1</v>
      </c>
      <c r="J3" s="52" t="s">
        <v>1057</v>
      </c>
    </row>
    <row r="4" spans="1:28" ht="102">
      <c r="A4" s="147">
        <v>395</v>
      </c>
      <c r="B4" s="18" t="s">
        <v>532</v>
      </c>
      <c r="C4" s="18" t="s">
        <v>533</v>
      </c>
      <c r="D4" s="18" t="s">
        <v>534</v>
      </c>
      <c r="E4" s="18" t="s">
        <v>439</v>
      </c>
      <c r="F4" s="18" t="s">
        <v>30</v>
      </c>
      <c r="G4" s="148">
        <v>7</v>
      </c>
      <c r="H4" s="148">
        <v>0</v>
      </c>
      <c r="I4" s="93">
        <v>0</v>
      </c>
      <c r="J4" s="18"/>
    </row>
    <row r="5" spans="1:28" ht="102">
      <c r="A5" s="147">
        <v>388</v>
      </c>
      <c r="B5" s="18" t="s">
        <v>532</v>
      </c>
      <c r="C5" s="18" t="s">
        <v>535</v>
      </c>
      <c r="D5" s="18" t="s">
        <v>536</v>
      </c>
      <c r="E5" s="18" t="s">
        <v>537</v>
      </c>
      <c r="F5" s="18" t="s">
        <v>30</v>
      </c>
      <c r="G5" s="148">
        <v>96</v>
      </c>
      <c r="H5" s="148">
        <v>76</v>
      </c>
      <c r="I5" s="93" t="s">
        <v>538</v>
      </c>
      <c r="J5" s="18"/>
    </row>
    <row r="6" spans="1:28" ht="102">
      <c r="A6" s="147">
        <v>389</v>
      </c>
      <c r="B6" s="18" t="s">
        <v>532</v>
      </c>
      <c r="C6" s="18" t="s">
        <v>535</v>
      </c>
      <c r="D6" s="18" t="s">
        <v>536</v>
      </c>
      <c r="E6" s="18" t="s">
        <v>539</v>
      </c>
      <c r="F6" s="18" t="s">
        <v>30</v>
      </c>
      <c r="G6" s="18">
        <v>100</v>
      </c>
      <c r="H6" s="18">
        <v>80</v>
      </c>
      <c r="I6" s="93">
        <v>0.8</v>
      </c>
      <c r="J6" s="18"/>
    </row>
    <row r="7" spans="1:28" ht="102">
      <c r="A7" s="147">
        <v>390</v>
      </c>
      <c r="B7" s="18" t="s">
        <v>532</v>
      </c>
      <c r="C7" s="18" t="s">
        <v>535</v>
      </c>
      <c r="D7" s="18" t="s">
        <v>536</v>
      </c>
      <c r="E7" s="18" t="s">
        <v>540</v>
      </c>
      <c r="F7" s="18" t="s">
        <v>30</v>
      </c>
      <c r="G7" s="148">
        <v>80</v>
      </c>
      <c r="H7" s="148">
        <v>64</v>
      </c>
      <c r="I7" s="149">
        <v>0.8</v>
      </c>
      <c r="J7" s="18"/>
    </row>
    <row r="8" spans="1:28" ht="102">
      <c r="A8" s="147">
        <v>391</v>
      </c>
      <c r="B8" s="18" t="s">
        <v>532</v>
      </c>
      <c r="C8" s="18" t="s">
        <v>535</v>
      </c>
      <c r="D8" s="18" t="s">
        <v>536</v>
      </c>
      <c r="E8" s="18" t="s">
        <v>541</v>
      </c>
      <c r="F8" s="18" t="s">
        <v>30</v>
      </c>
      <c r="G8" s="18">
        <v>90</v>
      </c>
      <c r="H8" s="18">
        <v>81</v>
      </c>
      <c r="I8" s="93">
        <v>0.9</v>
      </c>
      <c r="J8" s="18"/>
    </row>
    <row r="9" spans="1:28" ht="102">
      <c r="A9" s="147">
        <v>392</v>
      </c>
      <c r="B9" s="18" t="s">
        <v>532</v>
      </c>
      <c r="C9" s="18" t="s">
        <v>535</v>
      </c>
      <c r="D9" s="18" t="s">
        <v>536</v>
      </c>
      <c r="E9" s="18" t="s">
        <v>438</v>
      </c>
      <c r="F9" s="18" t="s">
        <v>30</v>
      </c>
      <c r="G9" s="148">
        <v>21</v>
      </c>
      <c r="H9" s="148">
        <v>0</v>
      </c>
      <c r="I9" s="148">
        <v>0</v>
      </c>
      <c r="J9" s="18"/>
    </row>
    <row r="10" spans="1:28" ht="102">
      <c r="A10" s="147">
        <v>398</v>
      </c>
      <c r="B10" s="18" t="s">
        <v>532</v>
      </c>
      <c r="C10" s="18" t="s">
        <v>535</v>
      </c>
      <c r="D10" s="18" t="s">
        <v>542</v>
      </c>
      <c r="E10" s="18" t="s">
        <v>543</v>
      </c>
      <c r="F10" s="18" t="s">
        <v>30</v>
      </c>
      <c r="G10" s="148">
        <v>1</v>
      </c>
      <c r="H10" s="148">
        <v>0</v>
      </c>
      <c r="I10" s="18">
        <v>0</v>
      </c>
      <c r="J10" s="18"/>
    </row>
    <row r="11" spans="1:28" ht="102">
      <c r="A11" s="147">
        <v>399</v>
      </c>
      <c r="B11" s="18" t="s">
        <v>532</v>
      </c>
      <c r="C11" s="18" t="s">
        <v>535</v>
      </c>
      <c r="D11" s="18" t="s">
        <v>544</v>
      </c>
      <c r="E11" s="18" t="s">
        <v>545</v>
      </c>
      <c r="F11" s="18" t="s">
        <v>30</v>
      </c>
      <c r="G11" s="148">
        <v>1</v>
      </c>
      <c r="H11" s="148">
        <v>0</v>
      </c>
      <c r="I11" s="18">
        <v>0</v>
      </c>
      <c r="J11" s="18"/>
    </row>
    <row r="12" spans="1:28" s="1" customFormat="1" ht="102">
      <c r="A12" s="147">
        <v>400</v>
      </c>
      <c r="B12" s="18" t="s">
        <v>532</v>
      </c>
      <c r="C12" s="18" t="s">
        <v>535</v>
      </c>
      <c r="D12" s="150" t="s">
        <v>546</v>
      </c>
      <c r="E12" s="18" t="s">
        <v>547</v>
      </c>
      <c r="F12" s="18" t="s">
        <v>30</v>
      </c>
      <c r="G12" s="148">
        <v>2</v>
      </c>
      <c r="H12" s="148">
        <v>1</v>
      </c>
      <c r="I12" s="149">
        <v>0.5</v>
      </c>
      <c r="J12" s="151">
        <v>300000000</v>
      </c>
      <c r="K12"/>
      <c r="L12"/>
      <c r="M12"/>
      <c r="N12"/>
      <c r="O12"/>
      <c r="P12"/>
      <c r="Q12"/>
      <c r="R12"/>
      <c r="S12"/>
      <c r="T12"/>
      <c r="U12"/>
      <c r="V12"/>
      <c r="W12"/>
      <c r="X12"/>
      <c r="Y12"/>
      <c r="Z12"/>
      <c r="AA12"/>
      <c r="AB12"/>
    </row>
    <row r="13" spans="1:28" s="1" customFormat="1" ht="102">
      <c r="A13" s="147">
        <v>393</v>
      </c>
      <c r="B13" s="18" t="s">
        <v>532</v>
      </c>
      <c r="C13" s="18" t="s">
        <v>548</v>
      </c>
      <c r="D13" s="18" t="s">
        <v>549</v>
      </c>
      <c r="E13" s="18" t="s">
        <v>550</v>
      </c>
      <c r="F13" s="18" t="s">
        <v>30</v>
      </c>
      <c r="G13" s="18">
        <v>20</v>
      </c>
      <c r="H13" s="18">
        <v>10</v>
      </c>
      <c r="I13" s="93">
        <v>0.5</v>
      </c>
      <c r="J13" s="18"/>
      <c r="K13"/>
      <c r="L13"/>
      <c r="M13"/>
      <c r="N13"/>
      <c r="O13"/>
      <c r="P13"/>
      <c r="Q13"/>
      <c r="R13"/>
      <c r="S13"/>
      <c r="T13"/>
      <c r="U13"/>
      <c r="V13"/>
      <c r="W13"/>
      <c r="X13"/>
      <c r="Y13"/>
      <c r="Z13"/>
      <c r="AA13"/>
      <c r="AB13"/>
    </row>
    <row r="14" spans="1:28" s="1" customFormat="1" ht="102">
      <c r="A14" s="147">
        <v>394</v>
      </c>
      <c r="B14" s="18" t="s">
        <v>532</v>
      </c>
      <c r="C14" s="18" t="s">
        <v>548</v>
      </c>
      <c r="D14" s="18" t="s">
        <v>551</v>
      </c>
      <c r="E14" s="18" t="s">
        <v>552</v>
      </c>
      <c r="F14" s="18" t="s">
        <v>30</v>
      </c>
      <c r="G14" s="148">
        <v>2</v>
      </c>
      <c r="H14" s="148">
        <v>0</v>
      </c>
      <c r="I14" s="18">
        <v>0</v>
      </c>
      <c r="J14" s="18"/>
      <c r="K14"/>
      <c r="L14"/>
      <c r="M14"/>
      <c r="N14"/>
      <c r="O14"/>
      <c r="P14"/>
      <c r="Q14"/>
      <c r="R14"/>
      <c r="S14"/>
      <c r="T14"/>
      <c r="U14"/>
      <c r="V14"/>
      <c r="W14"/>
      <c r="X14"/>
      <c r="Y14"/>
      <c r="Z14"/>
      <c r="AA14"/>
      <c r="AB14"/>
    </row>
    <row r="15" spans="1:28" s="1" customFormat="1" ht="102">
      <c r="A15" s="147">
        <v>397</v>
      </c>
      <c r="B15" s="18" t="s">
        <v>532</v>
      </c>
      <c r="C15" s="18" t="s">
        <v>548</v>
      </c>
      <c r="D15" s="18" t="s">
        <v>553</v>
      </c>
      <c r="E15" s="18" t="s">
        <v>413</v>
      </c>
      <c r="F15" s="18" t="s">
        <v>30</v>
      </c>
      <c r="G15" s="18">
        <v>4</v>
      </c>
      <c r="H15" s="18">
        <v>4</v>
      </c>
      <c r="I15" s="93">
        <v>1</v>
      </c>
      <c r="J15" s="18"/>
      <c r="K15"/>
      <c r="L15"/>
      <c r="M15"/>
      <c r="N15"/>
      <c r="O15"/>
      <c r="P15"/>
      <c r="Q15"/>
      <c r="R15"/>
      <c r="S15"/>
      <c r="T15"/>
      <c r="U15"/>
      <c r="V15"/>
      <c r="W15"/>
      <c r="X15"/>
      <c r="Y15"/>
      <c r="Z15"/>
      <c r="AA15"/>
      <c r="AB15"/>
    </row>
    <row r="16" spans="1:28" s="1" customFormat="1" ht="102">
      <c r="A16" s="147">
        <v>401</v>
      </c>
      <c r="B16" s="18" t="s">
        <v>532</v>
      </c>
      <c r="C16" s="18" t="s">
        <v>548</v>
      </c>
      <c r="D16" s="150" t="s">
        <v>554</v>
      </c>
      <c r="E16" s="18" t="s">
        <v>555</v>
      </c>
      <c r="F16" s="18" t="s">
        <v>30</v>
      </c>
      <c r="G16" s="18">
        <v>1</v>
      </c>
      <c r="H16" s="18">
        <v>1</v>
      </c>
      <c r="I16" s="93">
        <v>1</v>
      </c>
      <c r="J16" s="151">
        <v>115000000</v>
      </c>
      <c r="K16"/>
      <c r="L16"/>
      <c r="M16"/>
      <c r="N16"/>
      <c r="O16"/>
      <c r="P16"/>
      <c r="Q16"/>
      <c r="R16"/>
      <c r="S16"/>
      <c r="T16"/>
      <c r="U16"/>
      <c r="V16"/>
      <c r="W16"/>
      <c r="X16"/>
      <c r="Y16"/>
      <c r="Z16"/>
      <c r="AA16"/>
      <c r="AB16"/>
    </row>
    <row r="17" spans="1:28" s="1" customFormat="1" ht="102">
      <c r="A17" s="147">
        <v>402</v>
      </c>
      <c r="B17" s="18" t="s">
        <v>532</v>
      </c>
      <c r="C17" s="18" t="s">
        <v>556</v>
      </c>
      <c r="D17" s="150" t="s">
        <v>557</v>
      </c>
      <c r="E17" s="18" t="s">
        <v>558</v>
      </c>
      <c r="F17" s="18" t="s">
        <v>30</v>
      </c>
      <c r="G17" s="18">
        <v>60</v>
      </c>
      <c r="H17" s="18">
        <v>64</v>
      </c>
      <c r="I17" s="93">
        <v>1.06</v>
      </c>
      <c r="J17" s="151">
        <v>150000000</v>
      </c>
      <c r="K17"/>
      <c r="L17"/>
      <c r="M17"/>
      <c r="N17"/>
      <c r="O17"/>
      <c r="P17"/>
      <c r="Q17"/>
      <c r="R17"/>
      <c r="S17"/>
      <c r="T17"/>
      <c r="U17"/>
      <c r="V17"/>
      <c r="W17"/>
      <c r="X17"/>
      <c r="Y17"/>
      <c r="Z17"/>
      <c r="AA17"/>
      <c r="AB17"/>
    </row>
    <row r="18" spans="1:28" s="1" customFormat="1" ht="102">
      <c r="A18" s="147">
        <v>403</v>
      </c>
      <c r="B18" s="18" t="s">
        <v>532</v>
      </c>
      <c r="C18" s="18" t="s">
        <v>556</v>
      </c>
      <c r="D18" s="18" t="s">
        <v>559</v>
      </c>
      <c r="E18" s="18" t="s">
        <v>560</v>
      </c>
      <c r="F18" s="18" t="s">
        <v>30</v>
      </c>
      <c r="G18" s="18">
        <v>1</v>
      </c>
      <c r="H18" s="18">
        <v>1</v>
      </c>
      <c r="I18" s="93">
        <v>1</v>
      </c>
      <c r="J18" s="18"/>
      <c r="K18"/>
      <c r="L18"/>
      <c r="M18"/>
      <c r="N18"/>
      <c r="O18"/>
      <c r="P18"/>
      <c r="Q18"/>
      <c r="R18"/>
      <c r="S18"/>
      <c r="T18"/>
      <c r="U18"/>
      <c r="V18"/>
      <c r="W18"/>
      <c r="X18"/>
      <c r="Y18"/>
      <c r="Z18"/>
      <c r="AA18"/>
      <c r="AB18"/>
    </row>
    <row r="19" spans="1:28" s="1" customFormat="1" ht="102">
      <c r="A19" s="147">
        <v>404</v>
      </c>
      <c r="B19" s="18" t="s">
        <v>532</v>
      </c>
      <c r="C19" s="18" t="s">
        <v>556</v>
      </c>
      <c r="D19" s="18" t="s">
        <v>561</v>
      </c>
      <c r="E19" s="18" t="s">
        <v>562</v>
      </c>
      <c r="F19" s="18" t="s">
        <v>30</v>
      </c>
      <c r="G19" s="18">
        <v>25</v>
      </c>
      <c r="H19" s="18">
        <v>30</v>
      </c>
      <c r="I19" s="93">
        <v>1.2</v>
      </c>
      <c r="J19" s="18"/>
      <c r="K19"/>
      <c r="L19"/>
      <c r="M19"/>
      <c r="N19"/>
      <c r="O19"/>
      <c r="P19"/>
      <c r="Q19"/>
      <c r="R19"/>
      <c r="S19"/>
      <c r="T19"/>
      <c r="U19"/>
      <c r="V19"/>
      <c r="W19"/>
      <c r="X19"/>
      <c r="Y19"/>
      <c r="Z19"/>
      <c r="AA19"/>
      <c r="AB19"/>
    </row>
    <row r="20" spans="1:28" s="1" customFormat="1" ht="102">
      <c r="A20" s="147">
        <v>405</v>
      </c>
      <c r="B20" s="18" t="s">
        <v>532</v>
      </c>
      <c r="C20" s="18" t="s">
        <v>556</v>
      </c>
      <c r="D20" s="18" t="s">
        <v>563</v>
      </c>
      <c r="E20" s="18" t="s">
        <v>564</v>
      </c>
      <c r="F20" s="18" t="s">
        <v>30</v>
      </c>
      <c r="G20" s="18">
        <v>50</v>
      </c>
      <c r="H20" s="18">
        <v>50</v>
      </c>
      <c r="I20" s="93">
        <v>1</v>
      </c>
      <c r="J20" s="18"/>
      <c r="K20"/>
      <c r="L20"/>
      <c r="M20"/>
      <c r="N20"/>
      <c r="O20"/>
      <c r="P20"/>
      <c r="Q20"/>
      <c r="R20"/>
      <c r="S20"/>
      <c r="T20"/>
      <c r="U20"/>
      <c r="V20"/>
      <c r="W20"/>
      <c r="X20"/>
      <c r="Y20"/>
      <c r="Z20"/>
      <c r="AA20"/>
      <c r="AB20"/>
    </row>
    <row r="21" spans="1:28" s="1" customFormat="1" ht="102">
      <c r="A21" s="147">
        <v>406</v>
      </c>
      <c r="B21" s="18" t="s">
        <v>532</v>
      </c>
      <c r="C21" s="18" t="s">
        <v>556</v>
      </c>
      <c r="D21" s="18" t="s">
        <v>565</v>
      </c>
      <c r="E21" s="18" t="s">
        <v>566</v>
      </c>
      <c r="F21" s="18" t="s">
        <v>30</v>
      </c>
      <c r="G21" s="18">
        <v>7</v>
      </c>
      <c r="H21" s="18">
        <v>0</v>
      </c>
      <c r="I21" s="18">
        <v>0</v>
      </c>
      <c r="J21" s="18"/>
      <c r="K21"/>
      <c r="L21"/>
      <c r="M21"/>
      <c r="N21"/>
      <c r="O21"/>
      <c r="P21"/>
      <c r="Q21"/>
      <c r="R21"/>
      <c r="S21"/>
      <c r="T21"/>
      <c r="U21"/>
      <c r="V21"/>
      <c r="W21"/>
      <c r="X21"/>
      <c r="Y21"/>
      <c r="Z21"/>
      <c r="AA21"/>
      <c r="AB21"/>
    </row>
    <row r="22" spans="1:28" s="1" customFormat="1" ht="102">
      <c r="A22" s="147">
        <v>396</v>
      </c>
      <c r="B22" s="18" t="s">
        <v>532</v>
      </c>
      <c r="C22" s="18" t="s">
        <v>567</v>
      </c>
      <c r="D22" s="18" t="s">
        <v>568</v>
      </c>
      <c r="E22" s="18" t="s">
        <v>569</v>
      </c>
      <c r="F22" s="18" t="s">
        <v>30</v>
      </c>
      <c r="G22" s="148">
        <v>100</v>
      </c>
      <c r="H22" s="148">
        <v>100</v>
      </c>
      <c r="I22" s="149">
        <v>1</v>
      </c>
      <c r="J22" s="18"/>
      <c r="K22"/>
      <c r="L22"/>
      <c r="M22"/>
      <c r="N22"/>
      <c r="O22"/>
      <c r="P22"/>
      <c r="Q22"/>
      <c r="R22"/>
      <c r="S22"/>
      <c r="T22"/>
      <c r="U22"/>
      <c r="V22"/>
      <c r="W22"/>
      <c r="X22"/>
      <c r="Y22"/>
      <c r="Z22"/>
      <c r="AA22"/>
      <c r="AB22"/>
    </row>
    <row r="23" spans="1:28" s="1" customFormat="1" ht="102">
      <c r="A23" s="147">
        <v>407</v>
      </c>
      <c r="B23" s="18" t="s">
        <v>532</v>
      </c>
      <c r="C23" s="18" t="s">
        <v>567</v>
      </c>
      <c r="D23" s="18" t="s">
        <v>568</v>
      </c>
      <c r="E23" s="18" t="s">
        <v>570</v>
      </c>
      <c r="F23" s="18" t="s">
        <v>30</v>
      </c>
      <c r="G23" s="18">
        <v>3</v>
      </c>
      <c r="H23" s="18">
        <v>19</v>
      </c>
      <c r="I23" s="152" t="s">
        <v>571</v>
      </c>
      <c r="J23" s="18"/>
      <c r="K23"/>
      <c r="L23"/>
      <c r="M23"/>
      <c r="N23"/>
      <c r="O23"/>
      <c r="P23"/>
      <c r="Q23"/>
      <c r="R23"/>
      <c r="S23"/>
      <c r="T23"/>
      <c r="U23"/>
      <c r="V23"/>
      <c r="W23"/>
      <c r="X23"/>
      <c r="Y23"/>
      <c r="Z23"/>
      <c r="AA23"/>
      <c r="AB23"/>
    </row>
    <row r="24" spans="1:28" ht="102">
      <c r="A24" s="147">
        <v>409</v>
      </c>
      <c r="B24" s="18" t="s">
        <v>532</v>
      </c>
      <c r="C24" s="18" t="s">
        <v>567</v>
      </c>
      <c r="D24" s="18" t="s">
        <v>572</v>
      </c>
      <c r="E24" s="18" t="s">
        <v>573</v>
      </c>
      <c r="F24" s="18" t="s">
        <v>30</v>
      </c>
      <c r="G24" s="18">
        <v>3</v>
      </c>
      <c r="H24" s="18">
        <v>1</v>
      </c>
      <c r="I24" s="152">
        <v>0.33300000000000002</v>
      </c>
      <c r="J24" s="18"/>
    </row>
    <row r="25" spans="1:28" ht="102">
      <c r="A25" s="147">
        <v>410</v>
      </c>
      <c r="B25" s="18" t="s">
        <v>532</v>
      </c>
      <c r="C25" s="18" t="s">
        <v>567</v>
      </c>
      <c r="D25" s="18" t="s">
        <v>572</v>
      </c>
      <c r="E25" s="18" t="s">
        <v>574</v>
      </c>
      <c r="F25" s="18" t="s">
        <v>30</v>
      </c>
      <c r="G25" s="148">
        <v>15</v>
      </c>
      <c r="H25" s="148">
        <v>3</v>
      </c>
      <c r="I25" s="149">
        <v>0.2</v>
      </c>
      <c r="J25" s="18"/>
    </row>
    <row r="26" spans="1:28" ht="102">
      <c r="A26" s="147">
        <v>408</v>
      </c>
      <c r="B26" s="18" t="s">
        <v>532</v>
      </c>
      <c r="C26" s="18" t="s">
        <v>567</v>
      </c>
      <c r="D26" s="18" t="s">
        <v>572</v>
      </c>
      <c r="E26" s="18" t="s">
        <v>575</v>
      </c>
      <c r="F26" s="18" t="s">
        <v>30</v>
      </c>
      <c r="G26" s="18">
        <v>3</v>
      </c>
      <c r="H26" s="18">
        <v>7</v>
      </c>
      <c r="I26" s="93">
        <v>2.3330000000000002</v>
      </c>
      <c r="J26" s="18"/>
    </row>
    <row r="27" spans="1:28" ht="102">
      <c r="A27" s="147">
        <v>411</v>
      </c>
      <c r="B27" s="18" t="s">
        <v>532</v>
      </c>
      <c r="C27" s="18" t="s">
        <v>567</v>
      </c>
      <c r="D27" s="18" t="s">
        <v>576</v>
      </c>
      <c r="E27" s="18" t="s">
        <v>562</v>
      </c>
      <c r="F27" s="18" t="s">
        <v>30</v>
      </c>
      <c r="G27" s="18">
        <v>30</v>
      </c>
      <c r="H27" s="18">
        <v>250</v>
      </c>
      <c r="I27" s="93" t="s">
        <v>577</v>
      </c>
      <c r="J27" s="18"/>
    </row>
    <row r="28" spans="1:28" ht="102">
      <c r="A28" s="147">
        <v>412</v>
      </c>
      <c r="B28" s="18" t="s">
        <v>532</v>
      </c>
      <c r="C28" s="18" t="s">
        <v>567</v>
      </c>
      <c r="D28" s="18" t="s">
        <v>578</v>
      </c>
      <c r="E28" s="18" t="s">
        <v>579</v>
      </c>
      <c r="F28" s="18" t="s">
        <v>30</v>
      </c>
      <c r="G28" s="18">
        <v>5</v>
      </c>
      <c r="H28" s="18">
        <v>9</v>
      </c>
      <c r="I28" s="93">
        <v>1.8</v>
      </c>
      <c r="J28" s="18"/>
    </row>
    <row r="29" spans="1:28" ht="102">
      <c r="A29" s="147">
        <v>413</v>
      </c>
      <c r="B29" s="18" t="s">
        <v>532</v>
      </c>
      <c r="C29" s="18" t="s">
        <v>567</v>
      </c>
      <c r="D29" s="18" t="s">
        <v>580</v>
      </c>
      <c r="E29" s="18" t="s">
        <v>72</v>
      </c>
      <c r="F29" s="18" t="s">
        <v>30</v>
      </c>
      <c r="G29" s="18">
        <v>15</v>
      </c>
      <c r="H29" s="18">
        <v>24</v>
      </c>
      <c r="I29" s="93">
        <v>1.6</v>
      </c>
      <c r="J29" s="18"/>
    </row>
    <row r="30" spans="1:28" ht="102">
      <c r="A30" s="147">
        <v>414</v>
      </c>
      <c r="B30" s="18" t="s">
        <v>532</v>
      </c>
      <c r="C30" s="18" t="s">
        <v>567</v>
      </c>
      <c r="D30" s="18" t="s">
        <v>580</v>
      </c>
      <c r="E30" s="18" t="s">
        <v>247</v>
      </c>
      <c r="F30" s="18" t="s">
        <v>30</v>
      </c>
      <c r="G30" s="18">
        <v>1</v>
      </c>
      <c r="H30" s="18">
        <v>0</v>
      </c>
      <c r="I30" s="93">
        <v>0</v>
      </c>
      <c r="J30" s="18"/>
    </row>
    <row r="31" spans="1:28">
      <c r="J31">
        <f>SUM(J4:J30)</f>
        <v>565000000</v>
      </c>
    </row>
    <row r="33" spans="1:10">
      <c r="A33" s="317" t="s">
        <v>3249</v>
      </c>
      <c r="B33" s="317"/>
      <c r="C33" s="317"/>
      <c r="D33" s="317"/>
      <c r="E33" s="317"/>
      <c r="F33" s="317"/>
      <c r="G33" s="317"/>
      <c r="H33" s="317"/>
      <c r="I33" s="317"/>
      <c r="J33" s="317"/>
    </row>
    <row r="34" spans="1:10">
      <c r="A34" s="1" t="s">
        <v>1060</v>
      </c>
      <c r="B34" s="1" t="s">
        <v>1061</v>
      </c>
      <c r="C34" s="1" t="s">
        <v>1062</v>
      </c>
      <c r="D34" s="1" t="s">
        <v>1063</v>
      </c>
      <c r="E34" s="1" t="s">
        <v>1064</v>
      </c>
      <c r="F34" s="1" t="s">
        <v>1065</v>
      </c>
      <c r="G34" s="1" t="s">
        <v>1066</v>
      </c>
      <c r="H34" s="1" t="s">
        <v>1067</v>
      </c>
      <c r="I34" s="1" t="s">
        <v>1059</v>
      </c>
      <c r="J34" s="1" t="s">
        <v>2848</v>
      </c>
    </row>
    <row r="35" spans="1:10">
      <c r="A35" s="213" t="s">
        <v>2910</v>
      </c>
      <c r="B35" s="213" t="s">
        <v>2911</v>
      </c>
      <c r="C35" s="213" t="s">
        <v>1071</v>
      </c>
      <c r="D35" s="213" t="s">
        <v>1072</v>
      </c>
      <c r="E35" s="213" t="s">
        <v>2912</v>
      </c>
      <c r="F35" s="213" t="s">
        <v>2913</v>
      </c>
      <c r="G35" s="213" t="s">
        <v>2914</v>
      </c>
      <c r="H35" s="213">
        <v>150000000</v>
      </c>
      <c r="I35" s="213">
        <v>149837597</v>
      </c>
      <c r="J35" s="213">
        <f>+H35-I35</f>
        <v>162403</v>
      </c>
    </row>
    <row r="36" spans="1:10">
      <c r="A36" s="1" t="s">
        <v>2915</v>
      </c>
      <c r="B36" s="1" t="s">
        <v>2916</v>
      </c>
      <c r="C36" s="1" t="s">
        <v>1071</v>
      </c>
      <c r="D36" s="213" t="s">
        <v>1072</v>
      </c>
      <c r="E36" s="213" t="s">
        <v>2912</v>
      </c>
      <c r="F36" s="213" t="s">
        <v>2913</v>
      </c>
      <c r="G36" s="213" t="s">
        <v>2917</v>
      </c>
      <c r="H36" s="213">
        <v>0</v>
      </c>
      <c r="I36" s="213">
        <v>0</v>
      </c>
      <c r="J36" s="213">
        <f t="shared" ref="J36:J42" si="0">+H36-I36</f>
        <v>0</v>
      </c>
    </row>
    <row r="37" spans="1:10">
      <c r="A37" s="1" t="s">
        <v>2915</v>
      </c>
      <c r="B37" s="1" t="s">
        <v>2916</v>
      </c>
      <c r="C37" s="1" t="s">
        <v>1071</v>
      </c>
      <c r="D37" s="213" t="s">
        <v>1072</v>
      </c>
      <c r="E37" s="213" t="s">
        <v>2912</v>
      </c>
      <c r="F37" s="213" t="s">
        <v>2913</v>
      </c>
      <c r="G37" s="213" t="s">
        <v>2918</v>
      </c>
      <c r="H37" s="213">
        <v>150000000</v>
      </c>
      <c r="I37" s="213">
        <v>0</v>
      </c>
      <c r="J37" s="213">
        <f t="shared" si="0"/>
        <v>150000000</v>
      </c>
    </row>
    <row r="38" spans="1:10">
      <c r="A38" s="1" t="s">
        <v>2919</v>
      </c>
      <c r="B38" s="1" t="s">
        <v>2920</v>
      </c>
      <c r="C38" s="1" t="s">
        <v>1071</v>
      </c>
      <c r="D38" s="213" t="s">
        <v>1072</v>
      </c>
      <c r="E38" s="213" t="s">
        <v>2912</v>
      </c>
      <c r="F38" s="213" t="s">
        <v>2913</v>
      </c>
      <c r="G38" s="213" t="s">
        <v>2921</v>
      </c>
      <c r="H38" s="213">
        <v>0</v>
      </c>
      <c r="I38" s="213">
        <v>0</v>
      </c>
      <c r="J38" s="213">
        <f t="shared" si="0"/>
        <v>0</v>
      </c>
    </row>
    <row r="39" spans="1:10">
      <c r="A39" s="1" t="s">
        <v>2919</v>
      </c>
      <c r="B39" s="1" t="s">
        <v>2920</v>
      </c>
      <c r="C39" s="1" t="s">
        <v>1071</v>
      </c>
      <c r="D39" s="213" t="s">
        <v>1072</v>
      </c>
      <c r="E39" s="213" t="s">
        <v>2912</v>
      </c>
      <c r="F39" s="213" t="s">
        <v>2913</v>
      </c>
      <c r="G39" s="213" t="s">
        <v>2922</v>
      </c>
      <c r="H39" s="213">
        <v>150000000</v>
      </c>
      <c r="I39" s="213">
        <v>83000000</v>
      </c>
      <c r="J39" s="213">
        <f t="shared" si="0"/>
        <v>67000000</v>
      </c>
    </row>
    <row r="40" spans="1:10">
      <c r="A40" s="1" t="s">
        <v>2923</v>
      </c>
      <c r="B40" s="1" t="s">
        <v>2924</v>
      </c>
      <c r="C40" s="1" t="s">
        <v>1071</v>
      </c>
      <c r="D40" s="213" t="s">
        <v>1072</v>
      </c>
      <c r="E40" s="213" t="s">
        <v>2912</v>
      </c>
      <c r="F40" s="213" t="s">
        <v>2913</v>
      </c>
      <c r="G40" s="213" t="s">
        <v>2925</v>
      </c>
      <c r="H40" s="213">
        <v>84000000</v>
      </c>
      <c r="I40" s="213">
        <v>84000000</v>
      </c>
      <c r="J40" s="213">
        <f t="shared" si="0"/>
        <v>0</v>
      </c>
    </row>
    <row r="41" spans="1:10">
      <c r="A41" s="1" t="s">
        <v>2923</v>
      </c>
      <c r="B41" s="1" t="s">
        <v>2924</v>
      </c>
      <c r="C41" s="1" t="s">
        <v>1071</v>
      </c>
      <c r="D41" s="213" t="s">
        <v>1072</v>
      </c>
      <c r="E41" s="213" t="s">
        <v>2912</v>
      </c>
      <c r="F41" s="213" t="s">
        <v>2913</v>
      </c>
      <c r="G41" s="213" t="s">
        <v>2926</v>
      </c>
      <c r="H41" s="213">
        <v>66000000</v>
      </c>
      <c r="I41" s="213">
        <v>20500000</v>
      </c>
      <c r="J41" s="213">
        <f t="shared" si="0"/>
        <v>45500000</v>
      </c>
    </row>
    <row r="42" spans="1:10">
      <c r="A42" s="1" t="s">
        <v>2927</v>
      </c>
      <c r="B42" s="1" t="s">
        <v>2928</v>
      </c>
      <c r="C42" s="1" t="s">
        <v>1071</v>
      </c>
      <c r="D42" s="213" t="s">
        <v>1072</v>
      </c>
      <c r="E42" s="213" t="s">
        <v>2912</v>
      </c>
      <c r="F42" s="213" t="s">
        <v>2913</v>
      </c>
      <c r="G42" s="213" t="s">
        <v>2929</v>
      </c>
      <c r="H42" s="213">
        <v>150000000</v>
      </c>
      <c r="I42" s="213">
        <v>150000000</v>
      </c>
      <c r="J42" s="213">
        <f t="shared" si="0"/>
        <v>0</v>
      </c>
    </row>
    <row r="43" spans="1:10">
      <c r="I43" s="214">
        <f>SUM(I35:I42)</f>
        <v>487337597</v>
      </c>
    </row>
  </sheetData>
  <mergeCells count="3">
    <mergeCell ref="B1:J1"/>
    <mergeCell ref="B2:J2"/>
    <mergeCell ref="A33:J3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39997558519241921"/>
  </sheetPr>
  <dimension ref="A2:J25"/>
  <sheetViews>
    <sheetView topLeftCell="A16" workbookViewId="0">
      <selection activeCell="A21" sqref="A21:J21"/>
    </sheetView>
  </sheetViews>
  <sheetFormatPr baseColWidth="10" defaultRowHeight="15"/>
  <cols>
    <col min="1" max="1" width="18" style="141" customWidth="1"/>
    <col min="2" max="2" width="14.1640625" style="141" customWidth="1"/>
    <col min="3" max="3" width="14.83203125" style="141" customWidth="1"/>
    <col min="4" max="4" width="18.5" style="141" customWidth="1"/>
    <col min="5" max="8" width="10.83203125" style="141"/>
    <col min="9" max="9" width="14.83203125" style="141" customWidth="1"/>
    <col min="10" max="16384" width="10.83203125" style="141"/>
  </cols>
  <sheetData>
    <row r="2" spans="1:9">
      <c r="A2" s="340" t="s">
        <v>11</v>
      </c>
      <c r="B2" s="340"/>
      <c r="C2" s="340"/>
      <c r="D2" s="340"/>
      <c r="E2" s="340"/>
      <c r="F2" s="340"/>
      <c r="G2" s="340"/>
      <c r="H2" s="340"/>
      <c r="I2" s="340"/>
    </row>
    <row r="3" spans="1:9" ht="64">
      <c r="A3" s="52" t="s">
        <v>12</v>
      </c>
      <c r="B3" s="52" t="s">
        <v>4</v>
      </c>
      <c r="C3" s="52" t="s">
        <v>0</v>
      </c>
      <c r="D3" s="52" t="s">
        <v>5</v>
      </c>
      <c r="E3" s="52" t="s">
        <v>6</v>
      </c>
      <c r="F3" s="52" t="s">
        <v>7</v>
      </c>
      <c r="G3" s="52" t="s">
        <v>8</v>
      </c>
      <c r="H3" s="52" t="s">
        <v>1</v>
      </c>
      <c r="I3" s="52" t="s">
        <v>1057</v>
      </c>
    </row>
    <row r="4" spans="1:9" ht="112">
      <c r="A4" s="142" t="s">
        <v>217</v>
      </c>
      <c r="B4" s="131" t="s">
        <v>509</v>
      </c>
      <c r="C4" s="132" t="s">
        <v>510</v>
      </c>
      <c r="D4" s="133" t="s">
        <v>520</v>
      </c>
      <c r="E4" s="133" t="s">
        <v>30</v>
      </c>
      <c r="F4" s="134">
        <v>0</v>
      </c>
      <c r="G4" s="134">
        <v>1</v>
      </c>
      <c r="H4" s="135">
        <v>1</v>
      </c>
      <c r="I4" s="134">
        <v>0</v>
      </c>
    </row>
    <row r="5" spans="1:9" ht="80">
      <c r="A5" s="142" t="s">
        <v>217</v>
      </c>
      <c r="B5" s="137" t="s">
        <v>509</v>
      </c>
      <c r="C5" s="138" t="s">
        <v>510</v>
      </c>
      <c r="D5" s="133" t="s">
        <v>521</v>
      </c>
      <c r="E5" s="133" t="s">
        <v>30</v>
      </c>
      <c r="F5" s="134">
        <v>0</v>
      </c>
      <c r="G5" s="134">
        <v>1</v>
      </c>
      <c r="H5" s="135">
        <v>1</v>
      </c>
      <c r="I5" s="134">
        <v>0</v>
      </c>
    </row>
    <row r="6" spans="1:9" ht="80">
      <c r="A6" s="142" t="s">
        <v>217</v>
      </c>
      <c r="B6" s="137" t="s">
        <v>509</v>
      </c>
      <c r="C6" s="138" t="s">
        <v>511</v>
      </c>
      <c r="D6" s="133" t="s">
        <v>401</v>
      </c>
      <c r="E6" s="133" t="s">
        <v>30</v>
      </c>
      <c r="F6" s="134">
        <v>20</v>
      </c>
      <c r="G6" s="139">
        <v>20</v>
      </c>
      <c r="H6" s="140">
        <v>1</v>
      </c>
      <c r="I6" s="143">
        <v>444500000</v>
      </c>
    </row>
    <row r="7" spans="1:9" ht="96">
      <c r="A7" s="142" t="s">
        <v>217</v>
      </c>
      <c r="B7" s="137" t="s">
        <v>512</v>
      </c>
      <c r="C7" s="138" t="s">
        <v>513</v>
      </c>
      <c r="D7" s="133" t="s">
        <v>522</v>
      </c>
      <c r="E7" s="133" t="s">
        <v>30</v>
      </c>
      <c r="F7" s="134">
        <v>500</v>
      </c>
      <c r="G7" s="139">
        <v>470</v>
      </c>
      <c r="H7" s="140">
        <v>0.94</v>
      </c>
      <c r="I7" s="143">
        <v>80500000</v>
      </c>
    </row>
    <row r="8" spans="1:9" ht="80">
      <c r="A8" s="142" t="s">
        <v>217</v>
      </c>
      <c r="B8" s="137" t="s">
        <v>509</v>
      </c>
      <c r="C8" s="138" t="s">
        <v>514</v>
      </c>
      <c r="D8" s="133" t="s">
        <v>106</v>
      </c>
      <c r="E8" s="133" t="s">
        <v>30</v>
      </c>
      <c r="F8" s="134">
        <v>5</v>
      </c>
      <c r="G8" s="136">
        <v>5</v>
      </c>
      <c r="H8" s="140">
        <v>1</v>
      </c>
      <c r="I8" s="143">
        <v>125000000</v>
      </c>
    </row>
    <row r="9" spans="1:9" ht="80">
      <c r="A9" s="142" t="s">
        <v>217</v>
      </c>
      <c r="B9" s="137" t="s">
        <v>509</v>
      </c>
      <c r="C9" s="138" t="s">
        <v>515</v>
      </c>
      <c r="D9" s="133" t="s">
        <v>523</v>
      </c>
      <c r="E9" s="133" t="s">
        <v>30</v>
      </c>
      <c r="F9" s="134">
        <v>1</v>
      </c>
      <c r="G9" s="136">
        <v>0</v>
      </c>
      <c r="H9" s="140">
        <v>0</v>
      </c>
      <c r="I9" s="143">
        <v>50000000</v>
      </c>
    </row>
    <row r="10" spans="1:9" ht="80">
      <c r="A10" s="142" t="s">
        <v>217</v>
      </c>
      <c r="B10" s="137" t="s">
        <v>509</v>
      </c>
      <c r="C10" s="138" t="s">
        <v>516</v>
      </c>
      <c r="D10" s="133" t="s">
        <v>247</v>
      </c>
      <c r="E10" s="133" t="s">
        <v>30</v>
      </c>
      <c r="F10" s="134">
        <v>0</v>
      </c>
      <c r="G10" s="134">
        <v>0</v>
      </c>
      <c r="H10" s="134">
        <v>0</v>
      </c>
      <c r="I10" s="134">
        <v>0</v>
      </c>
    </row>
    <row r="11" spans="1:9" ht="80">
      <c r="A11" s="142" t="s">
        <v>217</v>
      </c>
      <c r="B11" s="137" t="s">
        <v>509</v>
      </c>
      <c r="C11" s="138" t="s">
        <v>517</v>
      </c>
      <c r="D11" s="133" t="s">
        <v>524</v>
      </c>
      <c r="E11" s="133" t="s">
        <v>30</v>
      </c>
      <c r="F11" s="134">
        <v>45</v>
      </c>
      <c r="G11" s="136">
        <v>45</v>
      </c>
      <c r="H11" s="140">
        <v>1</v>
      </c>
      <c r="I11" s="143">
        <v>60000000</v>
      </c>
    </row>
    <row r="12" spans="1:9" ht="80">
      <c r="A12" s="142" t="s">
        <v>217</v>
      </c>
      <c r="B12" s="137" t="s">
        <v>509</v>
      </c>
      <c r="C12" s="138" t="s">
        <v>517</v>
      </c>
      <c r="D12" s="133" t="s">
        <v>224</v>
      </c>
      <c r="E12" s="133" t="s">
        <v>30</v>
      </c>
      <c r="F12" s="134">
        <v>0</v>
      </c>
      <c r="G12" s="134">
        <v>0</v>
      </c>
      <c r="H12" s="134">
        <v>0</v>
      </c>
      <c r="I12" s="134">
        <v>0</v>
      </c>
    </row>
    <row r="13" spans="1:9" ht="64">
      <c r="A13" s="142" t="s">
        <v>217</v>
      </c>
      <c r="B13" s="137" t="s">
        <v>518</v>
      </c>
      <c r="C13" s="138" t="s">
        <v>519</v>
      </c>
      <c r="D13" s="133" t="s">
        <v>525</v>
      </c>
      <c r="E13" s="133" t="s">
        <v>30</v>
      </c>
      <c r="F13" s="134">
        <v>0</v>
      </c>
      <c r="G13" s="134">
        <v>0</v>
      </c>
      <c r="H13" s="134">
        <v>0</v>
      </c>
      <c r="I13" s="134">
        <v>0</v>
      </c>
    </row>
    <row r="14" spans="1:9" ht="80">
      <c r="A14" s="142" t="s">
        <v>186</v>
      </c>
      <c r="B14" s="133" t="s">
        <v>526</v>
      </c>
      <c r="C14" s="133" t="s">
        <v>527</v>
      </c>
      <c r="D14" s="133" t="s">
        <v>528</v>
      </c>
      <c r="E14" s="133" t="s">
        <v>30</v>
      </c>
      <c r="F14" s="134">
        <v>0</v>
      </c>
      <c r="G14" s="134">
        <v>0</v>
      </c>
      <c r="H14" s="134">
        <v>0</v>
      </c>
      <c r="I14" s="134">
        <v>0</v>
      </c>
    </row>
    <row r="15" spans="1:9" ht="80">
      <c r="A15" s="142" t="s">
        <v>186</v>
      </c>
      <c r="B15" s="133" t="s">
        <v>526</v>
      </c>
      <c r="C15" s="133" t="s">
        <v>527</v>
      </c>
      <c r="D15" s="133" t="s">
        <v>529</v>
      </c>
      <c r="E15" s="133" t="s">
        <v>30</v>
      </c>
      <c r="F15" s="134">
        <v>0</v>
      </c>
      <c r="G15" s="134">
        <v>0</v>
      </c>
      <c r="H15" s="134">
        <v>0</v>
      </c>
      <c r="I15" s="134">
        <v>0</v>
      </c>
    </row>
    <row r="16" spans="1:9" ht="80">
      <c r="A16" s="142" t="s">
        <v>186</v>
      </c>
      <c r="B16" s="133" t="s">
        <v>526</v>
      </c>
      <c r="C16" s="133" t="s">
        <v>527</v>
      </c>
      <c r="D16" s="133" t="s">
        <v>507</v>
      </c>
      <c r="E16" s="133" t="s">
        <v>30</v>
      </c>
      <c r="F16" s="134">
        <v>1</v>
      </c>
      <c r="G16" s="136">
        <v>1</v>
      </c>
      <c r="H16" s="140">
        <v>1</v>
      </c>
      <c r="I16" s="144">
        <v>20000000</v>
      </c>
    </row>
    <row r="17" spans="1:10" ht="80">
      <c r="A17" s="142" t="s">
        <v>186</v>
      </c>
      <c r="B17" s="133" t="s">
        <v>526</v>
      </c>
      <c r="C17" s="133" t="s">
        <v>527</v>
      </c>
      <c r="D17" s="133" t="s">
        <v>530</v>
      </c>
      <c r="E17" s="133" t="s">
        <v>30</v>
      </c>
      <c r="F17" s="134">
        <v>0</v>
      </c>
      <c r="G17" s="134">
        <v>0</v>
      </c>
      <c r="H17" s="134">
        <v>0</v>
      </c>
      <c r="I17" s="134">
        <v>0</v>
      </c>
    </row>
    <row r="18" spans="1:10" ht="80">
      <c r="A18" s="142" t="s">
        <v>186</v>
      </c>
      <c r="B18" s="133" t="s">
        <v>526</v>
      </c>
      <c r="C18" s="133" t="s">
        <v>527</v>
      </c>
      <c r="D18" s="133" t="s">
        <v>508</v>
      </c>
      <c r="E18" s="133" t="s">
        <v>30</v>
      </c>
      <c r="F18" s="134">
        <v>25</v>
      </c>
      <c r="G18" s="136">
        <v>68</v>
      </c>
      <c r="H18" s="140">
        <v>2.72</v>
      </c>
      <c r="I18" s="144">
        <v>20000000</v>
      </c>
    </row>
    <row r="19" spans="1:10" ht="80">
      <c r="A19" s="142" t="s">
        <v>186</v>
      </c>
      <c r="B19" s="133" t="s">
        <v>526</v>
      </c>
      <c r="C19" s="133" t="s">
        <v>527</v>
      </c>
      <c r="D19" s="133" t="s">
        <v>531</v>
      </c>
      <c r="E19" s="133" t="s">
        <v>30</v>
      </c>
      <c r="F19" s="134">
        <v>0</v>
      </c>
      <c r="G19" s="134">
        <v>0</v>
      </c>
      <c r="H19" s="134">
        <v>0</v>
      </c>
      <c r="I19" s="134">
        <v>0</v>
      </c>
    </row>
    <row r="20" spans="1:10">
      <c r="I20" s="203">
        <f>SUM(I4:I19)</f>
        <v>800000000</v>
      </c>
    </row>
    <row r="21" spans="1:10" ht="16">
      <c r="A21" s="317" t="s">
        <v>3249</v>
      </c>
      <c r="B21" s="317"/>
      <c r="C21" s="317"/>
      <c r="D21" s="317"/>
      <c r="E21" s="317"/>
      <c r="F21" s="317"/>
      <c r="G21" s="317"/>
      <c r="H21" s="317"/>
      <c r="I21" s="317"/>
      <c r="J21" s="317"/>
    </row>
    <row r="22" spans="1:10" ht="16">
      <c r="A22" s="1" t="s">
        <v>1060</v>
      </c>
      <c r="B22" s="1" t="s">
        <v>1061</v>
      </c>
      <c r="C22" s="1" t="s">
        <v>1062</v>
      </c>
      <c r="D22" s="1" t="s">
        <v>1063</v>
      </c>
      <c r="E22" s="1" t="s">
        <v>1064</v>
      </c>
      <c r="F22" s="1" t="s">
        <v>1065</v>
      </c>
      <c r="G22" s="1" t="s">
        <v>1066</v>
      </c>
      <c r="H22" s="1" t="s">
        <v>1067</v>
      </c>
      <c r="I22" s="1" t="s">
        <v>1059</v>
      </c>
      <c r="J22" s="1" t="s">
        <v>2848</v>
      </c>
    </row>
    <row r="23" spans="1:10" ht="16">
      <c r="A23" s="213" t="s">
        <v>2889</v>
      </c>
      <c r="B23" s="213" t="s">
        <v>2890</v>
      </c>
      <c r="C23" s="213" t="s">
        <v>1071</v>
      </c>
      <c r="D23" s="213" t="s">
        <v>1072</v>
      </c>
      <c r="E23" s="213" t="s">
        <v>2891</v>
      </c>
      <c r="F23" s="213" t="s">
        <v>2892</v>
      </c>
      <c r="G23" s="213" t="s">
        <v>2893</v>
      </c>
      <c r="H23" s="1">
        <v>444500000</v>
      </c>
      <c r="I23" s="1">
        <v>444500000</v>
      </c>
      <c r="J23" s="1">
        <f>+H23-I23</f>
        <v>0</v>
      </c>
    </row>
    <row r="24" spans="1:10" ht="16">
      <c r="A24" s="1" t="s">
        <v>2894</v>
      </c>
      <c r="B24" s="213" t="s">
        <v>2895</v>
      </c>
      <c r="C24" s="213" t="s">
        <v>1071</v>
      </c>
      <c r="D24" s="213" t="s">
        <v>1072</v>
      </c>
      <c r="E24" s="213" t="s">
        <v>2891</v>
      </c>
      <c r="F24" s="213" t="s">
        <v>2892</v>
      </c>
      <c r="G24" s="213" t="s">
        <v>2896</v>
      </c>
      <c r="H24" s="1">
        <v>350500000</v>
      </c>
      <c r="I24" s="1">
        <v>303000000</v>
      </c>
      <c r="J24" s="1">
        <f>+H24-I24</f>
        <v>47500000</v>
      </c>
    </row>
    <row r="25" spans="1:10">
      <c r="I25" s="141">
        <f>SUM(I23:I24)</f>
        <v>747500000</v>
      </c>
    </row>
  </sheetData>
  <mergeCells count="2">
    <mergeCell ref="A2:I2"/>
    <mergeCell ref="A21:J2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39997558519241921"/>
  </sheetPr>
  <dimension ref="A1:AA37"/>
  <sheetViews>
    <sheetView topLeftCell="C35" workbookViewId="0">
      <selection activeCell="A19" sqref="A19:J19"/>
    </sheetView>
  </sheetViews>
  <sheetFormatPr baseColWidth="10" defaultRowHeight="16"/>
  <cols>
    <col min="1" max="10" width="28" customWidth="1"/>
  </cols>
  <sheetData>
    <row r="1" spans="1:27">
      <c r="A1" s="324"/>
      <c r="B1" s="325"/>
      <c r="C1" s="325"/>
      <c r="D1" s="325"/>
      <c r="E1" s="325"/>
      <c r="F1" s="325"/>
      <c r="G1" s="325"/>
      <c r="H1" s="325"/>
      <c r="I1" s="325"/>
    </row>
    <row r="2" spans="1:27">
      <c r="A2" s="341" t="s">
        <v>268</v>
      </c>
      <c r="B2" s="341"/>
      <c r="C2" s="341"/>
      <c r="D2" s="341"/>
      <c r="E2" s="341"/>
      <c r="F2" s="341"/>
      <c r="G2" s="341"/>
      <c r="H2" s="341"/>
      <c r="I2" s="341"/>
    </row>
    <row r="3" spans="1:27" s="3" customFormat="1" ht="30">
      <c r="A3" s="80" t="s">
        <v>12</v>
      </c>
      <c r="B3" s="80" t="s">
        <v>4</v>
      </c>
      <c r="C3" s="80" t="s">
        <v>0</v>
      </c>
      <c r="D3" s="80" t="s">
        <v>5</v>
      </c>
      <c r="E3" s="80" t="s">
        <v>6</v>
      </c>
      <c r="F3" s="80" t="s">
        <v>7</v>
      </c>
      <c r="G3" s="80" t="s">
        <v>8</v>
      </c>
      <c r="H3" s="80" t="s">
        <v>1</v>
      </c>
      <c r="I3" s="52" t="s">
        <v>1057</v>
      </c>
    </row>
    <row r="4" spans="1:27" ht="45">
      <c r="A4" s="81" t="s">
        <v>269</v>
      </c>
      <c r="B4" s="81" t="s">
        <v>270</v>
      </c>
      <c r="C4" s="81" t="s">
        <v>271</v>
      </c>
      <c r="D4" s="81" t="s">
        <v>272</v>
      </c>
      <c r="E4" s="82" t="s">
        <v>273</v>
      </c>
      <c r="F4" s="82">
        <v>40</v>
      </c>
      <c r="G4" s="82">
        <v>82</v>
      </c>
      <c r="H4" s="83">
        <v>1</v>
      </c>
      <c r="I4" s="84">
        <v>210000000000</v>
      </c>
    </row>
    <row r="5" spans="1:27" ht="45">
      <c r="A5" s="81" t="s">
        <v>269</v>
      </c>
      <c r="B5" s="81" t="s">
        <v>270</v>
      </c>
      <c r="C5" s="81" t="s">
        <v>271</v>
      </c>
      <c r="D5" s="81" t="s">
        <v>274</v>
      </c>
      <c r="E5" s="82" t="s">
        <v>273</v>
      </c>
      <c r="F5" s="82">
        <v>0</v>
      </c>
      <c r="G5" s="82">
        <v>0</v>
      </c>
      <c r="H5" s="83" t="s">
        <v>275</v>
      </c>
      <c r="I5" s="84"/>
    </row>
    <row r="6" spans="1:27" ht="45">
      <c r="A6" s="81" t="s">
        <v>269</v>
      </c>
      <c r="B6" s="81" t="s">
        <v>270</v>
      </c>
      <c r="C6" s="81" t="s">
        <v>271</v>
      </c>
      <c r="D6" s="81" t="s">
        <v>276</v>
      </c>
      <c r="E6" s="82" t="s">
        <v>277</v>
      </c>
      <c r="F6" s="82">
        <v>5</v>
      </c>
      <c r="G6" s="82">
        <v>0</v>
      </c>
      <c r="H6" s="83">
        <v>0</v>
      </c>
      <c r="I6" s="84">
        <v>15000000000</v>
      </c>
    </row>
    <row r="7" spans="1:27" ht="45">
      <c r="A7" s="81" t="s">
        <v>269</v>
      </c>
      <c r="B7" s="81" t="s">
        <v>270</v>
      </c>
      <c r="C7" s="81" t="s">
        <v>271</v>
      </c>
      <c r="D7" s="81" t="s">
        <v>278</v>
      </c>
      <c r="E7" s="82" t="s">
        <v>279</v>
      </c>
      <c r="F7" s="82">
        <v>1</v>
      </c>
      <c r="G7" s="82">
        <v>0.7</v>
      </c>
      <c r="H7" s="83">
        <v>0.7</v>
      </c>
      <c r="I7" s="84">
        <v>3000000000</v>
      </c>
    </row>
    <row r="8" spans="1:27" ht="45">
      <c r="A8" s="81" t="s">
        <v>269</v>
      </c>
      <c r="B8" s="81" t="s">
        <v>270</v>
      </c>
      <c r="C8" s="81" t="s">
        <v>271</v>
      </c>
      <c r="D8" s="81" t="s">
        <v>280</v>
      </c>
      <c r="E8" s="82" t="s">
        <v>281</v>
      </c>
      <c r="F8" s="82">
        <v>0</v>
      </c>
      <c r="G8" s="82">
        <v>0</v>
      </c>
      <c r="H8" s="83" t="s">
        <v>275</v>
      </c>
      <c r="I8" s="84"/>
    </row>
    <row r="9" spans="1:27" ht="45">
      <c r="A9" s="81" t="s">
        <v>282</v>
      </c>
      <c r="B9" s="81" t="s">
        <v>283</v>
      </c>
      <c r="C9" s="81" t="s">
        <v>284</v>
      </c>
      <c r="D9" s="81" t="s">
        <v>285</v>
      </c>
      <c r="E9" s="82" t="s">
        <v>286</v>
      </c>
      <c r="F9" s="82">
        <v>0</v>
      </c>
      <c r="G9" s="82">
        <v>0</v>
      </c>
      <c r="H9" s="83" t="s">
        <v>275</v>
      </c>
      <c r="I9" s="84"/>
    </row>
    <row r="10" spans="1:27" ht="45">
      <c r="A10" s="81" t="s">
        <v>282</v>
      </c>
      <c r="B10" s="81" t="s">
        <v>196</v>
      </c>
      <c r="C10" s="81" t="s">
        <v>287</v>
      </c>
      <c r="D10" s="81" t="s">
        <v>288</v>
      </c>
      <c r="E10" s="82" t="s">
        <v>289</v>
      </c>
      <c r="F10" s="82">
        <v>0</v>
      </c>
      <c r="G10" s="82" t="s">
        <v>290</v>
      </c>
      <c r="H10" s="83">
        <v>0.47</v>
      </c>
      <c r="I10" s="84">
        <v>20000000000</v>
      </c>
    </row>
    <row r="11" spans="1:27" s="1" customFormat="1" ht="45">
      <c r="A11" s="81" t="s">
        <v>291</v>
      </c>
      <c r="B11" s="81" t="s">
        <v>292</v>
      </c>
      <c r="C11" s="81" t="s">
        <v>293</v>
      </c>
      <c r="D11" s="81" t="s">
        <v>294</v>
      </c>
      <c r="E11" s="82" t="s">
        <v>295</v>
      </c>
      <c r="F11" s="82">
        <v>1</v>
      </c>
      <c r="G11" s="82">
        <v>0.95</v>
      </c>
      <c r="H11" s="83">
        <v>0.95</v>
      </c>
      <c r="I11" s="84">
        <v>6000000000</v>
      </c>
      <c r="J11"/>
      <c r="K11"/>
      <c r="L11"/>
      <c r="M11"/>
      <c r="N11"/>
      <c r="O11"/>
      <c r="P11"/>
      <c r="Q11"/>
      <c r="R11"/>
      <c r="S11"/>
      <c r="T11"/>
      <c r="U11"/>
      <c r="V11"/>
      <c r="W11"/>
      <c r="X11"/>
      <c r="Y11"/>
      <c r="Z11"/>
      <c r="AA11"/>
    </row>
    <row r="12" spans="1:27" s="1" customFormat="1" ht="45">
      <c r="A12" s="81" t="s">
        <v>291</v>
      </c>
      <c r="B12" s="81" t="s">
        <v>292</v>
      </c>
      <c r="C12" s="81" t="s">
        <v>293</v>
      </c>
      <c r="D12" s="81" t="s">
        <v>296</v>
      </c>
      <c r="E12" s="82" t="s">
        <v>295</v>
      </c>
      <c r="F12" s="82">
        <v>1</v>
      </c>
      <c r="G12" s="82">
        <v>0.7</v>
      </c>
      <c r="H12" s="83">
        <v>0.7</v>
      </c>
      <c r="I12" s="84">
        <v>7000000000</v>
      </c>
      <c r="J12"/>
      <c r="K12"/>
      <c r="L12"/>
      <c r="M12"/>
      <c r="N12"/>
      <c r="O12"/>
      <c r="P12"/>
      <c r="Q12"/>
      <c r="R12"/>
      <c r="S12"/>
      <c r="T12"/>
      <c r="U12"/>
      <c r="V12"/>
      <c r="W12"/>
      <c r="X12"/>
      <c r="Y12"/>
      <c r="Z12"/>
      <c r="AA12"/>
    </row>
    <row r="13" spans="1:27" s="1" customFormat="1" ht="105" customHeight="1">
      <c r="A13" s="81" t="s">
        <v>291</v>
      </c>
      <c r="B13" s="81" t="s">
        <v>297</v>
      </c>
      <c r="C13" s="81" t="s">
        <v>298</v>
      </c>
      <c r="D13" s="81" t="s">
        <v>299</v>
      </c>
      <c r="E13" s="82" t="s">
        <v>300</v>
      </c>
      <c r="F13" s="82">
        <v>2</v>
      </c>
      <c r="G13" s="82">
        <v>0</v>
      </c>
      <c r="H13" s="83">
        <v>0</v>
      </c>
      <c r="I13" s="84">
        <v>5000000000</v>
      </c>
      <c r="J13"/>
      <c r="K13"/>
      <c r="L13"/>
      <c r="M13"/>
      <c r="N13"/>
      <c r="O13"/>
      <c r="P13"/>
      <c r="Q13"/>
      <c r="R13"/>
      <c r="S13"/>
      <c r="T13"/>
      <c r="U13"/>
      <c r="V13"/>
      <c r="W13"/>
      <c r="X13"/>
      <c r="Y13"/>
      <c r="Z13"/>
      <c r="AA13"/>
    </row>
    <row r="14" spans="1:27" s="1" customFormat="1" ht="45" customHeight="1">
      <c r="A14" s="81" t="s">
        <v>301</v>
      </c>
      <c r="B14" s="81" t="s">
        <v>302</v>
      </c>
      <c r="C14" s="81" t="s">
        <v>303</v>
      </c>
      <c r="D14" s="81" t="s">
        <v>304</v>
      </c>
      <c r="E14" s="82" t="s">
        <v>305</v>
      </c>
      <c r="F14" s="82">
        <v>0</v>
      </c>
      <c r="G14" s="82">
        <v>0</v>
      </c>
      <c r="H14" s="83" t="s">
        <v>306</v>
      </c>
      <c r="I14" s="84"/>
      <c r="J14"/>
      <c r="K14"/>
      <c r="L14"/>
      <c r="M14"/>
      <c r="N14"/>
      <c r="O14"/>
      <c r="P14"/>
      <c r="Q14"/>
      <c r="R14"/>
      <c r="S14"/>
      <c r="T14"/>
      <c r="U14"/>
      <c r="V14"/>
      <c r="W14"/>
      <c r="X14"/>
      <c r="Y14"/>
      <c r="Z14"/>
      <c r="AA14"/>
    </row>
    <row r="15" spans="1:27" s="1" customFormat="1" ht="75">
      <c r="A15" s="81" t="s">
        <v>301</v>
      </c>
      <c r="B15" s="81" t="s">
        <v>302</v>
      </c>
      <c r="C15" s="81" t="s">
        <v>303</v>
      </c>
      <c r="D15" s="81" t="s">
        <v>307</v>
      </c>
      <c r="E15" s="82" t="s">
        <v>305</v>
      </c>
      <c r="F15" s="82">
        <v>0</v>
      </c>
      <c r="G15" s="82">
        <v>0</v>
      </c>
      <c r="H15" s="83" t="s">
        <v>306</v>
      </c>
      <c r="I15" s="84"/>
      <c r="J15"/>
      <c r="K15"/>
      <c r="L15"/>
      <c r="M15"/>
      <c r="N15"/>
      <c r="O15"/>
      <c r="P15"/>
      <c r="Q15"/>
      <c r="R15"/>
      <c r="S15"/>
      <c r="T15"/>
      <c r="U15"/>
      <c r="V15"/>
      <c r="W15"/>
      <c r="X15"/>
      <c r="Y15"/>
      <c r="Z15"/>
      <c r="AA15"/>
    </row>
    <row r="16" spans="1:27" s="1" customFormat="1" ht="30">
      <c r="A16" s="81" t="s">
        <v>301</v>
      </c>
      <c r="B16" s="81" t="s">
        <v>302</v>
      </c>
      <c r="C16" s="81" t="s">
        <v>303</v>
      </c>
      <c r="D16" s="81" t="s">
        <v>308</v>
      </c>
      <c r="E16" s="82" t="s">
        <v>305</v>
      </c>
      <c r="F16" s="82">
        <v>0</v>
      </c>
      <c r="G16" s="82">
        <v>0</v>
      </c>
      <c r="H16" s="83" t="s">
        <v>306</v>
      </c>
      <c r="I16" s="84"/>
      <c r="J16"/>
      <c r="K16"/>
      <c r="L16"/>
      <c r="M16"/>
      <c r="N16"/>
      <c r="O16"/>
      <c r="P16"/>
      <c r="Q16"/>
      <c r="R16"/>
      <c r="S16"/>
      <c r="T16"/>
      <c r="U16"/>
      <c r="V16"/>
      <c r="W16"/>
      <c r="X16"/>
      <c r="Y16"/>
      <c r="Z16"/>
      <c r="AA16"/>
    </row>
    <row r="17" spans="1:10">
      <c r="I17" s="194">
        <f>SUM(I4:I16)</f>
        <v>266000000000</v>
      </c>
    </row>
    <row r="19" spans="1:10">
      <c r="A19" s="317" t="s">
        <v>3249</v>
      </c>
      <c r="B19" s="317"/>
      <c r="C19" s="317"/>
      <c r="D19" s="317"/>
      <c r="E19" s="317"/>
      <c r="F19" s="317"/>
      <c r="G19" s="317"/>
      <c r="H19" s="317"/>
      <c r="I19" s="317"/>
      <c r="J19" s="317"/>
    </row>
    <row r="20" spans="1:10">
      <c r="A20" s="1" t="s">
        <v>1060</v>
      </c>
      <c r="B20" s="1" t="s">
        <v>1060</v>
      </c>
      <c r="C20" s="1" t="s">
        <v>1061</v>
      </c>
      <c r="D20" s="1" t="s">
        <v>1062</v>
      </c>
      <c r="E20" s="1" t="s">
        <v>1063</v>
      </c>
      <c r="F20" s="1" t="s">
        <v>1064</v>
      </c>
      <c r="G20" s="1" t="s">
        <v>1065</v>
      </c>
      <c r="H20" s="1" t="s">
        <v>1066</v>
      </c>
      <c r="I20" t="s">
        <v>1067</v>
      </c>
      <c r="J20" t="s">
        <v>1059</v>
      </c>
    </row>
    <row r="21" spans="1:10" s="294" customFormat="1" ht="56" customHeight="1">
      <c r="A21" s="293" t="s">
        <v>1105</v>
      </c>
      <c r="B21" s="293" t="s">
        <v>1105</v>
      </c>
      <c r="C21" s="293" t="s">
        <v>1106</v>
      </c>
      <c r="D21" s="293" t="s">
        <v>1107</v>
      </c>
      <c r="E21" s="293" t="s">
        <v>1108</v>
      </c>
      <c r="F21" s="293" t="s">
        <v>1109</v>
      </c>
      <c r="G21" s="293" t="s">
        <v>1110</v>
      </c>
      <c r="H21" s="293" t="s">
        <v>1111</v>
      </c>
      <c r="I21" s="293">
        <v>2481487199.25</v>
      </c>
      <c r="J21" s="293">
        <v>2363321141.8499999</v>
      </c>
    </row>
    <row r="22" spans="1:10" s="294" customFormat="1" ht="56" customHeight="1">
      <c r="A22" s="56" t="s">
        <v>1112</v>
      </c>
      <c r="B22" s="293" t="s">
        <v>1112</v>
      </c>
      <c r="C22" s="293" t="s">
        <v>1113</v>
      </c>
      <c r="D22" s="293" t="s">
        <v>1114</v>
      </c>
      <c r="E22" s="293" t="s">
        <v>1115</v>
      </c>
      <c r="F22" s="293" t="s">
        <v>1109</v>
      </c>
      <c r="G22" s="293" t="s">
        <v>1110</v>
      </c>
      <c r="H22" s="293" t="s">
        <v>1116</v>
      </c>
      <c r="I22" s="293">
        <v>4078700193.1500001</v>
      </c>
      <c r="J22" s="293">
        <v>3884476374.4299998</v>
      </c>
    </row>
    <row r="23" spans="1:10" s="294" customFormat="1" ht="56" customHeight="1">
      <c r="A23" s="56" t="s">
        <v>1117</v>
      </c>
      <c r="B23" s="293" t="s">
        <v>1117</v>
      </c>
      <c r="C23" s="293" t="s">
        <v>1118</v>
      </c>
      <c r="D23" s="293" t="s">
        <v>1114</v>
      </c>
      <c r="E23" s="293" t="s">
        <v>1115</v>
      </c>
      <c r="F23" s="293" t="s">
        <v>1109</v>
      </c>
      <c r="G23" s="293" t="s">
        <v>1110</v>
      </c>
      <c r="H23" s="293" t="s">
        <v>1119</v>
      </c>
      <c r="I23" s="293">
        <v>450000000</v>
      </c>
      <c r="J23" s="293">
        <v>0</v>
      </c>
    </row>
    <row r="24" spans="1:10" s="294" customFormat="1" ht="56" customHeight="1">
      <c r="A24" s="56" t="s">
        <v>1120</v>
      </c>
      <c r="B24" s="293" t="s">
        <v>1120</v>
      </c>
      <c r="C24" s="293" t="s">
        <v>1121</v>
      </c>
      <c r="D24" s="293" t="s">
        <v>1114</v>
      </c>
      <c r="E24" s="293" t="s">
        <v>1115</v>
      </c>
      <c r="F24" s="293" t="s">
        <v>1109</v>
      </c>
      <c r="G24" s="293" t="s">
        <v>1110</v>
      </c>
      <c r="H24" s="293" t="s">
        <v>1122</v>
      </c>
      <c r="I24" s="293">
        <v>1377477491.25</v>
      </c>
      <c r="J24" s="293">
        <v>0</v>
      </c>
    </row>
    <row r="25" spans="1:10" s="294" customFormat="1" ht="56" customHeight="1">
      <c r="A25" s="56" t="s">
        <v>1123</v>
      </c>
      <c r="B25" s="293" t="s">
        <v>1123</v>
      </c>
      <c r="C25" s="293" t="s">
        <v>1124</v>
      </c>
      <c r="D25" s="293" t="s">
        <v>1071</v>
      </c>
      <c r="E25" s="293" t="s">
        <v>1072</v>
      </c>
      <c r="F25" s="293" t="s">
        <v>1109</v>
      </c>
      <c r="G25" s="293" t="s">
        <v>1110</v>
      </c>
      <c r="H25" s="293" t="s">
        <v>1125</v>
      </c>
      <c r="I25" s="293">
        <v>1897271772.25</v>
      </c>
      <c r="J25" s="293">
        <v>1897271772.25</v>
      </c>
    </row>
    <row r="26" spans="1:10" s="294" customFormat="1" ht="56" customHeight="1">
      <c r="A26" s="56" t="s">
        <v>1126</v>
      </c>
      <c r="B26" s="293" t="s">
        <v>1126</v>
      </c>
      <c r="C26" s="293" t="s">
        <v>1127</v>
      </c>
      <c r="D26" s="293" t="s">
        <v>1128</v>
      </c>
      <c r="E26" s="293" t="s">
        <v>1129</v>
      </c>
      <c r="F26" s="293" t="s">
        <v>1109</v>
      </c>
      <c r="G26" s="293" t="s">
        <v>1110</v>
      </c>
      <c r="H26" s="293" t="s">
        <v>1130</v>
      </c>
      <c r="I26" s="293">
        <v>2418779956.8099999</v>
      </c>
      <c r="J26" s="293">
        <v>2418779956.8099999</v>
      </c>
    </row>
    <row r="27" spans="1:10" s="294" customFormat="1" ht="56" customHeight="1">
      <c r="A27" s="56" t="s">
        <v>1131</v>
      </c>
      <c r="B27" s="293" t="s">
        <v>1131</v>
      </c>
      <c r="C27" s="293" t="s">
        <v>1132</v>
      </c>
      <c r="D27" s="293" t="s">
        <v>1114</v>
      </c>
      <c r="E27" s="293" t="s">
        <v>1115</v>
      </c>
      <c r="F27" s="293" t="s">
        <v>1109</v>
      </c>
      <c r="G27" s="293" t="s">
        <v>1110</v>
      </c>
      <c r="H27" s="293" t="s">
        <v>1133</v>
      </c>
      <c r="I27" s="293">
        <v>5260740078.8999996</v>
      </c>
      <c r="J27" s="293">
        <v>5025395515.6899996</v>
      </c>
    </row>
    <row r="28" spans="1:10" s="294" customFormat="1" ht="56" customHeight="1">
      <c r="A28" s="56" t="s">
        <v>1134</v>
      </c>
      <c r="B28" s="56" t="s">
        <v>1134</v>
      </c>
      <c r="C28" s="293" t="s">
        <v>1135</v>
      </c>
      <c r="D28" s="293" t="s">
        <v>1107</v>
      </c>
      <c r="E28" s="293" t="s">
        <v>1108</v>
      </c>
      <c r="F28" s="293" t="s">
        <v>1109</v>
      </c>
      <c r="G28" s="293" t="s">
        <v>1110</v>
      </c>
      <c r="H28" s="293" t="s">
        <v>1136</v>
      </c>
      <c r="I28" s="293">
        <v>7800000000</v>
      </c>
      <c r="J28" s="293">
        <v>7641369147.21</v>
      </c>
    </row>
    <row r="29" spans="1:10" s="294" customFormat="1" ht="56" customHeight="1">
      <c r="A29" s="56" t="s">
        <v>1137</v>
      </c>
      <c r="B29" s="56" t="s">
        <v>1137</v>
      </c>
      <c r="C29" s="293" t="s">
        <v>1138</v>
      </c>
      <c r="D29" s="293" t="s">
        <v>1114</v>
      </c>
      <c r="E29" s="293" t="s">
        <v>1115</v>
      </c>
      <c r="F29" s="293" t="s">
        <v>1109</v>
      </c>
      <c r="G29" s="293" t="s">
        <v>1110</v>
      </c>
      <c r="H29" s="293" t="s">
        <v>1139</v>
      </c>
      <c r="I29" s="293">
        <v>9447118849.6499996</v>
      </c>
      <c r="J29" s="293">
        <v>8997350846.3600006</v>
      </c>
    </row>
    <row r="30" spans="1:10" s="294" customFormat="1" ht="56" customHeight="1">
      <c r="A30" s="56" t="s">
        <v>1140</v>
      </c>
      <c r="B30" s="56" t="s">
        <v>1140</v>
      </c>
      <c r="C30" s="293" t="s">
        <v>1141</v>
      </c>
      <c r="D30" s="293" t="s">
        <v>1142</v>
      </c>
      <c r="E30" s="293" t="s">
        <v>1143</v>
      </c>
      <c r="F30" s="293" t="s">
        <v>1109</v>
      </c>
      <c r="G30" s="293" t="s">
        <v>1110</v>
      </c>
      <c r="H30" s="293" t="s">
        <v>1144</v>
      </c>
      <c r="I30" s="293">
        <v>9000000000</v>
      </c>
      <c r="J30" s="293">
        <v>9000000000</v>
      </c>
    </row>
    <row r="31" spans="1:10" s="294" customFormat="1" ht="56" customHeight="1">
      <c r="A31" s="56" t="s">
        <v>1145</v>
      </c>
      <c r="B31" s="56" t="s">
        <v>1145</v>
      </c>
      <c r="C31" s="293" t="s">
        <v>1146</v>
      </c>
      <c r="D31" s="293" t="s">
        <v>1147</v>
      </c>
      <c r="E31" s="293" t="s">
        <v>1148</v>
      </c>
      <c r="F31" s="293" t="s">
        <v>1109</v>
      </c>
      <c r="G31" s="293" t="s">
        <v>1110</v>
      </c>
      <c r="H31" s="293" t="s">
        <v>1149</v>
      </c>
      <c r="I31" s="293">
        <v>18830000000</v>
      </c>
      <c r="J31" s="293">
        <v>18830000000</v>
      </c>
    </row>
    <row r="32" spans="1:10" s="294" customFormat="1" ht="56" customHeight="1">
      <c r="A32" s="56" t="s">
        <v>1150</v>
      </c>
      <c r="B32" s="56" t="s">
        <v>1150</v>
      </c>
      <c r="C32" s="293" t="s">
        <v>1151</v>
      </c>
      <c r="D32" s="293" t="s">
        <v>1071</v>
      </c>
      <c r="E32" s="293" t="s">
        <v>1072</v>
      </c>
      <c r="F32" s="293" t="s">
        <v>1109</v>
      </c>
      <c r="G32" s="293" t="s">
        <v>1110</v>
      </c>
      <c r="H32" s="293" t="s">
        <v>1104</v>
      </c>
      <c r="I32" s="293">
        <v>503346</v>
      </c>
      <c r="J32" s="293">
        <v>0</v>
      </c>
    </row>
    <row r="33" spans="1:10" s="294" customFormat="1" ht="56" customHeight="1">
      <c r="A33" s="56" t="s">
        <v>1150</v>
      </c>
      <c r="B33" s="56" t="s">
        <v>1150</v>
      </c>
      <c r="C33" s="293" t="s">
        <v>1151</v>
      </c>
      <c r="D33" s="293" t="s">
        <v>1152</v>
      </c>
      <c r="E33" s="293" t="s">
        <v>1153</v>
      </c>
      <c r="F33" s="293" t="s">
        <v>1109</v>
      </c>
      <c r="G33" s="293" t="s">
        <v>1110</v>
      </c>
      <c r="H33" s="293" t="s">
        <v>1154</v>
      </c>
      <c r="I33" s="293">
        <v>9799496654</v>
      </c>
      <c r="J33" s="293">
        <v>9799496654</v>
      </c>
    </row>
    <row r="34" spans="1:10" s="294" customFormat="1" ht="56" customHeight="1">
      <c r="A34" s="56" t="s">
        <v>1155</v>
      </c>
      <c r="B34" s="56" t="s">
        <v>1155</v>
      </c>
      <c r="C34" s="293" t="s">
        <v>1156</v>
      </c>
      <c r="D34" s="293" t="s">
        <v>1071</v>
      </c>
      <c r="E34" s="293" t="s">
        <v>1072</v>
      </c>
      <c r="F34" s="293" t="s">
        <v>1109</v>
      </c>
      <c r="G34" s="293" t="s">
        <v>1110</v>
      </c>
      <c r="H34" s="293" t="s">
        <v>1157</v>
      </c>
      <c r="I34" s="293">
        <v>1161900000</v>
      </c>
      <c r="J34" s="293">
        <v>944400000</v>
      </c>
    </row>
    <row r="35" spans="1:10" s="294" customFormat="1" ht="56" customHeight="1">
      <c r="A35" s="56" t="s">
        <v>1155</v>
      </c>
      <c r="B35" s="56" t="s">
        <v>1155</v>
      </c>
      <c r="C35" s="293" t="s">
        <v>1156</v>
      </c>
      <c r="D35" s="293" t="s">
        <v>1152</v>
      </c>
      <c r="E35" s="293" t="s">
        <v>1153</v>
      </c>
      <c r="F35" s="293" t="s">
        <v>1109</v>
      </c>
      <c r="G35" s="293" t="s">
        <v>1110</v>
      </c>
      <c r="H35" s="293" t="s">
        <v>1157</v>
      </c>
      <c r="I35" s="293">
        <v>217500000</v>
      </c>
      <c r="J35" s="293">
        <v>217500000</v>
      </c>
    </row>
    <row r="36" spans="1:10" s="294" customFormat="1" ht="56" customHeight="1">
      <c r="A36" s="56" t="s">
        <v>1155</v>
      </c>
      <c r="B36" s="56" t="s">
        <v>1155</v>
      </c>
      <c r="C36" s="293" t="s">
        <v>1156</v>
      </c>
      <c r="D36" s="293" t="s">
        <v>1071</v>
      </c>
      <c r="E36" s="293" t="s">
        <v>1072</v>
      </c>
      <c r="F36" s="293" t="s">
        <v>1109</v>
      </c>
      <c r="G36" s="293" t="s">
        <v>1110</v>
      </c>
      <c r="H36" s="293" t="s">
        <v>1158</v>
      </c>
      <c r="I36" s="293">
        <v>35300000</v>
      </c>
      <c r="J36" s="293">
        <v>24750000</v>
      </c>
    </row>
    <row r="37" spans="1:10">
      <c r="J37" s="214">
        <f>SUM(J21:J36)</f>
        <v>71044111408.600006</v>
      </c>
    </row>
  </sheetData>
  <autoFilter ref="A3:AA3" xr:uid="{00000000-0009-0000-0000-00000D000000}"/>
  <mergeCells count="3">
    <mergeCell ref="A1:I1"/>
    <mergeCell ref="A2:I2"/>
    <mergeCell ref="A19:J1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79998168889431442"/>
  </sheetPr>
  <dimension ref="A1:J14"/>
  <sheetViews>
    <sheetView topLeftCell="A4" workbookViewId="0">
      <selection activeCell="A8" sqref="A8:J8"/>
    </sheetView>
  </sheetViews>
  <sheetFormatPr baseColWidth="10" defaultRowHeight="16"/>
  <cols>
    <col min="1" max="1" width="17.33203125" customWidth="1"/>
    <col min="2" max="2" width="20.33203125" customWidth="1"/>
    <col min="3" max="3" width="15" customWidth="1"/>
    <col min="4" max="4" width="20.5" customWidth="1"/>
    <col min="5" max="5" width="14.6640625" customWidth="1"/>
    <col min="7" max="7" width="15.1640625" customWidth="1"/>
    <col min="8" max="8" width="20.5" customWidth="1"/>
    <col min="9" max="9" width="15.1640625" customWidth="1"/>
  </cols>
  <sheetData>
    <row r="1" spans="1:10">
      <c r="A1" s="317" t="s">
        <v>11</v>
      </c>
      <c r="B1" s="317"/>
      <c r="C1" s="317"/>
      <c r="D1" s="317"/>
      <c r="E1" s="317"/>
      <c r="F1" s="317"/>
      <c r="G1" s="317"/>
      <c r="H1" s="317"/>
      <c r="I1" s="317"/>
    </row>
    <row r="2" spans="1:10" ht="48">
      <c r="A2" s="2" t="s">
        <v>12</v>
      </c>
      <c r="B2" s="2" t="s">
        <v>4</v>
      </c>
      <c r="C2" s="52" t="s">
        <v>0</v>
      </c>
      <c r="D2" s="2" t="s">
        <v>5</v>
      </c>
      <c r="E2" s="2" t="s">
        <v>6</v>
      </c>
      <c r="F2" s="2" t="s">
        <v>7</v>
      </c>
      <c r="G2" s="2" t="s">
        <v>8</v>
      </c>
      <c r="H2" s="2" t="s">
        <v>1</v>
      </c>
      <c r="I2" s="52" t="s">
        <v>1057</v>
      </c>
    </row>
    <row r="3" spans="1:10" ht="119">
      <c r="A3" s="86" t="s">
        <v>317</v>
      </c>
      <c r="B3" s="86" t="s">
        <v>318</v>
      </c>
      <c r="C3" s="56" t="s">
        <v>319</v>
      </c>
      <c r="D3" s="56" t="s">
        <v>320</v>
      </c>
      <c r="E3" s="1" t="s">
        <v>321</v>
      </c>
      <c r="F3" s="19">
        <v>5</v>
      </c>
      <c r="G3" s="19">
        <v>5</v>
      </c>
      <c r="H3" s="19">
        <v>100</v>
      </c>
      <c r="I3" s="39">
        <v>833333333.33333337</v>
      </c>
    </row>
    <row r="4" spans="1:10" ht="119">
      <c r="A4" s="86" t="s">
        <v>317</v>
      </c>
      <c r="B4" s="86" t="s">
        <v>318</v>
      </c>
      <c r="C4" s="56" t="s">
        <v>319</v>
      </c>
      <c r="D4" s="56" t="s">
        <v>322</v>
      </c>
      <c r="E4" s="1" t="s">
        <v>321</v>
      </c>
      <c r="F4" s="19">
        <v>375</v>
      </c>
      <c r="G4" s="19">
        <v>380</v>
      </c>
      <c r="H4" s="19">
        <v>101.3</v>
      </c>
      <c r="I4" s="39">
        <v>833333333.33333337</v>
      </c>
    </row>
    <row r="5" spans="1:10" ht="119">
      <c r="A5" s="86" t="s">
        <v>317</v>
      </c>
      <c r="B5" s="86" t="s">
        <v>318</v>
      </c>
      <c r="C5" s="56" t="s">
        <v>319</v>
      </c>
      <c r="D5" s="56" t="s">
        <v>323</v>
      </c>
      <c r="E5" s="1" t="s">
        <v>321</v>
      </c>
      <c r="F5" s="19">
        <v>125</v>
      </c>
      <c r="G5" s="19">
        <v>129</v>
      </c>
      <c r="H5" s="19">
        <v>103.2</v>
      </c>
      <c r="I5" s="39">
        <v>833333333.33333337</v>
      </c>
    </row>
    <row r="6" spans="1:10">
      <c r="I6" s="204">
        <f>SUM(I3:I5)</f>
        <v>2500000000</v>
      </c>
    </row>
    <row r="8" spans="1:10">
      <c r="A8" s="321" t="s">
        <v>3249</v>
      </c>
      <c r="B8" s="322"/>
      <c r="C8" s="322"/>
      <c r="D8" s="322"/>
      <c r="E8" s="322"/>
      <c r="F8" s="322"/>
      <c r="G8" s="322"/>
      <c r="H8" s="322"/>
      <c r="I8" s="322"/>
      <c r="J8" s="323"/>
    </row>
    <row r="9" spans="1:10">
      <c r="A9" t="s">
        <v>1060</v>
      </c>
      <c r="B9" t="s">
        <v>1061</v>
      </c>
      <c r="C9" t="s">
        <v>1062</v>
      </c>
      <c r="D9" t="s">
        <v>1063</v>
      </c>
      <c r="E9" t="s">
        <v>1064</v>
      </c>
      <c r="F9" t="s">
        <v>1065</v>
      </c>
      <c r="G9" t="s">
        <v>1066</v>
      </c>
      <c r="H9" t="s">
        <v>1067</v>
      </c>
      <c r="I9" t="s">
        <v>1059</v>
      </c>
    </row>
    <row r="10" spans="1:10">
      <c r="A10" t="s">
        <v>3240</v>
      </c>
      <c r="B10" t="s">
        <v>3241</v>
      </c>
      <c r="C10" t="s">
        <v>1071</v>
      </c>
      <c r="D10" t="s">
        <v>1072</v>
      </c>
      <c r="E10" t="s">
        <v>3242</v>
      </c>
      <c r="F10" t="s">
        <v>3243</v>
      </c>
      <c r="G10" t="s">
        <v>3244</v>
      </c>
      <c r="H10" s="215">
        <v>1459200000</v>
      </c>
      <c r="I10" s="215">
        <v>1459200000</v>
      </c>
    </row>
    <row r="11" spans="1:10">
      <c r="A11" t="s">
        <v>3240</v>
      </c>
      <c r="B11" t="s">
        <v>3241</v>
      </c>
      <c r="C11" t="s">
        <v>1071</v>
      </c>
      <c r="D11" t="s">
        <v>1072</v>
      </c>
      <c r="E11" t="s">
        <v>3242</v>
      </c>
      <c r="F11" t="s">
        <v>3243</v>
      </c>
      <c r="G11" t="s">
        <v>3245</v>
      </c>
      <c r="H11" s="215">
        <v>40800000</v>
      </c>
      <c r="I11" s="215">
        <v>40609252</v>
      </c>
    </row>
    <row r="12" spans="1:10">
      <c r="A12" t="s">
        <v>3240</v>
      </c>
      <c r="B12" t="s">
        <v>3241</v>
      </c>
      <c r="C12" t="s">
        <v>3246</v>
      </c>
      <c r="D12" t="s">
        <v>3247</v>
      </c>
      <c r="E12" t="s">
        <v>3242</v>
      </c>
      <c r="F12" t="s">
        <v>3243</v>
      </c>
      <c r="G12" t="s">
        <v>3244</v>
      </c>
      <c r="H12" s="215">
        <v>0</v>
      </c>
      <c r="I12" s="215">
        <v>0</v>
      </c>
    </row>
    <row r="13" spans="1:10">
      <c r="A13" t="s">
        <v>3240</v>
      </c>
      <c r="B13" t="s">
        <v>3241</v>
      </c>
      <c r="C13" t="s">
        <v>3246</v>
      </c>
      <c r="D13" t="s">
        <v>3247</v>
      </c>
      <c r="E13" t="s">
        <v>3242</v>
      </c>
      <c r="F13" t="s">
        <v>3243</v>
      </c>
      <c r="G13" t="s">
        <v>3245</v>
      </c>
      <c r="H13" s="215">
        <v>19590748</v>
      </c>
      <c r="I13" s="215">
        <v>19590748</v>
      </c>
    </row>
    <row r="14" spans="1:10">
      <c r="I14" s="214">
        <f>SUM(I10:I13)</f>
        <v>1519400000</v>
      </c>
    </row>
  </sheetData>
  <mergeCells count="2">
    <mergeCell ref="A1:I1"/>
    <mergeCell ref="A8:J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sheetPr>
  <dimension ref="A1:L25"/>
  <sheetViews>
    <sheetView topLeftCell="A24" workbookViewId="0">
      <selection activeCell="I25" sqref="I25"/>
    </sheetView>
  </sheetViews>
  <sheetFormatPr baseColWidth="10" defaultRowHeight="16"/>
  <cols>
    <col min="1" max="1" width="19.6640625" customWidth="1"/>
    <col min="2" max="2" width="24" customWidth="1"/>
    <col min="3" max="3" width="19.83203125" customWidth="1"/>
    <col min="4" max="4" width="19.5" customWidth="1"/>
    <col min="9" max="9" width="27.1640625" customWidth="1"/>
    <col min="10" max="10" width="18.6640625" customWidth="1"/>
    <col min="12" max="12" width="18" customWidth="1"/>
  </cols>
  <sheetData>
    <row r="1" spans="1:12">
      <c r="A1" s="345" t="s">
        <v>11</v>
      </c>
      <c r="B1" s="346"/>
      <c r="C1" s="346"/>
      <c r="D1" s="346"/>
      <c r="E1" s="346"/>
      <c r="F1" s="346"/>
      <c r="G1" s="346"/>
      <c r="H1" s="346"/>
      <c r="I1" s="346"/>
      <c r="J1" s="346"/>
      <c r="K1" s="346"/>
      <c r="L1" s="347"/>
    </row>
    <row r="2" spans="1:12" ht="64">
      <c r="A2" s="2" t="s">
        <v>12</v>
      </c>
      <c r="B2" s="2" t="s">
        <v>4</v>
      </c>
      <c r="C2" s="2" t="s">
        <v>0</v>
      </c>
      <c r="D2" s="2" t="s">
        <v>5</v>
      </c>
      <c r="E2" s="2" t="s">
        <v>6</v>
      </c>
      <c r="F2" s="2" t="s">
        <v>7</v>
      </c>
      <c r="G2" s="2" t="s">
        <v>8</v>
      </c>
      <c r="H2" s="87" t="s">
        <v>1</v>
      </c>
      <c r="I2" s="2" t="s">
        <v>9</v>
      </c>
      <c r="J2" s="2" t="s">
        <v>2</v>
      </c>
      <c r="K2" s="2" t="s">
        <v>3</v>
      </c>
      <c r="L2" s="2" t="s">
        <v>10</v>
      </c>
    </row>
    <row r="3" spans="1:12" ht="154">
      <c r="A3" s="88" t="s">
        <v>324</v>
      </c>
      <c r="B3" s="88" t="s">
        <v>325</v>
      </c>
      <c r="C3" s="88" t="s">
        <v>326</v>
      </c>
      <c r="D3" s="88" t="s">
        <v>327</v>
      </c>
      <c r="E3" s="88" t="s">
        <v>321</v>
      </c>
      <c r="F3" s="89">
        <v>0</v>
      </c>
      <c r="G3" s="88">
        <v>2</v>
      </c>
      <c r="H3" s="90">
        <v>1</v>
      </c>
      <c r="I3" s="168">
        <v>2666972234.3333335</v>
      </c>
      <c r="J3" s="168">
        <v>2666972234.6666665</v>
      </c>
      <c r="K3" s="166">
        <v>0.33333333333333331</v>
      </c>
      <c r="L3" s="342" t="s">
        <v>328</v>
      </c>
    </row>
    <row r="4" spans="1:12" ht="154">
      <c r="A4" s="88" t="s">
        <v>324</v>
      </c>
      <c r="B4" s="88" t="s">
        <v>325</v>
      </c>
      <c r="C4" s="88" t="s">
        <v>326</v>
      </c>
      <c r="D4" s="88" t="s">
        <v>329</v>
      </c>
      <c r="E4" s="88" t="s">
        <v>321</v>
      </c>
      <c r="F4" s="89">
        <v>4</v>
      </c>
      <c r="G4" s="88">
        <v>2</v>
      </c>
      <c r="H4" s="90">
        <f>+G4/F4</f>
        <v>0.5</v>
      </c>
      <c r="I4" s="168">
        <v>2666972234.3333335</v>
      </c>
      <c r="J4" s="168">
        <v>2666972234.6666665</v>
      </c>
      <c r="K4" s="166">
        <v>0.33333333333333331</v>
      </c>
      <c r="L4" s="343"/>
    </row>
    <row r="5" spans="1:12" ht="154">
      <c r="A5" s="88" t="s">
        <v>324</v>
      </c>
      <c r="B5" s="88" t="s">
        <v>325</v>
      </c>
      <c r="C5" s="88" t="s">
        <v>326</v>
      </c>
      <c r="D5" s="88" t="s">
        <v>296</v>
      </c>
      <c r="E5" s="88" t="s">
        <v>321</v>
      </c>
      <c r="F5" s="88">
        <v>1</v>
      </c>
      <c r="G5" s="88">
        <v>1</v>
      </c>
      <c r="H5" s="90">
        <f>+G5/F5</f>
        <v>1</v>
      </c>
      <c r="I5" s="168">
        <v>2666972234.3333335</v>
      </c>
      <c r="J5" s="168">
        <v>2666972234.6666665</v>
      </c>
      <c r="K5" s="166">
        <v>0.33333333333333331</v>
      </c>
      <c r="L5" s="343"/>
    </row>
    <row r="6" spans="1:12" ht="154">
      <c r="A6" s="88" t="s">
        <v>324</v>
      </c>
      <c r="B6" s="88" t="s">
        <v>325</v>
      </c>
      <c r="C6" s="88" t="s">
        <v>326</v>
      </c>
      <c r="D6" s="88" t="s">
        <v>294</v>
      </c>
      <c r="E6" s="88" t="s">
        <v>321</v>
      </c>
      <c r="F6" s="88">
        <v>1</v>
      </c>
      <c r="G6" s="88">
        <v>2</v>
      </c>
      <c r="H6" s="90">
        <v>1</v>
      </c>
      <c r="I6" s="168">
        <v>2666972234.3333335</v>
      </c>
      <c r="J6" s="168">
        <v>2666972234.6666665</v>
      </c>
      <c r="K6" s="166">
        <v>0.33333333333333331</v>
      </c>
      <c r="L6" s="344"/>
    </row>
    <row r="7" spans="1:12" ht="154">
      <c r="A7" s="88" t="s">
        <v>324</v>
      </c>
      <c r="B7" s="88" t="s">
        <v>325</v>
      </c>
      <c r="C7" s="88" t="s">
        <v>330</v>
      </c>
      <c r="D7" s="88" t="s">
        <v>331</v>
      </c>
      <c r="E7" s="88" t="s">
        <v>321</v>
      </c>
      <c r="F7" s="88">
        <v>250</v>
      </c>
      <c r="G7" s="88">
        <v>200</v>
      </c>
      <c r="H7" s="90">
        <f>+G7/F7</f>
        <v>0.8</v>
      </c>
      <c r="I7" s="34">
        <v>607995450.28571427</v>
      </c>
      <c r="J7" s="34">
        <v>600419274.85714281</v>
      </c>
      <c r="K7" s="41">
        <v>0.14107701312919571</v>
      </c>
      <c r="L7" s="342" t="s">
        <v>328</v>
      </c>
    </row>
    <row r="8" spans="1:12" ht="154">
      <c r="A8" s="88" t="s">
        <v>324</v>
      </c>
      <c r="B8" s="88" t="s">
        <v>325</v>
      </c>
      <c r="C8" s="88" t="s">
        <v>330</v>
      </c>
      <c r="D8" s="88" t="s">
        <v>332</v>
      </c>
      <c r="E8" s="88"/>
      <c r="F8" s="88">
        <v>16</v>
      </c>
      <c r="G8" s="88">
        <v>5</v>
      </c>
      <c r="H8" s="90">
        <f t="shared" ref="H8:H13" si="0">+G8/F8</f>
        <v>0.3125</v>
      </c>
      <c r="I8" s="34">
        <v>607995450.28571427</v>
      </c>
      <c r="J8" s="34">
        <v>600419274.85714281</v>
      </c>
      <c r="K8" s="41">
        <v>0.14107701312919571</v>
      </c>
      <c r="L8" s="343"/>
    </row>
    <row r="9" spans="1:12" ht="154">
      <c r="A9" s="88" t="s">
        <v>324</v>
      </c>
      <c r="B9" s="88" t="s">
        <v>325</v>
      </c>
      <c r="C9" s="88" t="s">
        <v>330</v>
      </c>
      <c r="D9" s="88" t="s">
        <v>333</v>
      </c>
      <c r="E9" s="88"/>
      <c r="F9" s="88">
        <v>5</v>
      </c>
      <c r="G9" s="88">
        <v>2</v>
      </c>
      <c r="H9" s="90">
        <f t="shared" si="0"/>
        <v>0.4</v>
      </c>
      <c r="I9" s="34">
        <v>607995450.28571427</v>
      </c>
      <c r="J9" s="34">
        <v>600419274.85714281</v>
      </c>
      <c r="K9" s="41">
        <v>0.14107701312919571</v>
      </c>
      <c r="L9" s="343"/>
    </row>
    <row r="10" spans="1:12" ht="154">
      <c r="A10" s="88" t="s">
        <v>324</v>
      </c>
      <c r="B10" s="88" t="s">
        <v>325</v>
      </c>
      <c r="C10" s="88" t="s">
        <v>330</v>
      </c>
      <c r="D10" s="88" t="s">
        <v>334</v>
      </c>
      <c r="E10" s="88"/>
      <c r="F10" s="88">
        <v>740</v>
      </c>
      <c r="G10" s="88">
        <v>2000</v>
      </c>
      <c r="H10" s="90">
        <v>1</v>
      </c>
      <c r="I10" s="34">
        <v>607995450.28571427</v>
      </c>
      <c r="J10" s="34">
        <v>600419274.85714281</v>
      </c>
      <c r="K10" s="41">
        <v>0.14107701312919571</v>
      </c>
      <c r="L10" s="343"/>
    </row>
    <row r="11" spans="1:12" ht="154">
      <c r="A11" s="88" t="s">
        <v>324</v>
      </c>
      <c r="B11" s="88" t="s">
        <v>325</v>
      </c>
      <c r="C11" s="88" t="s">
        <v>330</v>
      </c>
      <c r="D11" s="88" t="s">
        <v>335</v>
      </c>
      <c r="E11" s="88"/>
      <c r="F11" s="88">
        <v>23</v>
      </c>
      <c r="G11" s="88">
        <v>41</v>
      </c>
      <c r="H11" s="90">
        <v>1</v>
      </c>
      <c r="I11" s="34">
        <v>607995450.28571427</v>
      </c>
      <c r="J11" s="34">
        <v>600419274.85714281</v>
      </c>
      <c r="K11" s="41">
        <v>0.14107701312919571</v>
      </c>
      <c r="L11" s="343"/>
    </row>
    <row r="12" spans="1:12" ht="154">
      <c r="A12" s="88" t="s">
        <v>324</v>
      </c>
      <c r="B12" s="88" t="s">
        <v>325</v>
      </c>
      <c r="C12" s="88" t="s">
        <v>330</v>
      </c>
      <c r="D12" s="88" t="s">
        <v>336</v>
      </c>
      <c r="E12" s="88"/>
      <c r="F12" s="88">
        <v>400</v>
      </c>
      <c r="G12" s="88">
        <v>305</v>
      </c>
      <c r="H12" s="90">
        <f t="shared" si="0"/>
        <v>0.76249999999999996</v>
      </c>
      <c r="I12" s="34">
        <v>607995450.28571427</v>
      </c>
      <c r="J12" s="34">
        <v>600419274.85714281</v>
      </c>
      <c r="K12" s="41">
        <v>0.14107701312919571</v>
      </c>
      <c r="L12" s="343"/>
    </row>
    <row r="13" spans="1:12" ht="154">
      <c r="A13" s="88" t="s">
        <v>324</v>
      </c>
      <c r="B13" s="88" t="s">
        <v>325</v>
      </c>
      <c r="C13" s="88" t="s">
        <v>330</v>
      </c>
      <c r="D13" s="88" t="s">
        <v>337</v>
      </c>
      <c r="E13" s="88"/>
      <c r="F13" s="88">
        <v>6</v>
      </c>
      <c r="G13" s="88">
        <v>3</v>
      </c>
      <c r="H13" s="90">
        <f t="shared" si="0"/>
        <v>0.5</v>
      </c>
      <c r="I13" s="34">
        <v>607995450.28571427</v>
      </c>
      <c r="J13" s="34">
        <v>600419274.85714281</v>
      </c>
      <c r="K13" s="41">
        <v>0.14107701312919571</v>
      </c>
      <c r="L13" s="344"/>
    </row>
    <row r="14" spans="1:12" ht="154">
      <c r="A14" s="88" t="s">
        <v>324</v>
      </c>
      <c r="B14" s="88" t="s">
        <v>325</v>
      </c>
      <c r="C14" s="88" t="s">
        <v>338</v>
      </c>
      <c r="D14" s="88" t="s">
        <v>339</v>
      </c>
      <c r="E14" s="88" t="s">
        <v>321</v>
      </c>
      <c r="F14" s="88">
        <v>830</v>
      </c>
      <c r="G14" s="88">
        <v>466</v>
      </c>
      <c r="H14" s="90">
        <f>+G14/F14</f>
        <v>0.56144578313253013</v>
      </c>
      <c r="I14" s="34">
        <v>244874418.25</v>
      </c>
      <c r="J14" s="34">
        <v>244874418.375</v>
      </c>
      <c r="K14" s="41">
        <v>0.125</v>
      </c>
      <c r="L14" s="342" t="s">
        <v>328</v>
      </c>
    </row>
    <row r="15" spans="1:12" ht="154">
      <c r="A15" s="88" t="s">
        <v>324</v>
      </c>
      <c r="B15" s="88" t="s">
        <v>325</v>
      </c>
      <c r="C15" s="88" t="s">
        <v>338</v>
      </c>
      <c r="D15" s="88" t="s">
        <v>340</v>
      </c>
      <c r="E15" s="88" t="s">
        <v>321</v>
      </c>
      <c r="F15" s="88">
        <v>250</v>
      </c>
      <c r="G15" s="88">
        <v>292</v>
      </c>
      <c r="H15" s="90">
        <v>1</v>
      </c>
      <c r="I15" s="34">
        <v>244874418.25</v>
      </c>
      <c r="J15" s="34">
        <v>244874418.375</v>
      </c>
      <c r="K15" s="41">
        <v>0.125</v>
      </c>
      <c r="L15" s="343"/>
    </row>
    <row r="16" spans="1:12" ht="154">
      <c r="A16" s="88" t="s">
        <v>324</v>
      </c>
      <c r="B16" s="88" t="s">
        <v>325</v>
      </c>
      <c r="C16" s="88" t="s">
        <v>338</v>
      </c>
      <c r="D16" s="88" t="s">
        <v>341</v>
      </c>
      <c r="E16" s="88" t="s">
        <v>321</v>
      </c>
      <c r="F16" s="88">
        <v>250</v>
      </c>
      <c r="G16" s="88">
        <v>292</v>
      </c>
      <c r="H16" s="90">
        <v>1</v>
      </c>
      <c r="I16" s="34">
        <v>244874418.25</v>
      </c>
      <c r="J16" s="34">
        <v>244874418.375</v>
      </c>
      <c r="K16" s="41">
        <v>0.125</v>
      </c>
      <c r="L16" s="343"/>
    </row>
    <row r="17" spans="1:12" ht="154">
      <c r="A17" s="88" t="s">
        <v>324</v>
      </c>
      <c r="B17" s="88" t="s">
        <v>325</v>
      </c>
      <c r="C17" s="88" t="s">
        <v>338</v>
      </c>
      <c r="D17" s="88" t="s">
        <v>342</v>
      </c>
      <c r="E17" s="88" t="s">
        <v>321</v>
      </c>
      <c r="F17" s="88">
        <v>16</v>
      </c>
      <c r="G17" s="88">
        <v>124</v>
      </c>
      <c r="H17" s="90">
        <v>1</v>
      </c>
      <c r="I17" s="34">
        <v>244874418.25</v>
      </c>
      <c r="J17" s="34">
        <v>244874418.375</v>
      </c>
      <c r="K17" s="41">
        <v>0.125</v>
      </c>
      <c r="L17" s="343"/>
    </row>
    <row r="18" spans="1:12" ht="154">
      <c r="A18" s="88" t="s">
        <v>324</v>
      </c>
      <c r="B18" s="88" t="s">
        <v>325</v>
      </c>
      <c r="C18" s="88" t="s">
        <v>338</v>
      </c>
      <c r="D18" s="88" t="s">
        <v>343</v>
      </c>
      <c r="E18" s="88" t="s">
        <v>321</v>
      </c>
      <c r="F18" s="88">
        <v>35</v>
      </c>
      <c r="G18" s="88">
        <v>21</v>
      </c>
      <c r="H18" s="90">
        <f t="shared" ref="H18:H24" si="1">+G18/F18</f>
        <v>0.6</v>
      </c>
      <c r="I18" s="34">
        <v>244874418.25</v>
      </c>
      <c r="J18" s="34">
        <v>244874418.375</v>
      </c>
      <c r="K18" s="41">
        <v>0.125</v>
      </c>
      <c r="L18" s="343"/>
    </row>
    <row r="19" spans="1:12" ht="154">
      <c r="A19" s="88" t="s">
        <v>324</v>
      </c>
      <c r="B19" s="88" t="s">
        <v>325</v>
      </c>
      <c r="C19" s="88" t="s">
        <v>338</v>
      </c>
      <c r="D19" s="88" t="s">
        <v>344</v>
      </c>
      <c r="E19" s="88" t="s">
        <v>321</v>
      </c>
      <c r="F19" s="88">
        <v>5</v>
      </c>
      <c r="G19" s="88">
        <v>22</v>
      </c>
      <c r="H19" s="90">
        <v>1</v>
      </c>
      <c r="I19" s="34">
        <v>244874418.25</v>
      </c>
      <c r="J19" s="34">
        <v>244874418.375</v>
      </c>
      <c r="K19" s="41">
        <v>0.125</v>
      </c>
      <c r="L19" s="343"/>
    </row>
    <row r="20" spans="1:12" ht="154">
      <c r="A20" s="88" t="s">
        <v>324</v>
      </c>
      <c r="B20" s="88" t="s">
        <v>325</v>
      </c>
      <c r="C20" s="88" t="s">
        <v>338</v>
      </c>
      <c r="D20" s="88" t="s">
        <v>345</v>
      </c>
      <c r="E20" s="88" t="s">
        <v>321</v>
      </c>
      <c r="F20" s="88">
        <v>826</v>
      </c>
      <c r="G20" s="88">
        <v>390</v>
      </c>
      <c r="H20" s="90">
        <f t="shared" si="1"/>
        <v>0.4721549636803874</v>
      </c>
      <c r="I20" s="34">
        <v>244874418.25</v>
      </c>
      <c r="J20" s="34">
        <v>244874418.375</v>
      </c>
      <c r="K20" s="41">
        <v>0.125</v>
      </c>
      <c r="L20" s="343"/>
    </row>
    <row r="21" spans="1:12" ht="154">
      <c r="A21" s="88" t="s">
        <v>324</v>
      </c>
      <c r="B21" s="88" t="s">
        <v>325</v>
      </c>
      <c r="C21" s="88" t="s">
        <v>338</v>
      </c>
      <c r="D21" s="88" t="s">
        <v>346</v>
      </c>
      <c r="E21" s="88" t="s">
        <v>321</v>
      </c>
      <c r="F21" s="88">
        <v>826</v>
      </c>
      <c r="G21" s="88">
        <v>239</v>
      </c>
      <c r="H21" s="90">
        <f t="shared" si="1"/>
        <v>0.28934624697336564</v>
      </c>
      <c r="I21" s="34">
        <v>244874418.25</v>
      </c>
      <c r="J21" s="34">
        <v>244874418.375</v>
      </c>
      <c r="K21" s="41">
        <v>0.125</v>
      </c>
      <c r="L21" s="344"/>
    </row>
    <row r="22" spans="1:12" ht="154">
      <c r="A22" s="88" t="s">
        <v>324</v>
      </c>
      <c r="B22" s="88" t="s">
        <v>325</v>
      </c>
      <c r="C22" s="88" t="s">
        <v>347</v>
      </c>
      <c r="D22" s="88" t="s">
        <v>348</v>
      </c>
      <c r="E22" s="88" t="s">
        <v>321</v>
      </c>
      <c r="F22" s="88">
        <v>800</v>
      </c>
      <c r="G22" s="88">
        <v>1112</v>
      </c>
      <c r="H22" s="90">
        <v>1</v>
      </c>
      <c r="I22" s="34">
        <v>366340394.33333331</v>
      </c>
      <c r="J22" s="34">
        <v>366340394.66666669</v>
      </c>
      <c r="K22" s="41">
        <v>0.33333333333333331</v>
      </c>
      <c r="L22" s="342" t="s">
        <v>328</v>
      </c>
    </row>
    <row r="23" spans="1:12" ht="154">
      <c r="A23" s="88" t="s">
        <v>324</v>
      </c>
      <c r="B23" s="88" t="s">
        <v>325</v>
      </c>
      <c r="C23" s="88" t="s">
        <v>347</v>
      </c>
      <c r="D23" s="88" t="s">
        <v>349</v>
      </c>
      <c r="E23" s="88" t="s">
        <v>321</v>
      </c>
      <c r="F23" s="88">
        <v>7</v>
      </c>
      <c r="G23" s="88">
        <v>3</v>
      </c>
      <c r="H23" s="90">
        <f t="shared" si="1"/>
        <v>0.42857142857142855</v>
      </c>
      <c r="I23" s="34">
        <v>366340394.33333331</v>
      </c>
      <c r="J23" s="34">
        <v>366340394.66666669</v>
      </c>
      <c r="K23" s="41">
        <v>0.33333333333333331</v>
      </c>
      <c r="L23" s="343"/>
    </row>
    <row r="24" spans="1:12" ht="154">
      <c r="A24" s="88" t="s">
        <v>324</v>
      </c>
      <c r="B24" s="88" t="s">
        <v>325</v>
      </c>
      <c r="C24" s="88" t="s">
        <v>347</v>
      </c>
      <c r="D24" s="88" t="s">
        <v>337</v>
      </c>
      <c r="E24" s="88" t="s">
        <v>321</v>
      </c>
      <c r="F24" s="88">
        <v>12</v>
      </c>
      <c r="G24" s="88">
        <v>6</v>
      </c>
      <c r="H24" s="90">
        <f t="shared" si="1"/>
        <v>0.5</v>
      </c>
      <c r="I24" s="34">
        <v>366340394.33333331</v>
      </c>
      <c r="J24" s="34">
        <v>366340394.66666669</v>
      </c>
      <c r="K24" s="41">
        <v>0.33333333333333331</v>
      </c>
      <c r="L24" s="344"/>
    </row>
    <row r="25" spans="1:12">
      <c r="I25" s="204">
        <f>SUM(I3:I24)</f>
        <v>17981873618.333336</v>
      </c>
    </row>
  </sheetData>
  <mergeCells count="5">
    <mergeCell ref="L7:L13"/>
    <mergeCell ref="A1:L1"/>
    <mergeCell ref="L3:L6"/>
    <mergeCell ref="L14:L21"/>
    <mergeCell ref="L22:L2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39997558519241921"/>
  </sheetPr>
  <dimension ref="A1:AA296"/>
  <sheetViews>
    <sheetView zoomScale="81" workbookViewId="0">
      <selection activeCell="G12" sqref="G12"/>
    </sheetView>
  </sheetViews>
  <sheetFormatPr baseColWidth="10" defaultRowHeight="16"/>
  <cols>
    <col min="1" max="1" width="16.6640625" bestFit="1" customWidth="1"/>
    <col min="2" max="2" width="16.6640625" customWidth="1"/>
    <col min="3" max="3" width="11.33203125" bestFit="1" customWidth="1"/>
    <col min="4" max="4" width="49.33203125" bestFit="1" customWidth="1"/>
    <col min="5" max="5" width="16.5" customWidth="1"/>
    <col min="7" max="7" width="16.1640625" bestFit="1" customWidth="1"/>
    <col min="8" max="8" width="22.83203125" bestFit="1" customWidth="1"/>
    <col min="9" max="10" width="20" bestFit="1" customWidth="1"/>
  </cols>
  <sheetData>
    <row r="1" spans="1:27">
      <c r="A1" s="324"/>
      <c r="B1" s="325"/>
      <c r="C1" s="325"/>
      <c r="D1" s="325"/>
      <c r="E1" s="325"/>
      <c r="F1" s="325"/>
      <c r="G1" s="325"/>
      <c r="H1" s="325"/>
      <c r="I1" s="325"/>
    </row>
    <row r="2" spans="1:27">
      <c r="A2" s="317" t="s">
        <v>11</v>
      </c>
      <c r="B2" s="317"/>
      <c r="C2" s="317"/>
      <c r="D2" s="317"/>
      <c r="E2" s="317"/>
      <c r="F2" s="317"/>
      <c r="G2" s="317"/>
      <c r="H2" s="317"/>
      <c r="I2" s="317"/>
    </row>
    <row r="3" spans="1:27" s="3" customFormat="1" ht="48">
      <c r="A3" s="2" t="s">
        <v>12</v>
      </c>
      <c r="B3" s="2" t="s">
        <v>4</v>
      </c>
      <c r="C3" s="2" t="s">
        <v>0</v>
      </c>
      <c r="D3" s="2" t="s">
        <v>5</v>
      </c>
      <c r="E3" s="2" t="s">
        <v>6</v>
      </c>
      <c r="F3" s="2" t="s">
        <v>7</v>
      </c>
      <c r="G3" s="2" t="s">
        <v>8</v>
      </c>
      <c r="H3" s="2" t="s">
        <v>1</v>
      </c>
      <c r="I3" s="52" t="s">
        <v>1057</v>
      </c>
      <c r="J3" s="52" t="s">
        <v>3250</v>
      </c>
      <c r="K3" s="221"/>
      <c r="L3" s="222"/>
      <c r="M3" s="222"/>
      <c r="N3" s="222"/>
      <c r="O3" s="222"/>
      <c r="P3" s="222"/>
      <c r="Q3" s="222"/>
      <c r="R3" s="222"/>
      <c r="S3" s="222"/>
      <c r="T3" s="222"/>
      <c r="U3" s="222"/>
      <c r="V3" s="222"/>
    </row>
    <row r="4" spans="1:27" ht="21" customHeight="1">
      <c r="A4" s="59" t="s">
        <v>350</v>
      </c>
      <c r="B4" s="59" t="s">
        <v>24</v>
      </c>
      <c r="C4" s="89" t="s">
        <v>351</v>
      </c>
      <c r="D4" s="59" t="s">
        <v>352</v>
      </c>
      <c r="E4" s="59" t="s">
        <v>30</v>
      </c>
      <c r="F4" s="73">
        <v>1</v>
      </c>
      <c r="G4" s="73">
        <v>1</v>
      </c>
      <c r="H4" s="91">
        <f>G4/F4</f>
        <v>1</v>
      </c>
      <c r="I4" s="57">
        <v>205000000</v>
      </c>
      <c r="J4" s="39">
        <v>205000000</v>
      </c>
      <c r="K4" s="223"/>
      <c r="L4" s="223"/>
      <c r="M4" s="223"/>
      <c r="N4" s="223"/>
      <c r="O4" s="223"/>
      <c r="P4" s="223"/>
      <c r="Q4" s="223"/>
      <c r="R4" s="223"/>
      <c r="S4" s="223"/>
      <c r="T4" s="223"/>
      <c r="U4" s="223"/>
      <c r="V4" s="223"/>
    </row>
    <row r="5" spans="1:27" ht="21" customHeight="1">
      <c r="A5" s="59" t="s">
        <v>350</v>
      </c>
      <c r="B5" s="59" t="s">
        <v>24</v>
      </c>
      <c r="C5" s="89" t="s">
        <v>351</v>
      </c>
      <c r="D5" s="59" t="s">
        <v>353</v>
      </c>
      <c r="E5" s="59" t="s">
        <v>30</v>
      </c>
      <c r="F5" s="73">
        <v>3</v>
      </c>
      <c r="G5" s="73">
        <v>0</v>
      </c>
      <c r="H5" s="91">
        <f t="shared" ref="H5:H25" si="0">G5/F5</f>
        <v>0</v>
      </c>
      <c r="I5" s="57">
        <v>61450210</v>
      </c>
      <c r="J5" s="39">
        <v>0</v>
      </c>
      <c r="K5" s="224"/>
      <c r="L5" s="224"/>
      <c r="M5" s="225"/>
      <c r="N5" s="224"/>
      <c r="O5" s="224"/>
      <c r="P5" s="224"/>
      <c r="Q5" s="224"/>
      <c r="R5" s="226"/>
      <c r="S5" s="222"/>
      <c r="T5" s="222"/>
      <c r="U5" s="227"/>
      <c r="V5" s="222"/>
    </row>
    <row r="6" spans="1:27" ht="21" customHeight="1">
      <c r="A6" s="59" t="s">
        <v>350</v>
      </c>
      <c r="B6" s="59" t="s">
        <v>24</v>
      </c>
      <c r="C6" s="89" t="s">
        <v>351</v>
      </c>
      <c r="D6" s="59" t="s">
        <v>354</v>
      </c>
      <c r="E6" s="59" t="s">
        <v>30</v>
      </c>
      <c r="F6" s="73">
        <v>15</v>
      </c>
      <c r="G6" s="73">
        <v>15</v>
      </c>
      <c r="H6" s="91">
        <f t="shared" si="0"/>
        <v>1</v>
      </c>
      <c r="I6" s="57">
        <v>162174081.25</v>
      </c>
      <c r="J6" s="39">
        <v>162174081</v>
      </c>
      <c r="K6" s="224"/>
      <c r="L6" s="224"/>
      <c r="M6" s="225"/>
      <c r="N6" s="224"/>
      <c r="O6" s="224"/>
      <c r="P6" s="224"/>
      <c r="Q6" s="224"/>
      <c r="R6" s="226"/>
      <c r="S6" s="222"/>
      <c r="T6" s="222"/>
      <c r="U6" s="227"/>
      <c r="V6" s="222"/>
    </row>
    <row r="7" spans="1:27" ht="21" customHeight="1">
      <c r="A7" s="59" t="s">
        <v>350</v>
      </c>
      <c r="B7" s="59" t="s">
        <v>24</v>
      </c>
      <c r="C7" s="89" t="s">
        <v>351</v>
      </c>
      <c r="D7" s="59" t="s">
        <v>355</v>
      </c>
      <c r="E7" s="59" t="s">
        <v>30</v>
      </c>
      <c r="F7" s="73">
        <v>380</v>
      </c>
      <c r="G7" s="73">
        <v>503</v>
      </c>
      <c r="H7" s="91">
        <f t="shared" si="0"/>
        <v>1.3236842105263158</v>
      </c>
      <c r="I7" s="57">
        <v>162174081.25</v>
      </c>
      <c r="J7" s="39">
        <v>162174081</v>
      </c>
      <c r="K7" s="224"/>
      <c r="L7" s="224"/>
      <c r="M7" s="225"/>
      <c r="N7" s="224"/>
      <c r="O7" s="224"/>
      <c r="P7" s="224"/>
      <c r="Q7" s="224"/>
      <c r="R7" s="226"/>
      <c r="S7" s="222"/>
      <c r="T7" s="222"/>
      <c r="U7" s="227"/>
      <c r="V7" s="222"/>
    </row>
    <row r="8" spans="1:27" ht="21" customHeight="1">
      <c r="A8" s="59" t="s">
        <v>350</v>
      </c>
      <c r="B8" s="59" t="s">
        <v>24</v>
      </c>
      <c r="C8" s="89" t="s">
        <v>351</v>
      </c>
      <c r="D8" s="59" t="s">
        <v>356</v>
      </c>
      <c r="E8" s="59" t="s">
        <v>30</v>
      </c>
      <c r="F8" s="73">
        <v>12000</v>
      </c>
      <c r="G8" s="73">
        <v>0</v>
      </c>
      <c r="H8" s="91">
        <f t="shared" si="0"/>
        <v>0</v>
      </c>
      <c r="I8" s="57">
        <v>0</v>
      </c>
      <c r="J8" s="39">
        <v>0</v>
      </c>
      <c r="K8" s="224"/>
      <c r="L8" s="224"/>
      <c r="M8" s="225"/>
      <c r="N8" s="224"/>
      <c r="O8" s="224"/>
      <c r="P8" s="224"/>
      <c r="Q8" s="224"/>
      <c r="R8" s="226"/>
      <c r="S8" s="222"/>
      <c r="T8" s="222"/>
      <c r="U8" s="227"/>
      <c r="V8" s="222"/>
    </row>
    <row r="9" spans="1:27" ht="21" customHeight="1">
      <c r="A9" s="59" t="s">
        <v>350</v>
      </c>
      <c r="B9" s="59" t="s">
        <v>24</v>
      </c>
      <c r="C9" s="89" t="s">
        <v>351</v>
      </c>
      <c r="D9" s="59" t="s">
        <v>357</v>
      </c>
      <c r="E9" s="59" t="s">
        <v>30</v>
      </c>
      <c r="F9" s="73">
        <v>300</v>
      </c>
      <c r="G9" s="73">
        <v>342</v>
      </c>
      <c r="H9" s="91">
        <f t="shared" si="0"/>
        <v>1.1399999999999999</v>
      </c>
      <c r="I9" s="57">
        <v>162174081.25</v>
      </c>
      <c r="J9" s="39">
        <v>162174081</v>
      </c>
      <c r="K9" s="224"/>
      <c r="L9" s="224"/>
      <c r="M9" s="225"/>
      <c r="N9" s="224"/>
      <c r="O9" s="224"/>
      <c r="P9" s="224"/>
      <c r="Q9" s="224"/>
      <c r="R9" s="226"/>
      <c r="S9" s="222"/>
      <c r="T9" s="222"/>
      <c r="U9" s="227"/>
      <c r="V9" s="222"/>
    </row>
    <row r="10" spans="1:27" ht="21" customHeight="1">
      <c r="A10" s="59" t="s">
        <v>350</v>
      </c>
      <c r="B10" s="59" t="s">
        <v>24</v>
      </c>
      <c r="C10" s="89" t="s">
        <v>351</v>
      </c>
      <c r="D10" s="59" t="s">
        <v>358</v>
      </c>
      <c r="E10" s="59" t="s">
        <v>30</v>
      </c>
      <c r="F10" s="73">
        <v>300</v>
      </c>
      <c r="G10" s="73">
        <v>262</v>
      </c>
      <c r="H10" s="91">
        <f t="shared" si="0"/>
        <v>0.87333333333333329</v>
      </c>
      <c r="I10" s="57">
        <v>162174081.25</v>
      </c>
      <c r="J10" s="39">
        <v>162174081</v>
      </c>
      <c r="K10" s="224"/>
      <c r="L10" s="224"/>
      <c r="M10" s="225"/>
      <c r="N10" s="224"/>
      <c r="O10" s="224"/>
      <c r="P10" s="224"/>
      <c r="Q10" s="224"/>
      <c r="R10" s="226"/>
      <c r="S10" s="222"/>
      <c r="T10" s="222"/>
      <c r="U10" s="227"/>
      <c r="V10" s="222"/>
    </row>
    <row r="11" spans="1:27" ht="21" customHeight="1">
      <c r="A11" s="59" t="s">
        <v>350</v>
      </c>
      <c r="B11" s="59" t="s">
        <v>24</v>
      </c>
      <c r="C11" s="89" t="s">
        <v>351</v>
      </c>
      <c r="D11" s="59" t="s">
        <v>359</v>
      </c>
      <c r="E11" s="59" t="s">
        <v>30</v>
      </c>
      <c r="F11" s="73">
        <v>226</v>
      </c>
      <c r="G11" s="73">
        <v>226</v>
      </c>
      <c r="H11" s="91">
        <f t="shared" si="0"/>
        <v>1</v>
      </c>
      <c r="I11" s="57">
        <v>2477521800</v>
      </c>
      <c r="J11" s="39">
        <v>2477521800</v>
      </c>
      <c r="K11" s="224"/>
      <c r="L11" s="224"/>
      <c r="M11" s="225"/>
      <c r="N11" s="224"/>
      <c r="O11" s="224"/>
      <c r="P11" s="224"/>
      <c r="Q11" s="224"/>
      <c r="R11" s="226"/>
      <c r="S11" s="222"/>
      <c r="T11" s="222"/>
      <c r="U11" s="227"/>
      <c r="V11" s="222"/>
    </row>
    <row r="12" spans="1:27" s="1" customFormat="1" ht="21" customHeight="1">
      <c r="A12" s="59" t="s">
        <v>350</v>
      </c>
      <c r="B12" s="59" t="s">
        <v>24</v>
      </c>
      <c r="C12" s="89" t="s">
        <v>360</v>
      </c>
      <c r="D12" s="59" t="s">
        <v>361</v>
      </c>
      <c r="E12" s="59" t="s">
        <v>362</v>
      </c>
      <c r="F12" s="73">
        <v>440</v>
      </c>
      <c r="G12" s="73">
        <v>247</v>
      </c>
      <c r="H12" s="91">
        <f t="shared" si="0"/>
        <v>0.5613636363636364</v>
      </c>
      <c r="I12" s="57">
        <v>0</v>
      </c>
      <c r="J12" s="39">
        <v>0</v>
      </c>
      <c r="K12" s="224"/>
      <c r="L12" s="224"/>
      <c r="M12" s="225"/>
      <c r="N12" s="224"/>
      <c r="O12" s="224"/>
      <c r="P12" s="224"/>
      <c r="Q12" s="224"/>
      <c r="R12" s="226"/>
      <c r="S12" s="222"/>
      <c r="T12" s="222"/>
      <c r="U12" s="227"/>
      <c r="V12" s="222"/>
      <c r="W12"/>
      <c r="X12"/>
      <c r="Y12"/>
      <c r="Z12"/>
      <c r="AA12"/>
    </row>
    <row r="13" spans="1:27" s="1" customFormat="1" ht="21" customHeight="1">
      <c r="A13" s="59" t="s">
        <v>350</v>
      </c>
      <c r="B13" s="59" t="s">
        <v>24</v>
      </c>
      <c r="C13" s="89" t="s">
        <v>360</v>
      </c>
      <c r="D13" s="59" t="s">
        <v>363</v>
      </c>
      <c r="E13" s="59" t="s">
        <v>362</v>
      </c>
      <c r="F13" s="73">
        <v>180</v>
      </c>
      <c r="G13" s="73">
        <v>161</v>
      </c>
      <c r="H13" s="91">
        <f t="shared" si="0"/>
        <v>0.89444444444444449</v>
      </c>
      <c r="I13" s="57">
        <v>0</v>
      </c>
      <c r="J13" s="39">
        <v>0</v>
      </c>
      <c r="K13" s="224"/>
      <c r="L13" s="224"/>
      <c r="M13" s="225"/>
      <c r="N13" s="224"/>
      <c r="O13" s="224"/>
      <c r="P13" s="224"/>
      <c r="Q13" s="224"/>
      <c r="R13" s="226"/>
      <c r="S13" s="222"/>
      <c r="T13" s="222"/>
      <c r="U13" s="222"/>
      <c r="V13" s="222"/>
      <c r="W13"/>
      <c r="X13"/>
      <c r="Y13"/>
      <c r="Z13"/>
      <c r="AA13"/>
    </row>
    <row r="14" spans="1:27" s="1" customFormat="1" ht="21" customHeight="1">
      <c r="A14" s="59" t="s">
        <v>350</v>
      </c>
      <c r="B14" s="59" t="s">
        <v>24</v>
      </c>
      <c r="C14" s="89" t="s">
        <v>360</v>
      </c>
      <c r="D14" s="59" t="s">
        <v>364</v>
      </c>
      <c r="E14" s="59" t="s">
        <v>362</v>
      </c>
      <c r="F14" s="73">
        <v>150</v>
      </c>
      <c r="G14" s="73">
        <v>76</v>
      </c>
      <c r="H14" s="91">
        <f t="shared" si="0"/>
        <v>0.50666666666666671</v>
      </c>
      <c r="I14" s="57">
        <v>0</v>
      </c>
      <c r="J14" s="39">
        <v>4954681397</v>
      </c>
      <c r="K14" s="224"/>
      <c r="L14" s="224"/>
      <c r="M14" s="225"/>
      <c r="N14" s="224"/>
      <c r="O14" s="224"/>
      <c r="P14" s="224"/>
      <c r="Q14" s="224"/>
      <c r="R14" s="226"/>
      <c r="S14" s="222"/>
      <c r="T14" s="222"/>
      <c r="U14" s="222"/>
      <c r="V14" s="222"/>
      <c r="W14"/>
      <c r="X14"/>
      <c r="Y14"/>
      <c r="Z14"/>
      <c r="AA14"/>
    </row>
    <row r="15" spans="1:27" s="1" customFormat="1" ht="21" customHeight="1">
      <c r="A15" s="59" t="s">
        <v>350</v>
      </c>
      <c r="B15" s="59" t="s">
        <v>24</v>
      </c>
      <c r="C15" s="89" t="s">
        <v>360</v>
      </c>
      <c r="D15" s="59" t="s">
        <v>364</v>
      </c>
      <c r="E15" s="59" t="s">
        <v>362</v>
      </c>
      <c r="F15" s="73">
        <v>100</v>
      </c>
      <c r="G15" s="73">
        <v>13</v>
      </c>
      <c r="H15" s="91">
        <f t="shared" si="0"/>
        <v>0.13</v>
      </c>
      <c r="I15" s="57">
        <v>0</v>
      </c>
      <c r="J15" s="39">
        <v>847511292</v>
      </c>
      <c r="K15" s="224"/>
      <c r="L15" s="224"/>
      <c r="M15" s="225"/>
      <c r="N15" s="224"/>
      <c r="O15" s="224"/>
      <c r="P15" s="224"/>
      <c r="Q15" s="224"/>
      <c r="R15" s="226"/>
      <c r="S15" s="222"/>
      <c r="T15" s="222"/>
      <c r="U15" s="222"/>
      <c r="V15" s="222"/>
      <c r="W15"/>
      <c r="X15"/>
      <c r="Y15"/>
      <c r="Z15"/>
      <c r="AA15"/>
    </row>
    <row r="16" spans="1:27" s="1" customFormat="1" ht="21" customHeight="1">
      <c r="A16" s="59" t="s">
        <v>350</v>
      </c>
      <c r="B16" s="59" t="s">
        <v>24</v>
      </c>
      <c r="C16" s="89" t="s">
        <v>360</v>
      </c>
      <c r="D16" s="59" t="s">
        <v>365</v>
      </c>
      <c r="E16" s="59" t="s">
        <v>362</v>
      </c>
      <c r="F16" s="73">
        <v>340</v>
      </c>
      <c r="G16" s="73">
        <v>327</v>
      </c>
      <c r="H16" s="91">
        <f t="shared" si="0"/>
        <v>0.96176470588235297</v>
      </c>
      <c r="I16" s="57">
        <v>0</v>
      </c>
      <c r="J16" s="39">
        <v>14640860784</v>
      </c>
      <c r="K16" s="224"/>
      <c r="L16" s="224"/>
      <c r="M16" s="225"/>
      <c r="N16" s="224"/>
      <c r="O16" s="224"/>
      <c r="P16" s="224"/>
      <c r="Q16" s="224"/>
      <c r="R16" s="226"/>
      <c r="S16" s="222"/>
      <c r="T16" s="222"/>
      <c r="U16" s="222"/>
      <c r="V16" s="222"/>
      <c r="W16"/>
      <c r="X16"/>
      <c r="Y16"/>
      <c r="Z16"/>
      <c r="AA16"/>
    </row>
    <row r="17" spans="1:27" s="1" customFormat="1" ht="21" customHeight="1">
      <c r="A17" s="59" t="s">
        <v>350</v>
      </c>
      <c r="B17" s="59" t="s">
        <v>24</v>
      </c>
      <c r="C17" s="89" t="s">
        <v>366</v>
      </c>
      <c r="D17" s="59" t="s">
        <v>367</v>
      </c>
      <c r="E17" s="59" t="s">
        <v>30</v>
      </c>
      <c r="F17" s="73">
        <v>14000</v>
      </c>
      <c r="G17" s="73">
        <v>16420</v>
      </c>
      <c r="H17" s="91">
        <f t="shared" si="0"/>
        <v>1.1728571428571428</v>
      </c>
      <c r="I17" s="57">
        <v>6392790956</v>
      </c>
      <c r="J17" s="39">
        <v>6392790956</v>
      </c>
      <c r="K17" s="224"/>
      <c r="L17" s="224"/>
      <c r="M17" s="225"/>
      <c r="N17" s="224"/>
      <c r="O17" s="224"/>
      <c r="P17" s="224"/>
      <c r="Q17" s="224"/>
      <c r="R17" s="226"/>
      <c r="S17" s="222"/>
      <c r="T17" s="222"/>
      <c r="U17" s="222"/>
      <c r="V17" s="222"/>
      <c r="W17"/>
      <c r="X17"/>
      <c r="Y17"/>
      <c r="Z17"/>
      <c r="AA17"/>
    </row>
    <row r="18" spans="1:27" s="1" customFormat="1" ht="21" customHeight="1">
      <c r="A18" s="59" t="s">
        <v>350</v>
      </c>
      <c r="B18" s="59" t="s">
        <v>24</v>
      </c>
      <c r="C18" s="89" t="s">
        <v>366</v>
      </c>
      <c r="D18" s="59" t="s">
        <v>368</v>
      </c>
      <c r="E18" s="59" t="s">
        <v>30</v>
      </c>
      <c r="F18" s="73">
        <v>219276</v>
      </c>
      <c r="G18" s="73">
        <v>207887</v>
      </c>
      <c r="H18" s="91">
        <f t="shared" si="0"/>
        <v>0.94806089129681315</v>
      </c>
      <c r="I18" s="57">
        <v>595533001228</v>
      </c>
      <c r="J18" s="39">
        <v>594823949089</v>
      </c>
      <c r="K18" s="224"/>
      <c r="L18" s="224"/>
      <c r="M18" s="225"/>
      <c r="N18" s="224"/>
      <c r="O18" s="224"/>
      <c r="P18" s="224"/>
      <c r="Q18" s="224"/>
      <c r="R18" s="226"/>
      <c r="S18" s="222"/>
      <c r="T18" s="222"/>
      <c r="U18" s="227"/>
      <c r="V18" s="222"/>
      <c r="W18"/>
      <c r="X18"/>
      <c r="Y18"/>
      <c r="Z18"/>
      <c r="AA18"/>
    </row>
    <row r="19" spans="1:27" s="1" customFormat="1" ht="21" customHeight="1">
      <c r="A19" s="59" t="s">
        <v>350</v>
      </c>
      <c r="B19" s="59" t="s">
        <v>24</v>
      </c>
      <c r="C19" s="89" t="s">
        <v>366</v>
      </c>
      <c r="D19" s="59" t="s">
        <v>369</v>
      </c>
      <c r="E19" s="59" t="s">
        <v>370</v>
      </c>
      <c r="F19" s="73">
        <v>100</v>
      </c>
      <c r="G19" s="73">
        <v>66</v>
      </c>
      <c r="H19" s="91">
        <f t="shared" si="0"/>
        <v>0.66</v>
      </c>
      <c r="I19" s="57">
        <v>199844714</v>
      </c>
      <c r="J19" s="39">
        <v>199844714</v>
      </c>
      <c r="K19" s="224"/>
      <c r="L19" s="224"/>
      <c r="M19" s="225"/>
      <c r="N19" s="224"/>
      <c r="O19" s="224"/>
      <c r="P19" s="224"/>
      <c r="Q19" s="224"/>
      <c r="R19" s="226"/>
      <c r="S19" s="222"/>
      <c r="T19" s="222"/>
      <c r="U19" s="227"/>
      <c r="V19" s="222"/>
      <c r="W19"/>
      <c r="X19"/>
      <c r="Y19"/>
      <c r="Z19"/>
      <c r="AA19"/>
    </row>
    <row r="20" spans="1:27" s="1" customFormat="1" ht="21" customHeight="1">
      <c r="A20" s="59" t="s">
        <v>350</v>
      </c>
      <c r="B20" s="59" t="s">
        <v>24</v>
      </c>
      <c r="C20" s="89" t="s">
        <v>360</v>
      </c>
      <c r="D20" s="59" t="s">
        <v>371</v>
      </c>
      <c r="E20" s="59" t="s">
        <v>30</v>
      </c>
      <c r="F20" s="73">
        <v>100</v>
      </c>
      <c r="G20" s="73">
        <v>0</v>
      </c>
      <c r="H20" s="91">
        <f t="shared" si="0"/>
        <v>0</v>
      </c>
      <c r="I20" s="57">
        <v>0</v>
      </c>
      <c r="J20" s="39">
        <v>0</v>
      </c>
      <c r="K20" s="224"/>
      <c r="L20" s="224"/>
      <c r="M20" s="225"/>
      <c r="N20" s="224"/>
      <c r="O20" s="224"/>
      <c r="P20" s="224"/>
      <c r="Q20" s="224"/>
      <c r="R20" s="226"/>
      <c r="S20" s="222"/>
      <c r="T20" s="222"/>
      <c r="U20" s="227"/>
      <c r="V20" s="222"/>
      <c r="W20"/>
      <c r="X20"/>
      <c r="Y20"/>
      <c r="Z20"/>
      <c r="AA20"/>
    </row>
    <row r="21" spans="1:27" s="1" customFormat="1" ht="21" customHeight="1">
      <c r="A21" s="59" t="s">
        <v>350</v>
      </c>
      <c r="B21" s="59" t="s">
        <v>24</v>
      </c>
      <c r="C21" s="89" t="s">
        <v>360</v>
      </c>
      <c r="D21" s="59" t="s">
        <v>372</v>
      </c>
      <c r="E21" s="59" t="s">
        <v>30</v>
      </c>
      <c r="F21" s="73">
        <v>127000</v>
      </c>
      <c r="G21" s="73">
        <v>129050</v>
      </c>
      <c r="H21" s="91">
        <f t="shared" si="0"/>
        <v>1.0161417322834645</v>
      </c>
      <c r="I21" s="57">
        <v>16529233977.52</v>
      </c>
      <c r="J21" s="39">
        <v>9583058971</v>
      </c>
      <c r="K21" s="224"/>
      <c r="L21" s="224"/>
      <c r="M21" s="225"/>
      <c r="N21" s="224"/>
      <c r="O21" s="224"/>
      <c r="P21" s="224"/>
      <c r="Q21" s="224"/>
      <c r="R21" s="226"/>
      <c r="S21" s="222"/>
      <c r="T21" s="222"/>
      <c r="U21" s="227"/>
      <c r="V21" s="222"/>
      <c r="W21"/>
      <c r="X21"/>
      <c r="Y21"/>
      <c r="Z21"/>
      <c r="AA21"/>
    </row>
    <row r="22" spans="1:27" s="1" customFormat="1" ht="21" customHeight="1">
      <c r="A22" s="59" t="s">
        <v>350</v>
      </c>
      <c r="B22" s="59" t="s">
        <v>24</v>
      </c>
      <c r="C22" s="89" t="s">
        <v>360</v>
      </c>
      <c r="D22" s="59" t="s">
        <v>373</v>
      </c>
      <c r="E22" s="59" t="s">
        <v>30</v>
      </c>
      <c r="F22" s="73">
        <v>6</v>
      </c>
      <c r="G22" s="73">
        <v>6</v>
      </c>
      <c r="H22" s="91">
        <f t="shared" si="0"/>
        <v>1</v>
      </c>
      <c r="I22" s="57">
        <v>334595600</v>
      </c>
      <c r="J22" s="39">
        <v>89542400</v>
      </c>
      <c r="K22" s="224"/>
      <c r="L22" s="224"/>
      <c r="M22" s="225"/>
      <c r="N22" s="224"/>
      <c r="O22" s="224"/>
      <c r="P22" s="224"/>
      <c r="Q22" s="224"/>
      <c r="R22" s="226"/>
      <c r="S22" s="222"/>
      <c r="T22" s="222"/>
      <c r="U22" s="227"/>
      <c r="V22" s="222"/>
      <c r="W22"/>
      <c r="X22"/>
      <c r="Y22"/>
      <c r="Z22"/>
      <c r="AA22"/>
    </row>
    <row r="23" spans="1:27" s="1" customFormat="1" ht="21" customHeight="1">
      <c r="A23" s="59" t="s">
        <v>350</v>
      </c>
      <c r="B23" s="59" t="s">
        <v>24</v>
      </c>
      <c r="C23" s="89" t="s">
        <v>360</v>
      </c>
      <c r="D23" s="59" t="s">
        <v>374</v>
      </c>
      <c r="E23" s="59" t="s">
        <v>30</v>
      </c>
      <c r="F23" s="73">
        <v>114582</v>
      </c>
      <c r="G23" s="73">
        <v>188963</v>
      </c>
      <c r="H23" s="91">
        <f t="shared" si="0"/>
        <v>1.6491508264823445</v>
      </c>
      <c r="I23" s="57">
        <v>342525000</v>
      </c>
      <c r="J23" s="39">
        <v>274020000</v>
      </c>
      <c r="K23" s="224"/>
      <c r="L23" s="224"/>
      <c r="M23" s="225"/>
      <c r="N23" s="224"/>
      <c r="O23" s="224"/>
      <c r="P23" s="224"/>
      <c r="Q23" s="224"/>
      <c r="R23" s="226"/>
      <c r="S23" s="222"/>
      <c r="T23" s="222"/>
      <c r="U23" s="227"/>
      <c r="V23" s="222"/>
      <c r="W23"/>
      <c r="X23"/>
      <c r="Y23"/>
      <c r="Z23"/>
      <c r="AA23"/>
    </row>
    <row r="24" spans="1:27" s="1" customFormat="1" ht="21" customHeight="1">
      <c r="A24" s="59" t="s">
        <v>350</v>
      </c>
      <c r="B24" s="59" t="s">
        <v>24</v>
      </c>
      <c r="C24" s="89" t="s">
        <v>351</v>
      </c>
      <c r="D24" s="59" t="s">
        <v>375</v>
      </c>
      <c r="E24" s="59" t="s">
        <v>30</v>
      </c>
      <c r="F24" s="73">
        <v>60</v>
      </c>
      <c r="G24" s="73">
        <v>52</v>
      </c>
      <c r="H24" s="91">
        <f t="shared" si="0"/>
        <v>0.8666666666666667</v>
      </c>
      <c r="I24" s="57">
        <f>((339050000)/2)</f>
        <v>169525000</v>
      </c>
      <c r="J24" s="39">
        <v>100000000</v>
      </c>
      <c r="K24" s="224"/>
      <c r="L24" s="224"/>
      <c r="M24" s="225"/>
      <c r="N24" s="224"/>
      <c r="O24" s="224"/>
      <c r="P24" s="224"/>
      <c r="Q24" s="224"/>
      <c r="R24" s="226"/>
      <c r="S24" s="222"/>
      <c r="T24" s="222"/>
      <c r="U24" s="227"/>
      <c r="V24" s="222"/>
      <c r="W24"/>
      <c r="X24"/>
      <c r="Y24"/>
      <c r="Z24"/>
      <c r="AA24"/>
    </row>
    <row r="25" spans="1:27" s="1" customFormat="1" ht="21" customHeight="1">
      <c r="A25" s="59" t="s">
        <v>350</v>
      </c>
      <c r="B25" s="59" t="s">
        <v>24</v>
      </c>
      <c r="C25" s="89" t="s">
        <v>351</v>
      </c>
      <c r="D25" s="59" t="s">
        <v>376</v>
      </c>
      <c r="E25" s="59" t="s">
        <v>30</v>
      </c>
      <c r="F25" s="73">
        <v>226</v>
      </c>
      <c r="G25" s="73">
        <v>226</v>
      </c>
      <c r="H25" s="91">
        <f t="shared" si="0"/>
        <v>1</v>
      </c>
      <c r="I25" s="57">
        <f>((339050000)/2)+124800000</f>
        <v>294325000</v>
      </c>
      <c r="J25" s="39">
        <v>198300000</v>
      </c>
      <c r="K25" s="224"/>
      <c r="L25" s="224"/>
      <c r="M25" s="225"/>
      <c r="N25" s="224"/>
      <c r="O25" s="224"/>
      <c r="P25" s="224"/>
      <c r="Q25" s="224"/>
      <c r="R25" s="226"/>
      <c r="S25" s="222"/>
      <c r="T25" s="222"/>
      <c r="U25" s="227"/>
      <c r="V25" s="222"/>
      <c r="W25"/>
      <c r="X25"/>
      <c r="Y25"/>
      <c r="Z25"/>
      <c r="AA25"/>
    </row>
    <row r="26" spans="1:27" ht="21" customHeight="1">
      <c r="A26" s="348"/>
      <c r="B26" s="348"/>
      <c r="C26" s="348"/>
      <c r="D26" s="348"/>
      <c r="E26" s="348"/>
      <c r="F26" s="348"/>
      <c r="G26" s="348"/>
      <c r="H26" s="348"/>
      <c r="I26" s="92">
        <f>SUM(I4:I25)</f>
        <v>623188509810.52002</v>
      </c>
      <c r="J26" s="92">
        <f>SUM(J4:J25)</f>
        <v>635435777727</v>
      </c>
      <c r="K26" s="224"/>
      <c r="L26" s="224"/>
      <c r="M26" s="225"/>
      <c r="N26" s="224"/>
      <c r="O26" s="224"/>
      <c r="P26" s="224"/>
      <c r="Q26" s="224"/>
      <c r="R26" s="226"/>
      <c r="S26" s="222"/>
      <c r="T26" s="222"/>
      <c r="U26" s="227"/>
      <c r="V26" s="222"/>
    </row>
    <row r="27" spans="1:27">
      <c r="K27" s="222"/>
      <c r="L27" s="221"/>
      <c r="M27" s="221"/>
      <c r="N27" s="221"/>
      <c r="O27" s="222"/>
      <c r="P27" s="222"/>
      <c r="Q27" s="222"/>
      <c r="R27" s="222"/>
      <c r="S27" s="222"/>
      <c r="T27" s="222"/>
      <c r="U27" s="222"/>
      <c r="V27" s="222"/>
    </row>
    <row r="28" spans="1:27">
      <c r="A28" s="317" t="s">
        <v>3249</v>
      </c>
      <c r="B28" s="317"/>
      <c r="C28" s="317"/>
      <c r="D28" s="317"/>
      <c r="E28" s="317"/>
      <c r="F28" s="317"/>
      <c r="G28" s="317"/>
      <c r="H28" s="317"/>
      <c r="I28" s="317"/>
      <c r="J28" s="317"/>
    </row>
    <row r="29" spans="1:27">
      <c r="A29" s="165" t="s">
        <v>1060</v>
      </c>
      <c r="B29" s="165" t="s">
        <v>1061</v>
      </c>
      <c r="C29" s="165" t="s">
        <v>1062</v>
      </c>
      <c r="D29" s="165" t="s">
        <v>1063</v>
      </c>
      <c r="E29" s="165" t="s">
        <v>1064</v>
      </c>
      <c r="F29" s="165" t="s">
        <v>1065</v>
      </c>
      <c r="G29" s="165" t="s">
        <v>1066</v>
      </c>
      <c r="H29" s="165" t="s">
        <v>1067</v>
      </c>
      <c r="I29" s="165" t="s">
        <v>1059</v>
      </c>
      <c r="J29" s="165" t="s">
        <v>1068</v>
      </c>
    </row>
    <row r="30" spans="1:27">
      <c r="A30" s="1" t="s">
        <v>1271</v>
      </c>
      <c r="B30" s="1" t="s">
        <v>1272</v>
      </c>
      <c r="C30" s="1" t="s">
        <v>2429</v>
      </c>
      <c r="D30" s="1" t="s">
        <v>2430</v>
      </c>
      <c r="E30" s="1" t="s">
        <v>2431</v>
      </c>
      <c r="F30" s="1" t="s">
        <v>2432</v>
      </c>
      <c r="G30" s="1" t="s">
        <v>1104</v>
      </c>
      <c r="H30" s="213">
        <v>5486167833</v>
      </c>
      <c r="I30" s="213">
        <v>5486167833</v>
      </c>
      <c r="J30" s="213">
        <v>5486167833</v>
      </c>
    </row>
    <row r="31" spans="1:27">
      <c r="A31" s="1" t="s">
        <v>2433</v>
      </c>
      <c r="B31" s="1" t="s">
        <v>1289</v>
      </c>
      <c r="C31" s="1" t="s">
        <v>2429</v>
      </c>
      <c r="D31" s="1" t="s">
        <v>2430</v>
      </c>
      <c r="E31" s="1" t="s">
        <v>2431</v>
      </c>
      <c r="F31" s="1" t="s">
        <v>2432</v>
      </c>
      <c r="G31" s="1" t="s">
        <v>1104</v>
      </c>
      <c r="H31" s="213">
        <v>230794520</v>
      </c>
      <c r="I31" s="213">
        <v>230794520</v>
      </c>
      <c r="J31" s="213">
        <v>230794520</v>
      </c>
    </row>
    <row r="32" spans="1:27">
      <c r="A32" s="1" t="s">
        <v>2434</v>
      </c>
      <c r="B32" s="1" t="s">
        <v>1291</v>
      </c>
      <c r="C32" s="1" t="s">
        <v>2429</v>
      </c>
      <c r="D32" s="1" t="s">
        <v>2430</v>
      </c>
      <c r="E32" s="1" t="s">
        <v>2431</v>
      </c>
      <c r="F32" s="1" t="s">
        <v>2432</v>
      </c>
      <c r="G32" s="1" t="s">
        <v>1104</v>
      </c>
      <c r="H32" s="213">
        <v>171333846</v>
      </c>
      <c r="I32" s="213">
        <v>171333846</v>
      </c>
      <c r="J32" s="213">
        <v>171333846</v>
      </c>
    </row>
    <row r="33" spans="1:10">
      <c r="A33" s="1" t="s">
        <v>2435</v>
      </c>
      <c r="B33" s="1" t="s">
        <v>1293</v>
      </c>
      <c r="C33" s="1" t="s">
        <v>2429</v>
      </c>
      <c r="D33" s="1" t="s">
        <v>2430</v>
      </c>
      <c r="E33" s="1" t="s">
        <v>2431</v>
      </c>
      <c r="F33" s="1" t="s">
        <v>2432</v>
      </c>
      <c r="G33" s="1" t="s">
        <v>1104</v>
      </c>
      <c r="H33" s="213">
        <v>526606346</v>
      </c>
      <c r="I33" s="213">
        <v>526606346</v>
      </c>
      <c r="J33" s="213">
        <v>526606346</v>
      </c>
    </row>
    <row r="34" spans="1:10">
      <c r="A34" s="1" t="s">
        <v>2436</v>
      </c>
      <c r="B34" s="1" t="s">
        <v>1295</v>
      </c>
      <c r="C34" s="1" t="s">
        <v>2429</v>
      </c>
      <c r="D34" s="1" t="s">
        <v>2430</v>
      </c>
      <c r="E34" s="1" t="s">
        <v>2431</v>
      </c>
      <c r="F34" s="1" t="s">
        <v>2432</v>
      </c>
      <c r="G34" s="1" t="s">
        <v>1104</v>
      </c>
      <c r="H34" s="213">
        <v>217728598</v>
      </c>
      <c r="I34" s="213">
        <v>217728598</v>
      </c>
      <c r="J34" s="213">
        <v>217728598</v>
      </c>
    </row>
    <row r="35" spans="1:10">
      <c r="A35" s="1" t="s">
        <v>2437</v>
      </c>
      <c r="B35" s="1" t="s">
        <v>1297</v>
      </c>
      <c r="C35" s="1" t="s">
        <v>2429</v>
      </c>
      <c r="D35" s="1" t="s">
        <v>2430</v>
      </c>
      <c r="E35" s="1" t="s">
        <v>2431</v>
      </c>
      <c r="F35" s="1" t="s">
        <v>2432</v>
      </c>
      <c r="G35" s="1" t="s">
        <v>1104</v>
      </c>
      <c r="H35" s="213">
        <v>96512450</v>
      </c>
      <c r="I35" s="213">
        <v>89474743</v>
      </c>
      <c r="J35" s="213">
        <v>89474743</v>
      </c>
    </row>
    <row r="36" spans="1:10">
      <c r="A36" s="1" t="s">
        <v>2438</v>
      </c>
      <c r="B36" s="1" t="s">
        <v>1301</v>
      </c>
      <c r="C36" s="1" t="s">
        <v>2429</v>
      </c>
      <c r="D36" s="1" t="s">
        <v>2430</v>
      </c>
      <c r="E36" s="1" t="s">
        <v>2431</v>
      </c>
      <c r="F36" s="1" t="s">
        <v>2432</v>
      </c>
      <c r="G36" s="1" t="s">
        <v>1104</v>
      </c>
      <c r="H36" s="213">
        <v>681503800</v>
      </c>
      <c r="I36" s="213">
        <v>681503800</v>
      </c>
      <c r="J36" s="213">
        <v>681503800</v>
      </c>
    </row>
    <row r="37" spans="1:10">
      <c r="A37" s="1" t="s">
        <v>2439</v>
      </c>
      <c r="B37" s="1" t="s">
        <v>1303</v>
      </c>
      <c r="C37" s="1" t="s">
        <v>2429</v>
      </c>
      <c r="D37" s="1" t="s">
        <v>2430</v>
      </c>
      <c r="E37" s="1" t="s">
        <v>2431</v>
      </c>
      <c r="F37" s="1" t="s">
        <v>2432</v>
      </c>
      <c r="G37" s="1" t="s">
        <v>1104</v>
      </c>
      <c r="H37" s="213">
        <v>482740700</v>
      </c>
      <c r="I37" s="213">
        <v>482740700</v>
      </c>
      <c r="J37" s="213">
        <v>482740700</v>
      </c>
    </row>
    <row r="38" spans="1:10">
      <c r="A38" s="1" t="s">
        <v>2440</v>
      </c>
      <c r="B38" s="1" t="s">
        <v>1305</v>
      </c>
      <c r="C38" s="1" t="s">
        <v>2429</v>
      </c>
      <c r="D38" s="1" t="s">
        <v>2430</v>
      </c>
      <c r="E38" s="1" t="s">
        <v>2431</v>
      </c>
      <c r="F38" s="1" t="s">
        <v>2432</v>
      </c>
      <c r="G38" s="1" t="s">
        <v>1104</v>
      </c>
      <c r="H38" s="213">
        <v>550873727</v>
      </c>
      <c r="I38" s="213">
        <v>508435928</v>
      </c>
      <c r="J38" s="213">
        <v>508435928</v>
      </c>
    </row>
    <row r="39" spans="1:10">
      <c r="A39" s="1" t="s">
        <v>2441</v>
      </c>
      <c r="B39" s="1" t="s">
        <v>1307</v>
      </c>
      <c r="C39" s="1" t="s">
        <v>2429</v>
      </c>
      <c r="D39" s="1" t="s">
        <v>2430</v>
      </c>
      <c r="E39" s="1" t="s">
        <v>2431</v>
      </c>
      <c r="F39" s="1" t="s">
        <v>2432</v>
      </c>
      <c r="G39" s="1" t="s">
        <v>1104</v>
      </c>
      <c r="H39" s="213">
        <v>251935900</v>
      </c>
      <c r="I39" s="213">
        <v>251935900</v>
      </c>
      <c r="J39" s="213">
        <v>251935900</v>
      </c>
    </row>
    <row r="40" spans="1:10">
      <c r="A40" s="1" t="s">
        <v>2442</v>
      </c>
      <c r="B40" s="1" t="s">
        <v>1310</v>
      </c>
      <c r="C40" s="1" t="s">
        <v>2429</v>
      </c>
      <c r="D40" s="1" t="s">
        <v>2430</v>
      </c>
      <c r="E40" s="1" t="s">
        <v>2431</v>
      </c>
      <c r="F40" s="1" t="s">
        <v>2432</v>
      </c>
      <c r="G40" s="1" t="s">
        <v>1104</v>
      </c>
      <c r="H40" s="213">
        <v>27869600</v>
      </c>
      <c r="I40" s="213">
        <v>27869600</v>
      </c>
      <c r="J40" s="213">
        <v>27869600</v>
      </c>
    </row>
    <row r="41" spans="1:10">
      <c r="A41" s="1" t="s">
        <v>2443</v>
      </c>
      <c r="B41" s="1" t="s">
        <v>1312</v>
      </c>
      <c r="C41" s="1" t="s">
        <v>2429</v>
      </c>
      <c r="D41" s="1" t="s">
        <v>2430</v>
      </c>
      <c r="E41" s="1" t="s">
        <v>2431</v>
      </c>
      <c r="F41" s="1" t="s">
        <v>2432</v>
      </c>
      <c r="G41" s="1" t="s">
        <v>1104</v>
      </c>
      <c r="H41" s="213">
        <v>188971600</v>
      </c>
      <c r="I41" s="213">
        <v>188971600</v>
      </c>
      <c r="J41" s="213">
        <v>188971600</v>
      </c>
    </row>
    <row r="42" spans="1:10">
      <c r="A42" s="1" t="s">
        <v>2444</v>
      </c>
      <c r="B42" s="1" t="s">
        <v>1314</v>
      </c>
      <c r="C42" s="1" t="s">
        <v>2429</v>
      </c>
      <c r="D42" s="1" t="s">
        <v>2430</v>
      </c>
      <c r="E42" s="1" t="s">
        <v>2431</v>
      </c>
      <c r="F42" s="1" t="s">
        <v>2432</v>
      </c>
      <c r="G42" s="1" t="s">
        <v>1104</v>
      </c>
      <c r="H42" s="213">
        <v>31545800</v>
      </c>
      <c r="I42" s="213">
        <v>31545800</v>
      </c>
      <c r="J42" s="213">
        <v>31545800</v>
      </c>
    </row>
    <row r="43" spans="1:10">
      <c r="A43" s="1" t="s">
        <v>2445</v>
      </c>
      <c r="B43" s="1" t="s">
        <v>1316</v>
      </c>
      <c r="C43" s="1" t="s">
        <v>2429</v>
      </c>
      <c r="D43" s="1" t="s">
        <v>2430</v>
      </c>
      <c r="E43" s="1" t="s">
        <v>2431</v>
      </c>
      <c r="F43" s="1" t="s">
        <v>2432</v>
      </c>
      <c r="G43" s="1" t="s">
        <v>1104</v>
      </c>
      <c r="H43" s="213">
        <v>31545800</v>
      </c>
      <c r="I43" s="213">
        <v>31545800</v>
      </c>
      <c r="J43" s="213">
        <v>31545800</v>
      </c>
    </row>
    <row r="44" spans="1:10">
      <c r="A44" s="1" t="s">
        <v>2446</v>
      </c>
      <c r="B44" s="1" t="s">
        <v>1318</v>
      </c>
      <c r="C44" s="1" t="s">
        <v>2429</v>
      </c>
      <c r="D44" s="1" t="s">
        <v>2430</v>
      </c>
      <c r="E44" s="1" t="s">
        <v>2431</v>
      </c>
      <c r="F44" s="1" t="s">
        <v>2432</v>
      </c>
      <c r="G44" s="1" t="s">
        <v>1104</v>
      </c>
      <c r="H44" s="213">
        <v>63030900</v>
      </c>
      <c r="I44" s="213">
        <v>63030900</v>
      </c>
      <c r="J44" s="213">
        <v>63030900</v>
      </c>
    </row>
    <row r="45" spans="1:10">
      <c r="A45" s="1" t="s">
        <v>2447</v>
      </c>
      <c r="B45" s="1" t="s">
        <v>1322</v>
      </c>
      <c r="C45" s="1" t="s">
        <v>2429</v>
      </c>
      <c r="D45" s="1" t="s">
        <v>2430</v>
      </c>
      <c r="E45" s="1" t="s">
        <v>2431</v>
      </c>
      <c r="F45" s="1" t="s">
        <v>2432</v>
      </c>
      <c r="G45" s="1" t="s">
        <v>1104</v>
      </c>
      <c r="H45" s="213">
        <v>27154263</v>
      </c>
      <c r="I45" s="213">
        <v>27154263</v>
      </c>
      <c r="J45" s="213">
        <v>27154263</v>
      </c>
    </row>
    <row r="46" spans="1:10">
      <c r="A46" s="1" t="s">
        <v>2448</v>
      </c>
      <c r="B46" s="1" t="s">
        <v>2449</v>
      </c>
      <c r="C46" s="1" t="s">
        <v>2429</v>
      </c>
      <c r="D46" s="1" t="s">
        <v>2430</v>
      </c>
      <c r="E46" s="1" t="s">
        <v>2431</v>
      </c>
      <c r="F46" s="1" t="s">
        <v>2432</v>
      </c>
      <c r="G46" s="1" t="s">
        <v>1104</v>
      </c>
      <c r="H46" s="213">
        <v>198828591</v>
      </c>
      <c r="I46" s="213">
        <v>198828591</v>
      </c>
      <c r="J46" s="213">
        <v>198828591</v>
      </c>
    </row>
    <row r="47" spans="1:10">
      <c r="A47" s="1" t="s">
        <v>2450</v>
      </c>
      <c r="B47" s="1" t="s">
        <v>2451</v>
      </c>
      <c r="C47" s="1" t="s">
        <v>2429</v>
      </c>
      <c r="D47" s="1" t="s">
        <v>2430</v>
      </c>
      <c r="E47" s="1" t="s">
        <v>2431</v>
      </c>
      <c r="F47" s="1" t="s">
        <v>2432</v>
      </c>
      <c r="G47" s="1" t="s">
        <v>1104</v>
      </c>
      <c r="H47" s="213">
        <v>0</v>
      </c>
      <c r="I47" s="213">
        <v>0</v>
      </c>
      <c r="J47" s="213">
        <v>0</v>
      </c>
    </row>
    <row r="48" spans="1:10">
      <c r="A48" s="1" t="s">
        <v>2452</v>
      </c>
      <c r="B48" s="1" t="s">
        <v>2453</v>
      </c>
      <c r="C48" s="1" t="s">
        <v>2429</v>
      </c>
      <c r="D48" s="1" t="s">
        <v>2430</v>
      </c>
      <c r="E48" s="1" t="s">
        <v>2431</v>
      </c>
      <c r="F48" s="1" t="s">
        <v>2432</v>
      </c>
      <c r="G48" s="1" t="s">
        <v>1104</v>
      </c>
      <c r="H48" s="213">
        <v>0</v>
      </c>
      <c r="I48" s="213">
        <v>0</v>
      </c>
      <c r="J48" s="213">
        <v>0</v>
      </c>
    </row>
    <row r="49" spans="1:10">
      <c r="A49" s="1" t="s">
        <v>2454</v>
      </c>
      <c r="B49" s="1" t="s">
        <v>2455</v>
      </c>
      <c r="C49" s="1" t="s">
        <v>2429</v>
      </c>
      <c r="D49" s="1" t="s">
        <v>2430</v>
      </c>
      <c r="E49" s="1" t="s">
        <v>2431</v>
      </c>
      <c r="F49" s="1" t="s">
        <v>2432</v>
      </c>
      <c r="G49" s="1" t="s">
        <v>1104</v>
      </c>
      <c r="H49" s="213">
        <v>0</v>
      </c>
      <c r="I49" s="213">
        <v>0</v>
      </c>
      <c r="J49" s="213">
        <v>0</v>
      </c>
    </row>
    <row r="50" spans="1:10">
      <c r="A50" s="1" t="s">
        <v>2456</v>
      </c>
      <c r="B50" s="1" t="s">
        <v>2457</v>
      </c>
      <c r="C50" s="1" t="s">
        <v>2429</v>
      </c>
      <c r="D50" s="1" t="s">
        <v>2430</v>
      </c>
      <c r="E50" s="1" t="s">
        <v>2431</v>
      </c>
      <c r="F50" s="1" t="s">
        <v>2432</v>
      </c>
      <c r="G50" s="1" t="s">
        <v>1104</v>
      </c>
      <c r="H50" s="213">
        <v>0</v>
      </c>
      <c r="I50" s="213">
        <v>0</v>
      </c>
      <c r="J50" s="213">
        <v>0</v>
      </c>
    </row>
    <row r="51" spans="1:10">
      <c r="A51" s="1" t="s">
        <v>2458</v>
      </c>
      <c r="B51" s="1" t="s">
        <v>2459</v>
      </c>
      <c r="C51" s="1" t="s">
        <v>2429</v>
      </c>
      <c r="D51" s="1" t="s">
        <v>2430</v>
      </c>
      <c r="E51" s="1" t="s">
        <v>2431</v>
      </c>
      <c r="F51" s="1" t="s">
        <v>2432</v>
      </c>
      <c r="G51" s="1" t="s">
        <v>1104</v>
      </c>
      <c r="H51" s="213">
        <v>3200000</v>
      </c>
      <c r="I51" s="213">
        <v>2599723</v>
      </c>
      <c r="J51" s="213">
        <v>2599723</v>
      </c>
    </row>
    <row r="52" spans="1:10">
      <c r="A52" s="1" t="s">
        <v>2460</v>
      </c>
      <c r="B52" s="1" t="s">
        <v>2461</v>
      </c>
      <c r="C52" s="1" t="s">
        <v>2429</v>
      </c>
      <c r="D52" s="1" t="s">
        <v>2430</v>
      </c>
      <c r="E52" s="1" t="s">
        <v>2431</v>
      </c>
      <c r="F52" s="1" t="s">
        <v>2432</v>
      </c>
      <c r="G52" s="1" t="s">
        <v>1104</v>
      </c>
      <c r="H52" s="213">
        <v>0</v>
      </c>
      <c r="I52" s="213">
        <v>0</v>
      </c>
      <c r="J52" s="213">
        <v>0</v>
      </c>
    </row>
    <row r="53" spans="1:10">
      <c r="A53" s="1" t="s">
        <v>2462</v>
      </c>
      <c r="B53" s="1" t="s">
        <v>2463</v>
      </c>
      <c r="C53" s="1" t="s">
        <v>2429</v>
      </c>
      <c r="D53" s="1" t="s">
        <v>2430</v>
      </c>
      <c r="E53" s="1" t="s">
        <v>2431</v>
      </c>
      <c r="F53" s="1" t="s">
        <v>2432</v>
      </c>
      <c r="G53" s="1" t="s">
        <v>1104</v>
      </c>
      <c r="H53" s="213">
        <v>0</v>
      </c>
      <c r="I53" s="213">
        <v>0</v>
      </c>
      <c r="J53" s="213">
        <v>0</v>
      </c>
    </row>
    <row r="54" spans="1:10">
      <c r="A54" s="1" t="s">
        <v>2464</v>
      </c>
      <c r="B54" s="1" t="s">
        <v>2465</v>
      </c>
      <c r="C54" s="1" t="s">
        <v>2429</v>
      </c>
      <c r="D54" s="1" t="s">
        <v>2430</v>
      </c>
      <c r="E54" s="1" t="s">
        <v>2431</v>
      </c>
      <c r="F54" s="1" t="s">
        <v>2432</v>
      </c>
      <c r="G54" s="1" t="s">
        <v>1104</v>
      </c>
      <c r="H54" s="213">
        <v>0</v>
      </c>
      <c r="I54" s="213">
        <v>0</v>
      </c>
      <c r="J54" s="213">
        <v>0</v>
      </c>
    </row>
    <row r="55" spans="1:10">
      <c r="A55" s="1" t="s">
        <v>2466</v>
      </c>
      <c r="B55" s="1" t="s">
        <v>2467</v>
      </c>
      <c r="C55" s="1" t="s">
        <v>2429</v>
      </c>
      <c r="D55" s="1" t="s">
        <v>2430</v>
      </c>
      <c r="E55" s="1" t="s">
        <v>2431</v>
      </c>
      <c r="F55" s="1" t="s">
        <v>2432</v>
      </c>
      <c r="G55" s="1" t="s">
        <v>1104</v>
      </c>
      <c r="H55" s="213">
        <v>0</v>
      </c>
      <c r="I55" s="213">
        <v>0</v>
      </c>
      <c r="J55" s="213">
        <v>0</v>
      </c>
    </row>
    <row r="56" spans="1:10">
      <c r="A56" s="1" t="s">
        <v>2468</v>
      </c>
      <c r="B56" s="1" t="s">
        <v>2469</v>
      </c>
      <c r="C56" s="1" t="s">
        <v>2429</v>
      </c>
      <c r="D56" s="1" t="s">
        <v>2430</v>
      </c>
      <c r="E56" s="1" t="s">
        <v>2431</v>
      </c>
      <c r="F56" s="1" t="s">
        <v>2432</v>
      </c>
      <c r="G56" s="1" t="s">
        <v>1104</v>
      </c>
      <c r="H56" s="213">
        <v>0</v>
      </c>
      <c r="I56" s="213">
        <v>0</v>
      </c>
      <c r="J56" s="213">
        <v>0</v>
      </c>
    </row>
    <row r="57" spans="1:10">
      <c r="A57" s="1" t="s">
        <v>2470</v>
      </c>
      <c r="B57" s="1" t="s">
        <v>2471</v>
      </c>
      <c r="C57" s="1" t="s">
        <v>2429</v>
      </c>
      <c r="D57" s="1" t="s">
        <v>2430</v>
      </c>
      <c r="E57" s="1" t="s">
        <v>2431</v>
      </c>
      <c r="F57" s="1" t="s">
        <v>2432</v>
      </c>
      <c r="G57" s="1" t="s">
        <v>1104</v>
      </c>
      <c r="H57" s="213">
        <v>0</v>
      </c>
      <c r="I57" s="213">
        <v>0</v>
      </c>
      <c r="J57" s="213">
        <v>0</v>
      </c>
    </row>
    <row r="58" spans="1:10">
      <c r="A58" s="1" t="s">
        <v>2472</v>
      </c>
      <c r="B58" s="1" t="s">
        <v>2473</v>
      </c>
      <c r="C58" s="1" t="s">
        <v>1071</v>
      </c>
      <c r="D58" s="1" t="s">
        <v>1072</v>
      </c>
      <c r="E58" s="1" t="s">
        <v>2431</v>
      </c>
      <c r="F58" s="1" t="s">
        <v>2432</v>
      </c>
      <c r="G58" s="1" t="s">
        <v>1104</v>
      </c>
      <c r="H58" s="213">
        <v>94439088</v>
      </c>
      <c r="I58" s="213">
        <v>43145665</v>
      </c>
      <c r="J58" s="213">
        <v>43145665</v>
      </c>
    </row>
    <row r="59" spans="1:10">
      <c r="A59" s="1" t="s">
        <v>2474</v>
      </c>
      <c r="B59" s="1" t="s">
        <v>2475</v>
      </c>
      <c r="C59" s="1" t="s">
        <v>2429</v>
      </c>
      <c r="D59" s="1" t="s">
        <v>2430</v>
      </c>
      <c r="E59" s="1" t="s">
        <v>2431</v>
      </c>
      <c r="F59" s="1" t="s">
        <v>2432</v>
      </c>
      <c r="G59" s="1" t="s">
        <v>1104</v>
      </c>
      <c r="H59" s="213">
        <v>562923935</v>
      </c>
      <c r="I59" s="213">
        <v>469026150</v>
      </c>
      <c r="J59" s="213">
        <v>469026150</v>
      </c>
    </row>
    <row r="60" spans="1:10">
      <c r="A60" s="1" t="s">
        <v>2476</v>
      </c>
      <c r="B60" s="1" t="s">
        <v>2477</v>
      </c>
      <c r="C60" s="1" t="s">
        <v>2478</v>
      </c>
      <c r="D60" s="1" t="s">
        <v>2479</v>
      </c>
      <c r="E60" s="1" t="s">
        <v>2431</v>
      </c>
      <c r="F60" s="1" t="s">
        <v>2432</v>
      </c>
      <c r="G60" s="1" t="s">
        <v>2480</v>
      </c>
      <c r="H60" s="213">
        <v>13915759686</v>
      </c>
      <c r="I60" s="213">
        <v>13915759686</v>
      </c>
      <c r="J60" s="213">
        <v>13915759686</v>
      </c>
    </row>
    <row r="61" spans="1:10">
      <c r="A61" s="1" t="s">
        <v>2476</v>
      </c>
      <c r="B61" s="1" t="s">
        <v>2477</v>
      </c>
      <c r="C61" s="1" t="s">
        <v>2478</v>
      </c>
      <c r="D61" s="1" t="s">
        <v>2479</v>
      </c>
      <c r="E61" s="1" t="s">
        <v>2431</v>
      </c>
      <c r="F61" s="1" t="s">
        <v>2432</v>
      </c>
      <c r="G61" s="1" t="s">
        <v>2481</v>
      </c>
      <c r="H61" s="213">
        <v>13929363853</v>
      </c>
      <c r="I61" s="213">
        <v>13929363853</v>
      </c>
      <c r="J61" s="213">
        <v>13929363853</v>
      </c>
    </row>
    <row r="62" spans="1:10">
      <c r="A62" s="1" t="s">
        <v>2482</v>
      </c>
      <c r="B62" s="1" t="s">
        <v>2483</v>
      </c>
      <c r="C62" s="1" t="s">
        <v>2484</v>
      </c>
      <c r="D62" s="1" t="s">
        <v>2485</v>
      </c>
      <c r="E62" s="1" t="s">
        <v>2431</v>
      </c>
      <c r="F62" s="1" t="s">
        <v>2432</v>
      </c>
      <c r="G62" s="1" t="s">
        <v>2480</v>
      </c>
      <c r="H62" s="213">
        <v>245456353366</v>
      </c>
      <c r="I62" s="213">
        <v>245456353366</v>
      </c>
      <c r="J62" s="213">
        <v>245456353366</v>
      </c>
    </row>
    <row r="63" spans="1:10">
      <c r="A63" s="1" t="s">
        <v>2482</v>
      </c>
      <c r="B63" s="1" t="s">
        <v>2483</v>
      </c>
      <c r="C63" s="1" t="s">
        <v>2484</v>
      </c>
      <c r="D63" s="1" t="s">
        <v>2485</v>
      </c>
      <c r="E63" s="1" t="s">
        <v>2431</v>
      </c>
      <c r="F63" s="1" t="s">
        <v>2432</v>
      </c>
      <c r="G63" s="1" t="s">
        <v>2481</v>
      </c>
      <c r="H63" s="213">
        <v>257646697308</v>
      </c>
      <c r="I63" s="213">
        <v>257611747523</v>
      </c>
      <c r="J63" s="213">
        <v>257611747523</v>
      </c>
    </row>
    <row r="64" spans="1:10">
      <c r="A64" s="1" t="s">
        <v>2482</v>
      </c>
      <c r="B64" s="1" t="s">
        <v>2483</v>
      </c>
      <c r="C64" s="1" t="s">
        <v>2486</v>
      </c>
      <c r="D64" s="1" t="s">
        <v>2487</v>
      </c>
      <c r="E64" s="1" t="s">
        <v>2431</v>
      </c>
      <c r="F64" s="1" t="s">
        <v>2432</v>
      </c>
      <c r="G64" s="1" t="s">
        <v>2480</v>
      </c>
      <c r="H64" s="213">
        <v>0</v>
      </c>
      <c r="I64" s="213">
        <v>0</v>
      </c>
      <c r="J64" s="213">
        <v>0</v>
      </c>
    </row>
    <row r="65" spans="1:10">
      <c r="A65" s="1" t="s">
        <v>2482</v>
      </c>
      <c r="B65" s="1" t="s">
        <v>2483</v>
      </c>
      <c r="C65" s="1" t="s">
        <v>2486</v>
      </c>
      <c r="D65" s="1" t="s">
        <v>2487</v>
      </c>
      <c r="E65" s="1" t="s">
        <v>2431</v>
      </c>
      <c r="F65" s="1" t="s">
        <v>2432</v>
      </c>
      <c r="G65" s="1" t="s">
        <v>2481</v>
      </c>
      <c r="H65" s="213">
        <v>445440427</v>
      </c>
      <c r="I65" s="213">
        <v>445440427</v>
      </c>
      <c r="J65" s="213">
        <v>445440427</v>
      </c>
    </row>
    <row r="66" spans="1:10">
      <c r="A66" s="1" t="s">
        <v>2488</v>
      </c>
      <c r="B66" s="1" t="s">
        <v>2489</v>
      </c>
      <c r="C66" s="1" t="s">
        <v>2490</v>
      </c>
      <c r="D66" s="1" t="s">
        <v>2491</v>
      </c>
      <c r="E66" s="1" t="s">
        <v>2431</v>
      </c>
      <c r="F66" s="1" t="s">
        <v>2432</v>
      </c>
      <c r="G66" s="1" t="s">
        <v>2480</v>
      </c>
      <c r="H66" s="213">
        <v>0</v>
      </c>
      <c r="I66" s="213">
        <v>0</v>
      </c>
      <c r="J66" s="213">
        <v>0</v>
      </c>
    </row>
    <row r="67" spans="1:10">
      <c r="A67" s="1" t="s">
        <v>2488</v>
      </c>
      <c r="B67" s="1" t="s">
        <v>2489</v>
      </c>
      <c r="C67" s="1" t="s">
        <v>2490</v>
      </c>
      <c r="D67" s="1" t="s">
        <v>2491</v>
      </c>
      <c r="E67" s="1" t="s">
        <v>2431</v>
      </c>
      <c r="F67" s="1" t="s">
        <v>2432</v>
      </c>
      <c r="G67" s="1" t="s">
        <v>2481</v>
      </c>
      <c r="H67" s="213">
        <v>43861785112</v>
      </c>
      <c r="I67" s="213">
        <v>43861785112</v>
      </c>
      <c r="J67" s="213">
        <v>43861785112</v>
      </c>
    </row>
    <row r="68" spans="1:10">
      <c r="A68" s="1" t="s">
        <v>2492</v>
      </c>
      <c r="B68" s="1" t="s">
        <v>2493</v>
      </c>
      <c r="C68" s="1" t="s">
        <v>2484</v>
      </c>
      <c r="D68" s="1" t="s">
        <v>2485</v>
      </c>
      <c r="E68" s="1" t="s">
        <v>2431</v>
      </c>
      <c r="F68" s="1" t="s">
        <v>2432</v>
      </c>
      <c r="G68" s="1" t="s">
        <v>2480</v>
      </c>
      <c r="H68" s="213">
        <v>21006373150</v>
      </c>
      <c r="I68" s="213">
        <v>21006373150</v>
      </c>
      <c r="J68" s="213">
        <v>21006373150</v>
      </c>
    </row>
    <row r="69" spans="1:10">
      <c r="A69" s="1" t="s">
        <v>2492</v>
      </c>
      <c r="B69" s="1" t="s">
        <v>2493</v>
      </c>
      <c r="C69" s="1" t="s">
        <v>2484</v>
      </c>
      <c r="D69" s="1" t="s">
        <v>2485</v>
      </c>
      <c r="E69" s="1" t="s">
        <v>2431</v>
      </c>
      <c r="F69" s="1" t="s">
        <v>2432</v>
      </c>
      <c r="G69" s="1" t="s">
        <v>2481</v>
      </c>
      <c r="H69" s="213">
        <v>20960836174</v>
      </c>
      <c r="I69" s="213">
        <v>20957186543</v>
      </c>
      <c r="J69" s="213">
        <v>20957186543</v>
      </c>
    </row>
    <row r="70" spans="1:10">
      <c r="A70" s="1" t="s">
        <v>2494</v>
      </c>
      <c r="B70" s="1" t="s">
        <v>2495</v>
      </c>
      <c r="C70" s="1" t="s">
        <v>2490</v>
      </c>
      <c r="D70" s="1" t="s">
        <v>2491</v>
      </c>
      <c r="E70" s="1" t="s">
        <v>2431</v>
      </c>
      <c r="F70" s="1" t="s">
        <v>2432</v>
      </c>
      <c r="G70" s="1" t="s">
        <v>2480</v>
      </c>
      <c r="H70" s="213">
        <v>0</v>
      </c>
      <c r="I70" s="213">
        <v>0</v>
      </c>
      <c r="J70" s="213">
        <v>0</v>
      </c>
    </row>
    <row r="71" spans="1:10">
      <c r="A71" s="1" t="s">
        <v>2494</v>
      </c>
      <c r="B71" s="1" t="s">
        <v>2495</v>
      </c>
      <c r="C71" s="1" t="s">
        <v>2490</v>
      </c>
      <c r="D71" s="1" t="s">
        <v>2491</v>
      </c>
      <c r="E71" s="1" t="s">
        <v>2431</v>
      </c>
      <c r="F71" s="1" t="s">
        <v>2432</v>
      </c>
      <c r="G71" s="1" t="s">
        <v>2481</v>
      </c>
      <c r="H71" s="213">
        <v>3653421755</v>
      </c>
      <c r="I71" s="213">
        <v>3653421755</v>
      </c>
      <c r="J71" s="213">
        <v>3653421755</v>
      </c>
    </row>
    <row r="72" spans="1:10">
      <c r="A72" s="1" t="s">
        <v>2496</v>
      </c>
      <c r="B72" s="1" t="s">
        <v>2497</v>
      </c>
      <c r="C72" s="1" t="s">
        <v>2490</v>
      </c>
      <c r="D72" s="1" t="s">
        <v>2491</v>
      </c>
      <c r="E72" s="1" t="s">
        <v>2431</v>
      </c>
      <c r="F72" s="1" t="s">
        <v>2432</v>
      </c>
      <c r="G72" s="1" t="s">
        <v>2480</v>
      </c>
      <c r="H72" s="213">
        <v>863657982</v>
      </c>
      <c r="I72" s="213">
        <v>863657982</v>
      </c>
      <c r="J72" s="213">
        <v>863657982</v>
      </c>
    </row>
    <row r="73" spans="1:10">
      <c r="A73" s="1" t="s">
        <v>2496</v>
      </c>
      <c r="B73" s="1" t="s">
        <v>2497</v>
      </c>
      <c r="C73" s="1" t="s">
        <v>2490</v>
      </c>
      <c r="D73" s="1" t="s">
        <v>2491</v>
      </c>
      <c r="E73" s="1" t="s">
        <v>2431</v>
      </c>
      <c r="F73" s="1" t="s">
        <v>2432</v>
      </c>
      <c r="G73" s="1" t="s">
        <v>2481</v>
      </c>
      <c r="H73" s="213">
        <v>9523317047</v>
      </c>
      <c r="I73" s="213">
        <v>9523317047</v>
      </c>
      <c r="J73" s="213">
        <v>9523317047</v>
      </c>
    </row>
    <row r="74" spans="1:10">
      <c r="A74" s="1" t="s">
        <v>2498</v>
      </c>
      <c r="B74" s="1" t="s">
        <v>2499</v>
      </c>
      <c r="C74" s="1" t="s">
        <v>2484</v>
      </c>
      <c r="D74" s="1" t="s">
        <v>2485</v>
      </c>
      <c r="E74" s="1" t="s">
        <v>2431</v>
      </c>
      <c r="F74" s="1" t="s">
        <v>2432</v>
      </c>
      <c r="G74" s="1" t="s">
        <v>2480</v>
      </c>
      <c r="H74" s="213">
        <v>0</v>
      </c>
      <c r="I74" s="213">
        <v>0</v>
      </c>
      <c r="J74" s="213">
        <v>0</v>
      </c>
    </row>
    <row r="75" spans="1:10">
      <c r="A75" s="1" t="s">
        <v>2498</v>
      </c>
      <c r="B75" s="1" t="s">
        <v>2499</v>
      </c>
      <c r="C75" s="1" t="s">
        <v>2484</v>
      </c>
      <c r="D75" s="1" t="s">
        <v>2485</v>
      </c>
      <c r="E75" s="1" t="s">
        <v>2431</v>
      </c>
      <c r="F75" s="1" t="s">
        <v>2432</v>
      </c>
      <c r="G75" s="1" t="s">
        <v>2481</v>
      </c>
      <c r="H75" s="213">
        <v>2000</v>
      </c>
      <c r="I75" s="213">
        <v>0</v>
      </c>
      <c r="J75" s="213">
        <v>0</v>
      </c>
    </row>
    <row r="76" spans="1:10">
      <c r="A76" s="1" t="s">
        <v>2500</v>
      </c>
      <c r="B76" s="1" t="s">
        <v>2501</v>
      </c>
      <c r="C76" s="1" t="s">
        <v>2484</v>
      </c>
      <c r="D76" s="1" t="s">
        <v>2485</v>
      </c>
      <c r="E76" s="1" t="s">
        <v>2431</v>
      </c>
      <c r="F76" s="1" t="s">
        <v>2432</v>
      </c>
      <c r="G76" s="1" t="s">
        <v>2480</v>
      </c>
      <c r="H76" s="213">
        <v>3480329611</v>
      </c>
      <c r="I76" s="213">
        <v>3480329611</v>
      </c>
      <c r="J76" s="213">
        <v>3480329611</v>
      </c>
    </row>
    <row r="77" spans="1:10">
      <c r="A77" s="1" t="s">
        <v>2500</v>
      </c>
      <c r="B77" s="1" t="s">
        <v>2501</v>
      </c>
      <c r="C77" s="1" t="s">
        <v>2484</v>
      </c>
      <c r="D77" s="1" t="s">
        <v>2485</v>
      </c>
      <c r="E77" s="1" t="s">
        <v>2431</v>
      </c>
      <c r="F77" s="1" t="s">
        <v>2432</v>
      </c>
      <c r="G77" s="1" t="s">
        <v>2481</v>
      </c>
      <c r="H77" s="213">
        <v>5471895389</v>
      </c>
      <c r="I77" s="213">
        <v>5471894402</v>
      </c>
      <c r="J77" s="213">
        <v>5471894402</v>
      </c>
    </row>
    <row r="78" spans="1:10">
      <c r="A78" s="1" t="s">
        <v>2502</v>
      </c>
      <c r="B78" s="1" t="s">
        <v>2503</v>
      </c>
      <c r="C78" s="1" t="s">
        <v>2490</v>
      </c>
      <c r="D78" s="1" t="s">
        <v>2491</v>
      </c>
      <c r="E78" s="1" t="s">
        <v>2431</v>
      </c>
      <c r="F78" s="1" t="s">
        <v>2432</v>
      </c>
      <c r="G78" s="1" t="s">
        <v>2480</v>
      </c>
      <c r="H78" s="213">
        <v>0</v>
      </c>
      <c r="I78" s="213">
        <v>0</v>
      </c>
      <c r="J78" s="213">
        <v>0</v>
      </c>
    </row>
    <row r="79" spans="1:10">
      <c r="A79" s="1" t="s">
        <v>2502</v>
      </c>
      <c r="B79" s="1" t="s">
        <v>2503</v>
      </c>
      <c r="C79" s="1" t="s">
        <v>2490</v>
      </c>
      <c r="D79" s="1" t="s">
        <v>2491</v>
      </c>
      <c r="E79" s="1" t="s">
        <v>2431</v>
      </c>
      <c r="F79" s="1" t="s">
        <v>2432</v>
      </c>
      <c r="G79" s="1" t="s">
        <v>2481</v>
      </c>
      <c r="H79" s="213">
        <v>777532268</v>
      </c>
      <c r="I79" s="213">
        <v>777532268</v>
      </c>
      <c r="J79" s="213">
        <v>777532268</v>
      </c>
    </row>
    <row r="80" spans="1:10">
      <c r="A80" s="1" t="s">
        <v>2504</v>
      </c>
      <c r="B80" s="1" t="s">
        <v>2505</v>
      </c>
      <c r="C80" s="1" t="s">
        <v>2478</v>
      </c>
      <c r="D80" s="1" t="s">
        <v>2479</v>
      </c>
      <c r="E80" s="1" t="s">
        <v>2431</v>
      </c>
      <c r="F80" s="1" t="s">
        <v>2432</v>
      </c>
      <c r="G80" s="1" t="s">
        <v>2480</v>
      </c>
      <c r="H80" s="213">
        <v>171859135</v>
      </c>
      <c r="I80" s="213">
        <v>171859135</v>
      </c>
      <c r="J80" s="213">
        <v>171859135</v>
      </c>
    </row>
    <row r="81" spans="1:10">
      <c r="A81" s="1" t="s">
        <v>2504</v>
      </c>
      <c r="B81" s="1" t="s">
        <v>2505</v>
      </c>
      <c r="C81" s="1" t="s">
        <v>2478</v>
      </c>
      <c r="D81" s="1" t="s">
        <v>2479</v>
      </c>
      <c r="E81" s="1" t="s">
        <v>2431</v>
      </c>
      <c r="F81" s="1" t="s">
        <v>2432</v>
      </c>
      <c r="G81" s="1" t="s">
        <v>2481</v>
      </c>
      <c r="H81" s="213">
        <v>164331695</v>
      </c>
      <c r="I81" s="213">
        <v>164331695</v>
      </c>
      <c r="J81" s="213">
        <v>164331695</v>
      </c>
    </row>
    <row r="82" spans="1:10">
      <c r="A82" s="1" t="s">
        <v>2506</v>
      </c>
      <c r="B82" s="1" t="s">
        <v>2507</v>
      </c>
      <c r="C82" s="1" t="s">
        <v>2484</v>
      </c>
      <c r="D82" s="1" t="s">
        <v>2485</v>
      </c>
      <c r="E82" s="1" t="s">
        <v>2431</v>
      </c>
      <c r="F82" s="1" t="s">
        <v>2432</v>
      </c>
      <c r="G82" s="1" t="s">
        <v>2480</v>
      </c>
      <c r="H82" s="213">
        <v>316914025</v>
      </c>
      <c r="I82" s="213">
        <v>316914025</v>
      </c>
      <c r="J82" s="213">
        <v>316914025</v>
      </c>
    </row>
    <row r="83" spans="1:10">
      <c r="A83" s="1" t="s">
        <v>2506</v>
      </c>
      <c r="B83" s="1" t="s">
        <v>2507</v>
      </c>
      <c r="C83" s="1" t="s">
        <v>2484</v>
      </c>
      <c r="D83" s="1" t="s">
        <v>2485</v>
      </c>
      <c r="E83" s="1" t="s">
        <v>2431</v>
      </c>
      <c r="F83" s="1" t="s">
        <v>2432</v>
      </c>
      <c r="G83" s="1" t="s">
        <v>2481</v>
      </c>
      <c r="H83" s="213">
        <v>249401152</v>
      </c>
      <c r="I83" s="213">
        <v>249401152</v>
      </c>
      <c r="J83" s="213">
        <v>249401152</v>
      </c>
    </row>
    <row r="84" spans="1:10">
      <c r="A84" s="1" t="s">
        <v>2508</v>
      </c>
      <c r="B84" s="1" t="s">
        <v>2509</v>
      </c>
      <c r="C84" s="1" t="s">
        <v>2484</v>
      </c>
      <c r="D84" s="1" t="s">
        <v>2485</v>
      </c>
      <c r="E84" s="1" t="s">
        <v>2431</v>
      </c>
      <c r="F84" s="1" t="s">
        <v>2432</v>
      </c>
      <c r="G84" s="1" t="s">
        <v>2480</v>
      </c>
      <c r="H84" s="213">
        <v>1871216</v>
      </c>
      <c r="I84" s="213">
        <v>1871216</v>
      </c>
      <c r="J84" s="213">
        <v>1871216</v>
      </c>
    </row>
    <row r="85" spans="1:10">
      <c r="A85" s="1" t="s">
        <v>2508</v>
      </c>
      <c r="B85" s="1" t="s">
        <v>2509</v>
      </c>
      <c r="C85" s="1" t="s">
        <v>2484</v>
      </c>
      <c r="D85" s="1" t="s">
        <v>2485</v>
      </c>
      <c r="E85" s="1" t="s">
        <v>2431</v>
      </c>
      <c r="F85" s="1" t="s">
        <v>2432</v>
      </c>
      <c r="G85" s="1" t="s">
        <v>2481</v>
      </c>
      <c r="H85" s="213">
        <v>1324739</v>
      </c>
      <c r="I85" s="213">
        <v>1324733</v>
      </c>
      <c r="J85" s="213">
        <v>1324733</v>
      </c>
    </row>
    <row r="86" spans="1:10">
      <c r="A86" s="1" t="s">
        <v>2510</v>
      </c>
      <c r="B86" s="1" t="s">
        <v>2511</v>
      </c>
      <c r="C86" s="1" t="s">
        <v>2478</v>
      </c>
      <c r="D86" s="1" t="s">
        <v>2479</v>
      </c>
      <c r="E86" s="1" t="s">
        <v>2431</v>
      </c>
      <c r="F86" s="1" t="s">
        <v>2432</v>
      </c>
      <c r="G86" s="1" t="s">
        <v>2480</v>
      </c>
      <c r="H86" s="213">
        <v>308026142</v>
      </c>
      <c r="I86" s="213">
        <v>308026142</v>
      </c>
      <c r="J86" s="213">
        <v>308026142</v>
      </c>
    </row>
    <row r="87" spans="1:10">
      <c r="A87" s="1" t="s">
        <v>2510</v>
      </c>
      <c r="B87" s="1" t="s">
        <v>2511</v>
      </c>
      <c r="C87" s="1" t="s">
        <v>2478</v>
      </c>
      <c r="D87" s="1" t="s">
        <v>2479</v>
      </c>
      <c r="E87" s="1" t="s">
        <v>2431</v>
      </c>
      <c r="F87" s="1" t="s">
        <v>2432</v>
      </c>
      <c r="G87" s="1" t="s">
        <v>2481</v>
      </c>
      <c r="H87" s="213">
        <v>287933400</v>
      </c>
      <c r="I87" s="213">
        <v>287933400</v>
      </c>
      <c r="J87" s="213">
        <v>287933400</v>
      </c>
    </row>
    <row r="88" spans="1:10">
      <c r="A88" s="1" t="s">
        <v>2512</v>
      </c>
      <c r="B88" s="1" t="s">
        <v>2513</v>
      </c>
      <c r="C88" s="1" t="s">
        <v>2484</v>
      </c>
      <c r="D88" s="1" t="s">
        <v>2485</v>
      </c>
      <c r="E88" s="1" t="s">
        <v>2431</v>
      </c>
      <c r="F88" s="1" t="s">
        <v>2432</v>
      </c>
      <c r="G88" s="1" t="s">
        <v>2480</v>
      </c>
      <c r="H88" s="213">
        <v>555179600</v>
      </c>
      <c r="I88" s="213">
        <v>555179600</v>
      </c>
      <c r="J88" s="213">
        <v>555179600</v>
      </c>
    </row>
    <row r="89" spans="1:10">
      <c r="A89" s="1" t="s">
        <v>2512</v>
      </c>
      <c r="B89" s="1" t="s">
        <v>2513</v>
      </c>
      <c r="C89" s="1" t="s">
        <v>2484</v>
      </c>
      <c r="D89" s="1" t="s">
        <v>2485</v>
      </c>
      <c r="E89" s="1" t="s">
        <v>2431</v>
      </c>
      <c r="F89" s="1" t="s">
        <v>2432</v>
      </c>
      <c r="G89" s="1" t="s">
        <v>2481</v>
      </c>
      <c r="H89" s="213">
        <v>431806200</v>
      </c>
      <c r="I89" s="213">
        <v>431806200</v>
      </c>
      <c r="J89" s="213">
        <v>431806200</v>
      </c>
    </row>
    <row r="90" spans="1:10">
      <c r="A90" s="1" t="s">
        <v>2514</v>
      </c>
      <c r="B90" s="1" t="s">
        <v>2515</v>
      </c>
      <c r="C90" s="1" t="s">
        <v>2484</v>
      </c>
      <c r="D90" s="1" t="s">
        <v>2485</v>
      </c>
      <c r="E90" s="1" t="s">
        <v>2431</v>
      </c>
      <c r="F90" s="1" t="s">
        <v>2432</v>
      </c>
      <c r="G90" s="1" t="s">
        <v>2480</v>
      </c>
      <c r="H90" s="213">
        <v>2737800</v>
      </c>
      <c r="I90" s="213">
        <v>2737800</v>
      </c>
      <c r="J90" s="213">
        <v>2737800</v>
      </c>
    </row>
    <row r="91" spans="1:10">
      <c r="A91" s="1" t="s">
        <v>2514</v>
      </c>
      <c r="B91" s="1" t="s">
        <v>2515</v>
      </c>
      <c r="C91" s="1" t="s">
        <v>2484</v>
      </c>
      <c r="D91" s="1" t="s">
        <v>2485</v>
      </c>
      <c r="E91" s="1" t="s">
        <v>2431</v>
      </c>
      <c r="F91" s="1" t="s">
        <v>2432</v>
      </c>
      <c r="G91" s="1" t="s">
        <v>2481</v>
      </c>
      <c r="H91" s="213">
        <v>1803700</v>
      </c>
      <c r="I91" s="213">
        <v>1803600</v>
      </c>
      <c r="J91" s="213">
        <v>1803600</v>
      </c>
    </row>
    <row r="92" spans="1:10">
      <c r="A92" s="1" t="s">
        <v>2516</v>
      </c>
      <c r="B92" s="1" t="s">
        <v>2517</v>
      </c>
      <c r="C92" s="1" t="s">
        <v>2478</v>
      </c>
      <c r="D92" s="1" t="s">
        <v>2479</v>
      </c>
      <c r="E92" s="1" t="s">
        <v>2431</v>
      </c>
      <c r="F92" s="1" t="s">
        <v>2432</v>
      </c>
      <c r="G92" s="1" t="s">
        <v>2480</v>
      </c>
      <c r="H92" s="213">
        <v>1241388518</v>
      </c>
      <c r="I92" s="213">
        <v>1241388518</v>
      </c>
      <c r="J92" s="213">
        <v>1241388518</v>
      </c>
    </row>
    <row r="93" spans="1:10">
      <c r="A93" s="1" t="s">
        <v>2516</v>
      </c>
      <c r="B93" s="1" t="s">
        <v>2517</v>
      </c>
      <c r="C93" s="1" t="s">
        <v>2478</v>
      </c>
      <c r="D93" s="1" t="s">
        <v>2479</v>
      </c>
      <c r="E93" s="1" t="s">
        <v>2431</v>
      </c>
      <c r="F93" s="1" t="s">
        <v>2432</v>
      </c>
      <c r="G93" s="1" t="s">
        <v>2481</v>
      </c>
      <c r="H93" s="213">
        <v>1457490</v>
      </c>
      <c r="I93" s="213">
        <v>1457490</v>
      </c>
      <c r="J93" s="213">
        <v>1457490</v>
      </c>
    </row>
    <row r="94" spans="1:10">
      <c r="A94" s="1" t="s">
        <v>2518</v>
      </c>
      <c r="B94" s="1" t="s">
        <v>2519</v>
      </c>
      <c r="C94" s="1" t="s">
        <v>2484</v>
      </c>
      <c r="D94" s="1" t="s">
        <v>2485</v>
      </c>
      <c r="E94" s="1" t="s">
        <v>2431</v>
      </c>
      <c r="F94" s="1" t="s">
        <v>2432</v>
      </c>
      <c r="G94" s="1" t="s">
        <v>2480</v>
      </c>
      <c r="H94" s="213">
        <v>22080120092</v>
      </c>
      <c r="I94" s="213">
        <v>22080120092</v>
      </c>
      <c r="J94" s="213">
        <v>22080120092</v>
      </c>
    </row>
    <row r="95" spans="1:10">
      <c r="A95" s="1" t="s">
        <v>2518</v>
      </c>
      <c r="B95" s="1" t="s">
        <v>2519</v>
      </c>
      <c r="C95" s="1" t="s">
        <v>2484</v>
      </c>
      <c r="D95" s="1" t="s">
        <v>2485</v>
      </c>
      <c r="E95" s="1" t="s">
        <v>2431</v>
      </c>
      <c r="F95" s="1" t="s">
        <v>2432</v>
      </c>
      <c r="G95" s="1" t="s">
        <v>2481</v>
      </c>
      <c r="H95" s="213">
        <v>197138765</v>
      </c>
      <c r="I95" s="213">
        <v>197138765</v>
      </c>
      <c r="J95" s="213">
        <v>197138765</v>
      </c>
    </row>
    <row r="96" spans="1:10">
      <c r="A96" s="1" t="s">
        <v>2520</v>
      </c>
      <c r="B96" s="1" t="s">
        <v>2521</v>
      </c>
      <c r="C96" s="1" t="s">
        <v>2484</v>
      </c>
      <c r="D96" s="1" t="s">
        <v>2485</v>
      </c>
      <c r="E96" s="1" t="s">
        <v>2431</v>
      </c>
      <c r="F96" s="1" t="s">
        <v>2432</v>
      </c>
      <c r="G96" s="1" t="s">
        <v>2480</v>
      </c>
      <c r="H96" s="213">
        <v>2352537595</v>
      </c>
      <c r="I96" s="213">
        <v>2352537595</v>
      </c>
      <c r="J96" s="213">
        <v>2352537595</v>
      </c>
    </row>
    <row r="97" spans="1:10">
      <c r="A97" s="1" t="s">
        <v>2520</v>
      </c>
      <c r="B97" s="1" t="s">
        <v>2521</v>
      </c>
      <c r="C97" s="1" t="s">
        <v>2484</v>
      </c>
      <c r="D97" s="1" t="s">
        <v>2485</v>
      </c>
      <c r="E97" s="1" t="s">
        <v>2431</v>
      </c>
      <c r="F97" s="1" t="s">
        <v>2432</v>
      </c>
      <c r="G97" s="1" t="s">
        <v>2481</v>
      </c>
      <c r="H97" s="213">
        <v>59622536</v>
      </c>
      <c r="I97" s="213">
        <v>59614097</v>
      </c>
      <c r="J97" s="213">
        <v>59614097</v>
      </c>
    </row>
    <row r="98" spans="1:10">
      <c r="A98" s="1" t="s">
        <v>2522</v>
      </c>
      <c r="B98" s="1" t="s">
        <v>2523</v>
      </c>
      <c r="C98" s="1" t="s">
        <v>2478</v>
      </c>
      <c r="D98" s="1" t="s">
        <v>2479</v>
      </c>
      <c r="E98" s="1" t="s">
        <v>2431</v>
      </c>
      <c r="F98" s="1" t="s">
        <v>2432</v>
      </c>
      <c r="G98" s="1" t="s">
        <v>2480</v>
      </c>
      <c r="H98" s="213">
        <v>1476354</v>
      </c>
      <c r="I98" s="213">
        <v>1476354</v>
      </c>
      <c r="J98" s="213">
        <v>1476354</v>
      </c>
    </row>
    <row r="99" spans="1:10">
      <c r="A99" s="1" t="s">
        <v>2522</v>
      </c>
      <c r="B99" s="1" t="s">
        <v>2523</v>
      </c>
      <c r="C99" s="1" t="s">
        <v>2478</v>
      </c>
      <c r="D99" s="1" t="s">
        <v>2479</v>
      </c>
      <c r="E99" s="1" t="s">
        <v>2431</v>
      </c>
      <c r="F99" s="1" t="s">
        <v>2432</v>
      </c>
      <c r="G99" s="1" t="s">
        <v>2481</v>
      </c>
      <c r="H99" s="213">
        <v>1295911</v>
      </c>
      <c r="I99" s="213">
        <v>1295911</v>
      </c>
      <c r="J99" s="213">
        <v>1295911</v>
      </c>
    </row>
    <row r="100" spans="1:10">
      <c r="A100" s="1" t="s">
        <v>2524</v>
      </c>
      <c r="B100" s="1" t="s">
        <v>2525</v>
      </c>
      <c r="C100" s="1" t="s">
        <v>2478</v>
      </c>
      <c r="D100" s="1" t="s">
        <v>2479</v>
      </c>
      <c r="E100" s="1" t="s">
        <v>2431</v>
      </c>
      <c r="F100" s="1" t="s">
        <v>2432</v>
      </c>
      <c r="G100" s="1" t="s">
        <v>2480</v>
      </c>
      <c r="H100" s="213">
        <v>441181098</v>
      </c>
      <c r="I100" s="213">
        <v>441181098</v>
      </c>
      <c r="J100" s="213">
        <v>441181098</v>
      </c>
    </row>
    <row r="101" spans="1:10">
      <c r="A101" s="1" t="s">
        <v>2524</v>
      </c>
      <c r="B101" s="1" t="s">
        <v>2525</v>
      </c>
      <c r="C101" s="1" t="s">
        <v>2478</v>
      </c>
      <c r="D101" s="1" t="s">
        <v>2479</v>
      </c>
      <c r="E101" s="1" t="s">
        <v>2431</v>
      </c>
      <c r="F101" s="1" t="s">
        <v>2432</v>
      </c>
      <c r="G101" s="1" t="s">
        <v>2481</v>
      </c>
      <c r="H101" s="213">
        <v>483989351</v>
      </c>
      <c r="I101" s="213">
        <v>483989351</v>
      </c>
      <c r="J101" s="213">
        <v>483989351</v>
      </c>
    </row>
    <row r="102" spans="1:10">
      <c r="A102" s="1" t="s">
        <v>2526</v>
      </c>
      <c r="B102" s="1" t="s">
        <v>2527</v>
      </c>
      <c r="C102" s="1" t="s">
        <v>2478</v>
      </c>
      <c r="D102" s="1" t="s">
        <v>2479</v>
      </c>
      <c r="E102" s="1" t="s">
        <v>2431</v>
      </c>
      <c r="F102" s="1" t="s">
        <v>2432</v>
      </c>
      <c r="G102" s="1" t="s">
        <v>2480</v>
      </c>
      <c r="H102" s="213">
        <v>15056695</v>
      </c>
      <c r="I102" s="213">
        <v>15056695</v>
      </c>
      <c r="J102" s="213">
        <v>15056695</v>
      </c>
    </row>
    <row r="103" spans="1:10">
      <c r="A103" s="1" t="s">
        <v>2526</v>
      </c>
      <c r="B103" s="1" t="s">
        <v>2527</v>
      </c>
      <c r="C103" s="1" t="s">
        <v>2478</v>
      </c>
      <c r="D103" s="1" t="s">
        <v>2479</v>
      </c>
      <c r="E103" s="1" t="s">
        <v>2431</v>
      </c>
      <c r="F103" s="1" t="s">
        <v>2432</v>
      </c>
      <c r="G103" s="1" t="s">
        <v>2481</v>
      </c>
      <c r="H103" s="213">
        <v>2671591158</v>
      </c>
      <c r="I103" s="213">
        <v>2671591158</v>
      </c>
      <c r="J103" s="213">
        <v>2671591158</v>
      </c>
    </row>
    <row r="104" spans="1:10">
      <c r="A104" s="1" t="s">
        <v>2528</v>
      </c>
      <c r="B104" s="1" t="s">
        <v>2529</v>
      </c>
      <c r="C104" s="1" t="s">
        <v>2484</v>
      </c>
      <c r="D104" s="1" t="s">
        <v>2485</v>
      </c>
      <c r="E104" s="1" t="s">
        <v>2431</v>
      </c>
      <c r="F104" s="1" t="s">
        <v>2432</v>
      </c>
      <c r="G104" s="1" t="s">
        <v>2480</v>
      </c>
      <c r="H104" s="213">
        <v>496024801</v>
      </c>
      <c r="I104" s="213">
        <v>496024801</v>
      </c>
      <c r="J104" s="213">
        <v>496024801</v>
      </c>
    </row>
    <row r="105" spans="1:10">
      <c r="A105" s="1" t="s">
        <v>2528</v>
      </c>
      <c r="B105" s="1" t="s">
        <v>2529</v>
      </c>
      <c r="C105" s="1" t="s">
        <v>2484</v>
      </c>
      <c r="D105" s="1" t="s">
        <v>2485</v>
      </c>
      <c r="E105" s="1" t="s">
        <v>2431</v>
      </c>
      <c r="F105" s="1" t="s">
        <v>2432</v>
      </c>
      <c r="G105" s="1" t="s">
        <v>2481</v>
      </c>
      <c r="H105" s="213">
        <v>51508661231</v>
      </c>
      <c r="I105" s="213">
        <v>51478221664</v>
      </c>
      <c r="J105" s="213">
        <v>51478221664</v>
      </c>
    </row>
    <row r="106" spans="1:10">
      <c r="A106" s="1" t="s">
        <v>2530</v>
      </c>
      <c r="B106" s="1" t="s">
        <v>2531</v>
      </c>
      <c r="C106" s="1" t="s">
        <v>2484</v>
      </c>
      <c r="D106" s="1" t="s">
        <v>2485</v>
      </c>
      <c r="E106" s="1" t="s">
        <v>2431</v>
      </c>
      <c r="F106" s="1" t="s">
        <v>2432</v>
      </c>
      <c r="G106" s="1" t="s">
        <v>2480</v>
      </c>
      <c r="H106" s="213">
        <v>35063146</v>
      </c>
      <c r="I106" s="213">
        <v>35063146</v>
      </c>
      <c r="J106" s="213">
        <v>35063146</v>
      </c>
    </row>
    <row r="107" spans="1:10">
      <c r="A107" s="1" t="s">
        <v>2530</v>
      </c>
      <c r="B107" s="1" t="s">
        <v>2531</v>
      </c>
      <c r="C107" s="1" t="s">
        <v>2484</v>
      </c>
      <c r="D107" s="1" t="s">
        <v>2485</v>
      </c>
      <c r="E107" s="1" t="s">
        <v>2431</v>
      </c>
      <c r="F107" s="1" t="s">
        <v>2432</v>
      </c>
      <c r="G107" s="1" t="s">
        <v>2481</v>
      </c>
      <c r="H107" s="213">
        <v>5527495312</v>
      </c>
      <c r="I107" s="213">
        <v>5515940739</v>
      </c>
      <c r="J107" s="213">
        <v>5515940739</v>
      </c>
    </row>
    <row r="108" spans="1:10">
      <c r="A108" s="1" t="s">
        <v>2532</v>
      </c>
      <c r="B108" s="1" t="s">
        <v>2533</v>
      </c>
      <c r="C108" s="1" t="s">
        <v>2478</v>
      </c>
      <c r="D108" s="1" t="s">
        <v>2479</v>
      </c>
      <c r="E108" s="1" t="s">
        <v>2431</v>
      </c>
      <c r="F108" s="1" t="s">
        <v>2432</v>
      </c>
      <c r="G108" s="1" t="s">
        <v>2480</v>
      </c>
      <c r="H108" s="213">
        <v>454778158</v>
      </c>
      <c r="I108" s="213">
        <v>454778158</v>
      </c>
      <c r="J108" s="213">
        <v>454778158</v>
      </c>
    </row>
    <row r="109" spans="1:10">
      <c r="A109" s="1" t="s">
        <v>2532</v>
      </c>
      <c r="B109" s="1" t="s">
        <v>2533</v>
      </c>
      <c r="C109" s="1" t="s">
        <v>2478</v>
      </c>
      <c r="D109" s="1" t="s">
        <v>2479</v>
      </c>
      <c r="E109" s="1" t="s">
        <v>2431</v>
      </c>
      <c r="F109" s="1" t="s">
        <v>2432</v>
      </c>
      <c r="G109" s="1" t="s">
        <v>2481</v>
      </c>
      <c r="H109" s="213">
        <v>834919629</v>
      </c>
      <c r="I109" s="213">
        <v>834919629</v>
      </c>
      <c r="J109" s="213">
        <v>834919629</v>
      </c>
    </row>
    <row r="110" spans="1:10">
      <c r="A110" s="1" t="s">
        <v>2534</v>
      </c>
      <c r="B110" s="1" t="s">
        <v>2535</v>
      </c>
      <c r="C110" s="1" t="s">
        <v>2484</v>
      </c>
      <c r="D110" s="1" t="s">
        <v>2485</v>
      </c>
      <c r="E110" s="1" t="s">
        <v>2431</v>
      </c>
      <c r="F110" s="1" t="s">
        <v>2432</v>
      </c>
      <c r="G110" s="1" t="s">
        <v>2480</v>
      </c>
      <c r="H110" s="213">
        <v>142772847</v>
      </c>
      <c r="I110" s="213">
        <v>142772847</v>
      </c>
      <c r="J110" s="213">
        <v>142772847</v>
      </c>
    </row>
    <row r="111" spans="1:10">
      <c r="A111" s="1" t="s">
        <v>2534</v>
      </c>
      <c r="B111" s="1" t="s">
        <v>2535</v>
      </c>
      <c r="C111" s="1" t="s">
        <v>2484</v>
      </c>
      <c r="D111" s="1" t="s">
        <v>2485</v>
      </c>
      <c r="E111" s="1" t="s">
        <v>2431</v>
      </c>
      <c r="F111" s="1" t="s">
        <v>2432</v>
      </c>
      <c r="G111" s="1" t="s">
        <v>2481</v>
      </c>
      <c r="H111" s="213">
        <v>24993315464</v>
      </c>
      <c r="I111" s="213">
        <v>24979583254</v>
      </c>
      <c r="J111" s="213">
        <v>24979583254</v>
      </c>
    </row>
    <row r="112" spans="1:10">
      <c r="A112" s="1" t="s">
        <v>2536</v>
      </c>
      <c r="B112" s="1" t="s">
        <v>2537</v>
      </c>
      <c r="C112" s="1" t="s">
        <v>2484</v>
      </c>
      <c r="D112" s="1" t="s">
        <v>2485</v>
      </c>
      <c r="E112" s="1" t="s">
        <v>2431</v>
      </c>
      <c r="F112" s="1" t="s">
        <v>2432</v>
      </c>
      <c r="G112" s="1" t="s">
        <v>2480</v>
      </c>
      <c r="H112" s="213">
        <v>15227277</v>
      </c>
      <c r="I112" s="213">
        <v>15227277</v>
      </c>
      <c r="J112" s="213">
        <v>15227277</v>
      </c>
    </row>
    <row r="113" spans="1:10">
      <c r="A113" s="1" t="s">
        <v>2536</v>
      </c>
      <c r="B113" s="1" t="s">
        <v>2537</v>
      </c>
      <c r="C113" s="1" t="s">
        <v>2484</v>
      </c>
      <c r="D113" s="1" t="s">
        <v>2485</v>
      </c>
      <c r="E113" s="1" t="s">
        <v>2431</v>
      </c>
      <c r="F113" s="1" t="s">
        <v>2432</v>
      </c>
      <c r="G113" s="1" t="s">
        <v>2481</v>
      </c>
      <c r="H113" s="213">
        <v>2614852394</v>
      </c>
      <c r="I113" s="213">
        <v>2612575224</v>
      </c>
      <c r="J113" s="213">
        <v>2612575224</v>
      </c>
    </row>
    <row r="114" spans="1:10">
      <c r="A114" s="1" t="s">
        <v>2538</v>
      </c>
      <c r="B114" s="1" t="s">
        <v>2539</v>
      </c>
      <c r="C114" s="1" t="s">
        <v>2478</v>
      </c>
      <c r="D114" s="1" t="s">
        <v>2479</v>
      </c>
      <c r="E114" s="1" t="s">
        <v>2431</v>
      </c>
      <c r="F114" s="1" t="s">
        <v>2432</v>
      </c>
      <c r="G114" s="1" t="s">
        <v>2480</v>
      </c>
      <c r="H114" s="213">
        <v>4994000</v>
      </c>
      <c r="I114" s="213">
        <v>4994000</v>
      </c>
      <c r="J114" s="213">
        <v>4100000</v>
      </c>
    </row>
    <row r="115" spans="1:10">
      <c r="A115" s="1" t="s">
        <v>2538</v>
      </c>
      <c r="B115" s="1" t="s">
        <v>2539</v>
      </c>
      <c r="C115" s="1" t="s">
        <v>2478</v>
      </c>
      <c r="D115" s="1" t="s">
        <v>2479</v>
      </c>
      <c r="E115" s="1" t="s">
        <v>2431</v>
      </c>
      <c r="F115" s="1" t="s">
        <v>2432</v>
      </c>
      <c r="G115" s="1" t="s">
        <v>2481</v>
      </c>
      <c r="H115" s="213">
        <v>10918000</v>
      </c>
      <c r="I115" s="213">
        <v>10918000</v>
      </c>
      <c r="J115" s="213">
        <v>10350000</v>
      </c>
    </row>
    <row r="116" spans="1:10">
      <c r="A116" s="1" t="s">
        <v>2540</v>
      </c>
      <c r="B116" s="1" t="s">
        <v>2541</v>
      </c>
      <c r="C116" s="1" t="s">
        <v>2484</v>
      </c>
      <c r="D116" s="1" t="s">
        <v>2485</v>
      </c>
      <c r="E116" s="1" t="s">
        <v>2431</v>
      </c>
      <c r="F116" s="1" t="s">
        <v>2432</v>
      </c>
      <c r="G116" s="1" t="s">
        <v>2480</v>
      </c>
      <c r="H116" s="213">
        <v>217085000</v>
      </c>
      <c r="I116" s="213">
        <v>214597000</v>
      </c>
      <c r="J116" s="213">
        <v>194571607</v>
      </c>
    </row>
    <row r="117" spans="1:10">
      <c r="A117" s="1" t="s">
        <v>2540</v>
      </c>
      <c r="B117" s="1" t="s">
        <v>2541</v>
      </c>
      <c r="C117" s="1" t="s">
        <v>2484</v>
      </c>
      <c r="D117" s="1" t="s">
        <v>2485</v>
      </c>
      <c r="E117" s="1" t="s">
        <v>2431</v>
      </c>
      <c r="F117" s="1" t="s">
        <v>2432</v>
      </c>
      <c r="G117" s="1" t="s">
        <v>2481</v>
      </c>
      <c r="H117" s="213">
        <v>712960000</v>
      </c>
      <c r="I117" s="213">
        <v>698050000</v>
      </c>
      <c r="J117" s="213">
        <v>656760000</v>
      </c>
    </row>
    <row r="118" spans="1:10">
      <c r="A118" s="1" t="s">
        <v>2542</v>
      </c>
      <c r="B118" s="1" t="s">
        <v>2543</v>
      </c>
      <c r="C118" s="1" t="s">
        <v>2484</v>
      </c>
      <c r="D118" s="1" t="s">
        <v>2485</v>
      </c>
      <c r="E118" s="1" t="s">
        <v>2431</v>
      </c>
      <c r="F118" s="1" t="s">
        <v>2432</v>
      </c>
      <c r="G118" s="1" t="s">
        <v>2480</v>
      </c>
      <c r="H118" s="213">
        <v>17680850</v>
      </c>
      <c r="I118" s="213">
        <v>16791850</v>
      </c>
      <c r="J118" s="213">
        <v>14897850</v>
      </c>
    </row>
    <row r="119" spans="1:10">
      <c r="A119" s="1" t="s">
        <v>2542</v>
      </c>
      <c r="B119" s="1" t="s">
        <v>2543</v>
      </c>
      <c r="C119" s="1" t="s">
        <v>2484</v>
      </c>
      <c r="D119" s="1" t="s">
        <v>2485</v>
      </c>
      <c r="E119" s="1" t="s">
        <v>2431</v>
      </c>
      <c r="F119" s="1" t="s">
        <v>2432</v>
      </c>
      <c r="G119" s="1" t="s">
        <v>2481</v>
      </c>
      <c r="H119" s="213">
        <v>155420164</v>
      </c>
      <c r="I119" s="213">
        <v>152288164</v>
      </c>
      <c r="J119" s="213">
        <v>118426164</v>
      </c>
    </row>
    <row r="120" spans="1:10">
      <c r="A120" s="1" t="s">
        <v>2544</v>
      </c>
      <c r="B120" s="1" t="s">
        <v>2545</v>
      </c>
      <c r="C120" s="1" t="s">
        <v>2484</v>
      </c>
      <c r="D120" s="1" t="s">
        <v>2485</v>
      </c>
      <c r="E120" s="1" t="s">
        <v>2431</v>
      </c>
      <c r="F120" s="1" t="s">
        <v>2432</v>
      </c>
      <c r="G120" s="1" t="s">
        <v>2480</v>
      </c>
      <c r="H120" s="213">
        <v>31035390</v>
      </c>
      <c r="I120" s="213">
        <v>31035390</v>
      </c>
      <c r="J120" s="213">
        <v>31035390</v>
      </c>
    </row>
    <row r="121" spans="1:10">
      <c r="A121" s="1" t="s">
        <v>2544</v>
      </c>
      <c r="B121" s="1" t="s">
        <v>2545</v>
      </c>
      <c r="C121" s="1" t="s">
        <v>2484</v>
      </c>
      <c r="D121" s="1" t="s">
        <v>2485</v>
      </c>
      <c r="E121" s="1" t="s">
        <v>2431</v>
      </c>
      <c r="F121" s="1" t="s">
        <v>2432</v>
      </c>
      <c r="G121" s="1" t="s">
        <v>2481</v>
      </c>
      <c r="H121" s="213">
        <v>25132088</v>
      </c>
      <c r="I121" s="213">
        <v>25132049</v>
      </c>
      <c r="J121" s="213">
        <v>25132049</v>
      </c>
    </row>
    <row r="122" spans="1:10">
      <c r="A122" s="1" t="s">
        <v>2546</v>
      </c>
      <c r="B122" s="1" t="s">
        <v>2547</v>
      </c>
      <c r="C122" s="1" t="s">
        <v>2484</v>
      </c>
      <c r="D122" s="1" t="s">
        <v>2485</v>
      </c>
      <c r="E122" s="1" t="s">
        <v>2431</v>
      </c>
      <c r="F122" s="1" t="s">
        <v>2432</v>
      </c>
      <c r="G122" s="1" t="s">
        <v>2480</v>
      </c>
      <c r="H122" s="213">
        <v>6761032</v>
      </c>
      <c r="I122" s="213">
        <v>6761032</v>
      </c>
      <c r="J122" s="213">
        <v>6761032</v>
      </c>
    </row>
    <row r="123" spans="1:10">
      <c r="A123" s="1" t="s">
        <v>2546</v>
      </c>
      <c r="B123" s="1" t="s">
        <v>2547</v>
      </c>
      <c r="C123" s="1" t="s">
        <v>2484</v>
      </c>
      <c r="D123" s="1" t="s">
        <v>2485</v>
      </c>
      <c r="E123" s="1" t="s">
        <v>2431</v>
      </c>
      <c r="F123" s="1" t="s">
        <v>2432</v>
      </c>
      <c r="G123" s="1" t="s">
        <v>2481</v>
      </c>
      <c r="H123" s="213">
        <v>4840961</v>
      </c>
      <c r="I123" s="213">
        <v>4840951</v>
      </c>
      <c r="J123" s="213">
        <v>4840951</v>
      </c>
    </row>
    <row r="124" spans="1:10">
      <c r="A124" s="1" t="s">
        <v>2548</v>
      </c>
      <c r="B124" s="1" t="s">
        <v>2549</v>
      </c>
      <c r="C124" s="1" t="s">
        <v>2484</v>
      </c>
      <c r="D124" s="1" t="s">
        <v>2485</v>
      </c>
      <c r="E124" s="1" t="s">
        <v>2431</v>
      </c>
      <c r="F124" s="1" t="s">
        <v>2432</v>
      </c>
      <c r="G124" s="1" t="s">
        <v>2480</v>
      </c>
      <c r="H124" s="213">
        <v>4312602376</v>
      </c>
      <c r="I124" s="213">
        <v>4312602376</v>
      </c>
      <c r="J124" s="213">
        <v>4312602376</v>
      </c>
    </row>
    <row r="125" spans="1:10">
      <c r="A125" s="1" t="s">
        <v>2548</v>
      </c>
      <c r="B125" s="1" t="s">
        <v>2549</v>
      </c>
      <c r="C125" s="1" t="s">
        <v>2484</v>
      </c>
      <c r="D125" s="1" t="s">
        <v>2485</v>
      </c>
      <c r="E125" s="1" t="s">
        <v>2431</v>
      </c>
      <c r="F125" s="1" t="s">
        <v>2432</v>
      </c>
      <c r="G125" s="1" t="s">
        <v>2481</v>
      </c>
      <c r="H125" s="213">
        <v>4810198104</v>
      </c>
      <c r="I125" s="213">
        <v>4718246094</v>
      </c>
      <c r="J125" s="213">
        <v>4718246094</v>
      </c>
    </row>
    <row r="126" spans="1:10">
      <c r="A126" s="1" t="s">
        <v>2550</v>
      </c>
      <c r="B126" s="1" t="s">
        <v>2551</v>
      </c>
      <c r="C126" s="1" t="s">
        <v>2490</v>
      </c>
      <c r="D126" s="1" t="s">
        <v>2491</v>
      </c>
      <c r="E126" s="1" t="s">
        <v>2431</v>
      </c>
      <c r="F126" s="1" t="s">
        <v>2432</v>
      </c>
      <c r="G126" s="1" t="s">
        <v>2480</v>
      </c>
      <c r="H126" s="213">
        <v>0</v>
      </c>
      <c r="I126" s="213">
        <v>0</v>
      </c>
      <c r="J126" s="213">
        <v>0</v>
      </c>
    </row>
    <row r="127" spans="1:10">
      <c r="A127" s="1" t="s">
        <v>2550</v>
      </c>
      <c r="B127" s="1" t="s">
        <v>2551</v>
      </c>
      <c r="C127" s="1" t="s">
        <v>2490</v>
      </c>
      <c r="D127" s="1" t="s">
        <v>2491</v>
      </c>
      <c r="E127" s="1" t="s">
        <v>2431</v>
      </c>
      <c r="F127" s="1" t="s">
        <v>2432</v>
      </c>
      <c r="G127" s="1" t="s">
        <v>2481</v>
      </c>
      <c r="H127" s="213">
        <v>779015974</v>
      </c>
      <c r="I127" s="213">
        <v>779015974</v>
      </c>
      <c r="J127" s="213">
        <v>779015974</v>
      </c>
    </row>
    <row r="128" spans="1:10">
      <c r="A128" s="1" t="s">
        <v>2552</v>
      </c>
      <c r="B128" s="1" t="s">
        <v>2553</v>
      </c>
      <c r="C128" s="1" t="s">
        <v>2484</v>
      </c>
      <c r="D128" s="1" t="s">
        <v>2485</v>
      </c>
      <c r="E128" s="1" t="s">
        <v>2431</v>
      </c>
      <c r="F128" s="1" t="s">
        <v>2432</v>
      </c>
      <c r="G128" s="1" t="s">
        <v>2480</v>
      </c>
      <c r="H128" s="213">
        <v>372092496</v>
      </c>
      <c r="I128" s="213">
        <v>372092496</v>
      </c>
      <c r="J128" s="213">
        <v>372092496</v>
      </c>
    </row>
    <row r="129" spans="1:10">
      <c r="A129" s="1" t="s">
        <v>2552</v>
      </c>
      <c r="B129" s="1" t="s">
        <v>2553</v>
      </c>
      <c r="C129" s="1" t="s">
        <v>2484</v>
      </c>
      <c r="D129" s="1" t="s">
        <v>2485</v>
      </c>
      <c r="E129" s="1" t="s">
        <v>2431</v>
      </c>
      <c r="F129" s="1" t="s">
        <v>2432</v>
      </c>
      <c r="G129" s="1" t="s">
        <v>2481</v>
      </c>
      <c r="H129" s="213">
        <v>406990764</v>
      </c>
      <c r="I129" s="213">
        <v>395677963</v>
      </c>
      <c r="J129" s="213">
        <v>395677963</v>
      </c>
    </row>
    <row r="130" spans="1:10">
      <c r="A130" s="1" t="s">
        <v>2554</v>
      </c>
      <c r="B130" s="1" t="s">
        <v>2555</v>
      </c>
      <c r="C130" s="1" t="s">
        <v>2490</v>
      </c>
      <c r="D130" s="1" t="s">
        <v>2491</v>
      </c>
      <c r="E130" s="1" t="s">
        <v>2431</v>
      </c>
      <c r="F130" s="1" t="s">
        <v>2432</v>
      </c>
      <c r="G130" s="1" t="s">
        <v>2480</v>
      </c>
      <c r="H130" s="213">
        <v>0</v>
      </c>
      <c r="I130" s="213">
        <v>0</v>
      </c>
      <c r="J130" s="213">
        <v>0</v>
      </c>
    </row>
    <row r="131" spans="1:10">
      <c r="A131" s="1" t="s">
        <v>2554</v>
      </c>
      <c r="B131" s="1" t="s">
        <v>2555</v>
      </c>
      <c r="C131" s="1" t="s">
        <v>2490</v>
      </c>
      <c r="D131" s="1" t="s">
        <v>2491</v>
      </c>
      <c r="E131" s="1" t="s">
        <v>2431</v>
      </c>
      <c r="F131" s="1" t="s">
        <v>2432</v>
      </c>
      <c r="G131" s="1" t="s">
        <v>2481</v>
      </c>
      <c r="H131" s="213">
        <v>66334573</v>
      </c>
      <c r="I131" s="213">
        <v>66334573</v>
      </c>
      <c r="J131" s="213">
        <v>66334573</v>
      </c>
    </row>
    <row r="132" spans="1:10">
      <c r="A132" s="1" t="s">
        <v>2556</v>
      </c>
      <c r="B132" s="1" t="s">
        <v>2557</v>
      </c>
      <c r="C132" s="1" t="s">
        <v>2484</v>
      </c>
      <c r="D132" s="1" t="s">
        <v>2485</v>
      </c>
      <c r="E132" s="1" t="s">
        <v>2431</v>
      </c>
      <c r="F132" s="1" t="s">
        <v>2432</v>
      </c>
      <c r="G132" s="1" t="s">
        <v>2480</v>
      </c>
      <c r="H132" s="213">
        <v>13822865</v>
      </c>
      <c r="I132" s="213">
        <v>13822865</v>
      </c>
      <c r="J132" s="213">
        <v>13822865</v>
      </c>
    </row>
    <row r="133" spans="1:10">
      <c r="A133" s="1" t="s">
        <v>2556</v>
      </c>
      <c r="B133" s="1" t="s">
        <v>2557</v>
      </c>
      <c r="C133" s="1" t="s">
        <v>2484</v>
      </c>
      <c r="D133" s="1" t="s">
        <v>2485</v>
      </c>
      <c r="E133" s="1" t="s">
        <v>2431</v>
      </c>
      <c r="F133" s="1" t="s">
        <v>2432</v>
      </c>
      <c r="G133" s="1" t="s">
        <v>2481</v>
      </c>
      <c r="H133" s="213">
        <v>15079641</v>
      </c>
      <c r="I133" s="213">
        <v>14279179</v>
      </c>
      <c r="J133" s="213">
        <v>14279179</v>
      </c>
    </row>
    <row r="134" spans="1:10">
      <c r="A134" s="1" t="s">
        <v>2558</v>
      </c>
      <c r="B134" s="1" t="s">
        <v>2559</v>
      </c>
      <c r="C134" s="1" t="s">
        <v>2490</v>
      </c>
      <c r="D134" s="1" t="s">
        <v>2491</v>
      </c>
      <c r="E134" s="1" t="s">
        <v>2431</v>
      </c>
      <c r="F134" s="1" t="s">
        <v>2432</v>
      </c>
      <c r="G134" s="1" t="s">
        <v>2480</v>
      </c>
      <c r="H134" s="213">
        <v>0</v>
      </c>
      <c r="I134" s="213">
        <v>0</v>
      </c>
      <c r="J134" s="213">
        <v>0</v>
      </c>
    </row>
    <row r="135" spans="1:10">
      <c r="A135" s="1" t="s">
        <v>2558</v>
      </c>
      <c r="B135" s="1" t="s">
        <v>2559</v>
      </c>
      <c r="C135" s="1" t="s">
        <v>2490</v>
      </c>
      <c r="D135" s="1" t="s">
        <v>2491</v>
      </c>
      <c r="E135" s="1" t="s">
        <v>2431</v>
      </c>
      <c r="F135" s="1" t="s">
        <v>2432</v>
      </c>
      <c r="G135" s="1" t="s">
        <v>2481</v>
      </c>
      <c r="H135" s="213">
        <v>2443652</v>
      </c>
      <c r="I135" s="213">
        <v>2443652</v>
      </c>
      <c r="J135" s="213">
        <v>2443652</v>
      </c>
    </row>
    <row r="136" spans="1:10">
      <c r="A136" s="1" t="s">
        <v>2560</v>
      </c>
      <c r="B136" s="1" t="s">
        <v>2561</v>
      </c>
      <c r="C136" s="1" t="s">
        <v>2484</v>
      </c>
      <c r="D136" s="1" t="s">
        <v>2485</v>
      </c>
      <c r="E136" s="1" t="s">
        <v>2431</v>
      </c>
      <c r="F136" s="1" t="s">
        <v>2432</v>
      </c>
      <c r="G136" s="1" t="s">
        <v>2480</v>
      </c>
      <c r="H136" s="213">
        <v>6107695783</v>
      </c>
      <c r="I136" s="213">
        <v>6107695783</v>
      </c>
      <c r="J136" s="213">
        <v>6107695783</v>
      </c>
    </row>
    <row r="137" spans="1:10">
      <c r="A137" s="1" t="s">
        <v>2560</v>
      </c>
      <c r="B137" s="1" t="s">
        <v>2561</v>
      </c>
      <c r="C137" s="1" t="s">
        <v>2484</v>
      </c>
      <c r="D137" s="1" t="s">
        <v>2485</v>
      </c>
      <c r="E137" s="1" t="s">
        <v>2431</v>
      </c>
      <c r="F137" s="1" t="s">
        <v>2432</v>
      </c>
      <c r="G137" s="1" t="s">
        <v>2481</v>
      </c>
      <c r="H137" s="213">
        <v>6089403293</v>
      </c>
      <c r="I137" s="213">
        <v>6088539217</v>
      </c>
      <c r="J137" s="213">
        <v>6088539217</v>
      </c>
    </row>
    <row r="138" spans="1:10">
      <c r="A138" s="1" t="s">
        <v>2562</v>
      </c>
      <c r="B138" s="1" t="s">
        <v>2563</v>
      </c>
      <c r="C138" s="1" t="s">
        <v>2490</v>
      </c>
      <c r="D138" s="1" t="s">
        <v>2491</v>
      </c>
      <c r="E138" s="1" t="s">
        <v>2431</v>
      </c>
      <c r="F138" s="1" t="s">
        <v>2432</v>
      </c>
      <c r="G138" s="1" t="s">
        <v>2480</v>
      </c>
      <c r="H138" s="213">
        <v>0</v>
      </c>
      <c r="I138" s="213">
        <v>0</v>
      </c>
      <c r="J138" s="213">
        <v>0</v>
      </c>
    </row>
    <row r="139" spans="1:10">
      <c r="A139" s="1" t="s">
        <v>2562</v>
      </c>
      <c r="B139" s="1" t="s">
        <v>2563</v>
      </c>
      <c r="C139" s="1" t="s">
        <v>2490</v>
      </c>
      <c r="D139" s="1" t="s">
        <v>2491</v>
      </c>
      <c r="E139" s="1" t="s">
        <v>2431</v>
      </c>
      <c r="F139" s="1" t="s">
        <v>2432</v>
      </c>
      <c r="G139" s="1" t="s">
        <v>2481</v>
      </c>
      <c r="H139" s="213">
        <v>1059787204</v>
      </c>
      <c r="I139" s="213">
        <v>1059675392</v>
      </c>
      <c r="J139" s="213">
        <v>1059675392</v>
      </c>
    </row>
    <row r="140" spans="1:10">
      <c r="A140" s="1" t="s">
        <v>2564</v>
      </c>
      <c r="B140" s="1" t="s">
        <v>2565</v>
      </c>
      <c r="C140" s="1" t="s">
        <v>2478</v>
      </c>
      <c r="D140" s="1" t="s">
        <v>2479</v>
      </c>
      <c r="E140" s="1" t="s">
        <v>2431</v>
      </c>
      <c r="F140" s="1" t="s">
        <v>2432</v>
      </c>
      <c r="G140" s="1" t="s">
        <v>2480</v>
      </c>
      <c r="H140" s="213">
        <v>1719062416</v>
      </c>
      <c r="I140" s="213">
        <v>1719062416</v>
      </c>
      <c r="J140" s="213">
        <v>1719062416</v>
      </c>
    </row>
    <row r="141" spans="1:10">
      <c r="A141" s="1" t="s">
        <v>2564</v>
      </c>
      <c r="B141" s="1" t="s">
        <v>2565</v>
      </c>
      <c r="C141" s="1" t="s">
        <v>2478</v>
      </c>
      <c r="D141" s="1" t="s">
        <v>2479</v>
      </c>
      <c r="E141" s="1" t="s">
        <v>2431</v>
      </c>
      <c r="F141" s="1" t="s">
        <v>2432</v>
      </c>
      <c r="G141" s="1" t="s">
        <v>2481</v>
      </c>
      <c r="H141" s="213">
        <v>1717521000</v>
      </c>
      <c r="I141" s="213">
        <v>1717521000</v>
      </c>
      <c r="J141" s="213">
        <v>1716624900</v>
      </c>
    </row>
    <row r="142" spans="1:10">
      <c r="A142" s="1" t="s">
        <v>2566</v>
      </c>
      <c r="B142" s="1" t="s">
        <v>2567</v>
      </c>
      <c r="C142" s="1" t="s">
        <v>2478</v>
      </c>
      <c r="D142" s="1" t="s">
        <v>2479</v>
      </c>
      <c r="E142" s="1" t="s">
        <v>2431</v>
      </c>
      <c r="F142" s="1" t="s">
        <v>2432</v>
      </c>
      <c r="G142" s="1" t="s">
        <v>2480</v>
      </c>
      <c r="H142" s="213">
        <v>1224311000</v>
      </c>
      <c r="I142" s="213">
        <v>1224311000</v>
      </c>
      <c r="J142" s="213">
        <v>1224311000</v>
      </c>
    </row>
    <row r="143" spans="1:10">
      <c r="A143" s="1" t="s">
        <v>2566</v>
      </c>
      <c r="B143" s="1" t="s">
        <v>2567</v>
      </c>
      <c r="C143" s="1" t="s">
        <v>2478</v>
      </c>
      <c r="D143" s="1" t="s">
        <v>2479</v>
      </c>
      <c r="E143" s="1" t="s">
        <v>2431</v>
      </c>
      <c r="F143" s="1" t="s">
        <v>2432</v>
      </c>
      <c r="G143" s="1" t="s">
        <v>2481</v>
      </c>
      <c r="H143" s="213">
        <v>1220491700</v>
      </c>
      <c r="I143" s="213">
        <v>1220491700</v>
      </c>
      <c r="J143" s="213">
        <v>1220491700</v>
      </c>
    </row>
    <row r="144" spans="1:10">
      <c r="A144" s="1" t="s">
        <v>2568</v>
      </c>
      <c r="B144" s="1" t="s">
        <v>2569</v>
      </c>
      <c r="C144" s="1" t="s">
        <v>1109</v>
      </c>
      <c r="D144" s="1" t="s">
        <v>2570</v>
      </c>
      <c r="E144" s="1" t="s">
        <v>2431</v>
      </c>
      <c r="F144" s="1" t="s">
        <v>2432</v>
      </c>
      <c r="G144" s="1" t="s">
        <v>2480</v>
      </c>
      <c r="H144" s="213">
        <v>0</v>
      </c>
      <c r="I144" s="213">
        <v>0</v>
      </c>
      <c r="J144" s="213">
        <v>0</v>
      </c>
    </row>
    <row r="145" spans="1:10">
      <c r="A145" s="1" t="s">
        <v>2568</v>
      </c>
      <c r="B145" s="1" t="s">
        <v>2569</v>
      </c>
      <c r="C145" s="1" t="s">
        <v>1109</v>
      </c>
      <c r="D145" s="1" t="s">
        <v>2570</v>
      </c>
      <c r="E145" s="1" t="s">
        <v>2431</v>
      </c>
      <c r="F145" s="1" t="s">
        <v>2432</v>
      </c>
      <c r="G145" s="1" t="s">
        <v>2481</v>
      </c>
      <c r="H145" s="213">
        <v>0</v>
      </c>
      <c r="I145" s="213">
        <v>0</v>
      </c>
      <c r="J145" s="213">
        <v>0</v>
      </c>
    </row>
    <row r="146" spans="1:10">
      <c r="A146" s="1" t="s">
        <v>2571</v>
      </c>
      <c r="B146" s="1" t="s">
        <v>2572</v>
      </c>
      <c r="C146" s="1" t="s">
        <v>1109</v>
      </c>
      <c r="D146" s="1" t="s">
        <v>2570</v>
      </c>
      <c r="E146" s="1" t="s">
        <v>2431</v>
      </c>
      <c r="F146" s="1" t="s">
        <v>2432</v>
      </c>
      <c r="G146" s="1" t="s">
        <v>2480</v>
      </c>
      <c r="H146" s="213">
        <v>0</v>
      </c>
      <c r="I146" s="213">
        <v>0</v>
      </c>
      <c r="J146" s="213">
        <v>0</v>
      </c>
    </row>
    <row r="147" spans="1:10">
      <c r="A147" s="1" t="s">
        <v>2571</v>
      </c>
      <c r="B147" s="1" t="s">
        <v>2572</v>
      </c>
      <c r="C147" s="1" t="s">
        <v>1109</v>
      </c>
      <c r="D147" s="1" t="s">
        <v>2570</v>
      </c>
      <c r="E147" s="1" t="s">
        <v>2431</v>
      </c>
      <c r="F147" s="1" t="s">
        <v>2432</v>
      </c>
      <c r="G147" s="1" t="s">
        <v>2481</v>
      </c>
      <c r="H147" s="213">
        <v>0</v>
      </c>
      <c r="I147" s="213">
        <v>0</v>
      </c>
      <c r="J147" s="213">
        <v>0</v>
      </c>
    </row>
    <row r="148" spans="1:10">
      <c r="A148" s="1" t="s">
        <v>2573</v>
      </c>
      <c r="B148" s="1" t="s">
        <v>2574</v>
      </c>
      <c r="C148" s="1" t="s">
        <v>2478</v>
      </c>
      <c r="D148" s="1" t="s">
        <v>2479</v>
      </c>
      <c r="E148" s="1" t="s">
        <v>2431</v>
      </c>
      <c r="F148" s="1" t="s">
        <v>2432</v>
      </c>
      <c r="G148" s="1" t="s">
        <v>2480</v>
      </c>
      <c r="H148" s="213">
        <v>4428349</v>
      </c>
      <c r="I148" s="213">
        <v>4428349</v>
      </c>
      <c r="J148" s="213">
        <v>4428349</v>
      </c>
    </row>
    <row r="149" spans="1:10">
      <c r="A149" s="1" t="s">
        <v>2573</v>
      </c>
      <c r="B149" s="1" t="s">
        <v>2574</v>
      </c>
      <c r="C149" s="1" t="s">
        <v>2478</v>
      </c>
      <c r="D149" s="1" t="s">
        <v>2479</v>
      </c>
      <c r="E149" s="1" t="s">
        <v>2431</v>
      </c>
      <c r="F149" s="1" t="s">
        <v>2432</v>
      </c>
      <c r="G149" s="1" t="s">
        <v>2481</v>
      </c>
      <c r="H149" s="213">
        <v>2332485425</v>
      </c>
      <c r="I149" s="213">
        <v>2129225007</v>
      </c>
      <c r="J149" s="213">
        <v>2129225007</v>
      </c>
    </row>
    <row r="150" spans="1:10">
      <c r="A150" s="1" t="s">
        <v>2575</v>
      </c>
      <c r="B150" s="1" t="s">
        <v>2576</v>
      </c>
      <c r="C150" s="1" t="s">
        <v>1109</v>
      </c>
      <c r="D150" s="1" t="s">
        <v>2570</v>
      </c>
      <c r="E150" s="1" t="s">
        <v>2431</v>
      </c>
      <c r="F150" s="1" t="s">
        <v>2432</v>
      </c>
      <c r="G150" s="1" t="s">
        <v>2480</v>
      </c>
      <c r="H150" s="213">
        <v>0</v>
      </c>
      <c r="I150" s="213">
        <v>0</v>
      </c>
      <c r="J150" s="213">
        <v>0</v>
      </c>
    </row>
    <row r="151" spans="1:10">
      <c r="A151" s="1" t="s">
        <v>2575</v>
      </c>
      <c r="B151" s="1" t="s">
        <v>2576</v>
      </c>
      <c r="C151" s="1" t="s">
        <v>1109</v>
      </c>
      <c r="D151" s="1" t="s">
        <v>2570</v>
      </c>
      <c r="E151" s="1" t="s">
        <v>2431</v>
      </c>
      <c r="F151" s="1" t="s">
        <v>2432</v>
      </c>
      <c r="G151" s="1" t="s">
        <v>2481</v>
      </c>
      <c r="H151" s="213">
        <v>44781747784</v>
      </c>
      <c r="I151" s="213">
        <v>44781747784</v>
      </c>
      <c r="J151" s="213">
        <v>44781747784</v>
      </c>
    </row>
    <row r="152" spans="1:10">
      <c r="A152" s="1" t="s">
        <v>2577</v>
      </c>
      <c r="B152" s="1" t="s">
        <v>2578</v>
      </c>
      <c r="C152" s="1" t="s">
        <v>1109</v>
      </c>
      <c r="D152" s="1" t="s">
        <v>2570</v>
      </c>
      <c r="E152" s="1" t="s">
        <v>2431</v>
      </c>
      <c r="F152" s="1" t="s">
        <v>2432</v>
      </c>
      <c r="G152" s="1" t="s">
        <v>2480</v>
      </c>
      <c r="H152" s="213">
        <v>0</v>
      </c>
      <c r="I152" s="213">
        <v>0</v>
      </c>
      <c r="J152" s="213">
        <v>0</v>
      </c>
    </row>
    <row r="153" spans="1:10">
      <c r="A153" s="1" t="s">
        <v>2577</v>
      </c>
      <c r="B153" s="1" t="s">
        <v>2578</v>
      </c>
      <c r="C153" s="1" t="s">
        <v>1109</v>
      </c>
      <c r="D153" s="1" t="s">
        <v>2570</v>
      </c>
      <c r="E153" s="1" t="s">
        <v>2431</v>
      </c>
      <c r="F153" s="1" t="s">
        <v>2432</v>
      </c>
      <c r="G153" s="1" t="s">
        <v>2481</v>
      </c>
      <c r="H153" s="213">
        <v>4338778523</v>
      </c>
      <c r="I153" s="213">
        <v>4338778523</v>
      </c>
      <c r="J153" s="213">
        <v>4338778523</v>
      </c>
    </row>
    <row r="154" spans="1:10">
      <c r="A154" s="1" t="s">
        <v>2579</v>
      </c>
      <c r="B154" s="1" t="s">
        <v>2580</v>
      </c>
      <c r="C154" s="1" t="s">
        <v>2484</v>
      </c>
      <c r="D154" s="1" t="s">
        <v>2485</v>
      </c>
      <c r="E154" s="1" t="s">
        <v>2431</v>
      </c>
      <c r="F154" s="1" t="s">
        <v>2432</v>
      </c>
      <c r="G154" s="1" t="s">
        <v>2480</v>
      </c>
      <c r="H154" s="213">
        <v>0</v>
      </c>
      <c r="I154" s="213">
        <v>0</v>
      </c>
      <c r="J154" s="213">
        <v>0</v>
      </c>
    </row>
    <row r="155" spans="1:10">
      <c r="A155" s="1" t="s">
        <v>2579</v>
      </c>
      <c r="B155" s="1" t="s">
        <v>2580</v>
      </c>
      <c r="C155" s="1" t="s">
        <v>2484</v>
      </c>
      <c r="D155" s="1" t="s">
        <v>2485</v>
      </c>
      <c r="E155" s="1" t="s">
        <v>2431</v>
      </c>
      <c r="F155" s="1" t="s">
        <v>2432</v>
      </c>
      <c r="G155" s="1" t="s">
        <v>2481</v>
      </c>
      <c r="H155" s="213">
        <v>11079613437</v>
      </c>
      <c r="I155" s="213">
        <v>11079610437</v>
      </c>
      <c r="J155" s="213">
        <v>11079610437</v>
      </c>
    </row>
    <row r="156" spans="1:10">
      <c r="A156" s="1" t="s">
        <v>2581</v>
      </c>
      <c r="B156" s="1" t="s">
        <v>2582</v>
      </c>
      <c r="C156" s="1" t="s">
        <v>1109</v>
      </c>
      <c r="D156" s="1" t="s">
        <v>2570</v>
      </c>
      <c r="E156" s="1" t="s">
        <v>2431</v>
      </c>
      <c r="F156" s="1" t="s">
        <v>2432</v>
      </c>
      <c r="G156" s="1" t="s">
        <v>2480</v>
      </c>
      <c r="H156" s="213">
        <v>71246929563</v>
      </c>
      <c r="I156" s="213">
        <v>71246929563</v>
      </c>
      <c r="J156" s="213">
        <v>71246929563</v>
      </c>
    </row>
    <row r="157" spans="1:10">
      <c r="A157" s="1" t="s">
        <v>2581</v>
      </c>
      <c r="B157" s="1" t="s">
        <v>2582</v>
      </c>
      <c r="C157" s="1" t="s">
        <v>1109</v>
      </c>
      <c r="D157" s="1" t="s">
        <v>2570</v>
      </c>
      <c r="E157" s="1" t="s">
        <v>2431</v>
      </c>
      <c r="F157" s="1" t="s">
        <v>2432</v>
      </c>
      <c r="G157" s="1" t="s">
        <v>2481</v>
      </c>
      <c r="H157" s="213">
        <v>16055369448</v>
      </c>
      <c r="I157" s="213">
        <v>16055369448</v>
      </c>
      <c r="J157" s="213">
        <v>16055369448</v>
      </c>
    </row>
    <row r="158" spans="1:10">
      <c r="A158" s="1" t="s">
        <v>2583</v>
      </c>
      <c r="B158" s="1" t="s">
        <v>2584</v>
      </c>
      <c r="C158" s="1" t="s">
        <v>2478</v>
      </c>
      <c r="D158" s="1" t="s">
        <v>2479</v>
      </c>
      <c r="E158" s="1" t="s">
        <v>2431</v>
      </c>
      <c r="F158" s="1" t="s">
        <v>2432</v>
      </c>
      <c r="G158" s="1" t="s">
        <v>2480</v>
      </c>
      <c r="H158" s="213">
        <v>670976900</v>
      </c>
      <c r="I158" s="213">
        <v>670976900</v>
      </c>
      <c r="J158" s="213">
        <v>670976900</v>
      </c>
    </row>
    <row r="159" spans="1:10">
      <c r="A159" s="1" t="s">
        <v>2583</v>
      </c>
      <c r="B159" s="1" t="s">
        <v>2584</v>
      </c>
      <c r="C159" s="1" t="s">
        <v>2478</v>
      </c>
      <c r="D159" s="1" t="s">
        <v>2479</v>
      </c>
      <c r="E159" s="1" t="s">
        <v>2431</v>
      </c>
      <c r="F159" s="1" t="s">
        <v>2432</v>
      </c>
      <c r="G159" s="1" t="s">
        <v>2481</v>
      </c>
      <c r="H159" s="213">
        <v>637515500</v>
      </c>
      <c r="I159" s="213">
        <v>637515500</v>
      </c>
      <c r="J159" s="213">
        <v>637515500</v>
      </c>
    </row>
    <row r="160" spans="1:10">
      <c r="A160" s="1" t="s">
        <v>2585</v>
      </c>
      <c r="B160" s="1" t="s">
        <v>2586</v>
      </c>
      <c r="C160" s="1" t="s">
        <v>2484</v>
      </c>
      <c r="D160" s="1" t="s">
        <v>2485</v>
      </c>
      <c r="E160" s="1" t="s">
        <v>2431</v>
      </c>
      <c r="F160" s="1" t="s">
        <v>2432</v>
      </c>
      <c r="G160" s="1" t="s">
        <v>2480</v>
      </c>
      <c r="H160" s="213">
        <v>11889812500</v>
      </c>
      <c r="I160" s="213">
        <v>11889812500</v>
      </c>
      <c r="J160" s="213">
        <v>11889812500</v>
      </c>
    </row>
    <row r="161" spans="1:10">
      <c r="A161" s="1" t="s">
        <v>2585</v>
      </c>
      <c r="B161" s="1" t="s">
        <v>2586</v>
      </c>
      <c r="C161" s="1" t="s">
        <v>2484</v>
      </c>
      <c r="D161" s="1" t="s">
        <v>2485</v>
      </c>
      <c r="E161" s="1" t="s">
        <v>2431</v>
      </c>
      <c r="F161" s="1" t="s">
        <v>2432</v>
      </c>
      <c r="G161" s="1" t="s">
        <v>2481</v>
      </c>
      <c r="H161" s="213">
        <v>12642466271</v>
      </c>
      <c r="I161" s="213">
        <v>12633972834</v>
      </c>
      <c r="J161" s="213">
        <v>12633972634</v>
      </c>
    </row>
    <row r="162" spans="1:10">
      <c r="A162" s="1" t="s">
        <v>2587</v>
      </c>
      <c r="B162" s="1" t="s">
        <v>2588</v>
      </c>
      <c r="C162" s="1" t="s">
        <v>2484</v>
      </c>
      <c r="D162" s="1" t="s">
        <v>2485</v>
      </c>
      <c r="E162" s="1" t="s">
        <v>2431</v>
      </c>
      <c r="F162" s="1" t="s">
        <v>2432</v>
      </c>
      <c r="G162" s="1" t="s">
        <v>2480</v>
      </c>
      <c r="H162" s="213">
        <v>1288965200</v>
      </c>
      <c r="I162" s="213">
        <v>1288965200</v>
      </c>
      <c r="J162" s="213">
        <v>1288965200</v>
      </c>
    </row>
    <row r="163" spans="1:10">
      <c r="A163" s="1" t="s">
        <v>2587</v>
      </c>
      <c r="B163" s="1" t="s">
        <v>2588</v>
      </c>
      <c r="C163" s="1" t="s">
        <v>2484</v>
      </c>
      <c r="D163" s="1" t="s">
        <v>2485</v>
      </c>
      <c r="E163" s="1" t="s">
        <v>2431</v>
      </c>
      <c r="F163" s="1" t="s">
        <v>2432</v>
      </c>
      <c r="G163" s="1" t="s">
        <v>2481</v>
      </c>
      <c r="H163" s="213">
        <v>1300685899</v>
      </c>
      <c r="I163" s="213">
        <v>1296468866</v>
      </c>
      <c r="J163" s="213">
        <v>1296468866</v>
      </c>
    </row>
    <row r="164" spans="1:10">
      <c r="A164" s="1" t="s">
        <v>2589</v>
      </c>
      <c r="B164" s="1" t="s">
        <v>2590</v>
      </c>
      <c r="C164" s="1" t="s">
        <v>2478</v>
      </c>
      <c r="D164" s="1" t="s">
        <v>2479</v>
      </c>
      <c r="E164" s="1" t="s">
        <v>2431</v>
      </c>
      <c r="F164" s="1" t="s">
        <v>2432</v>
      </c>
      <c r="G164" s="1" t="s">
        <v>2480</v>
      </c>
      <c r="H164" s="213">
        <v>71649500</v>
      </c>
      <c r="I164" s="213">
        <v>71649500</v>
      </c>
      <c r="J164" s="213">
        <v>71649500</v>
      </c>
    </row>
    <row r="165" spans="1:10">
      <c r="A165" s="1" t="s">
        <v>2589</v>
      </c>
      <c r="B165" s="1" t="s">
        <v>2590</v>
      </c>
      <c r="C165" s="1" t="s">
        <v>2478</v>
      </c>
      <c r="D165" s="1" t="s">
        <v>2479</v>
      </c>
      <c r="E165" s="1" t="s">
        <v>2431</v>
      </c>
      <c r="F165" s="1" t="s">
        <v>2432</v>
      </c>
      <c r="G165" s="1" t="s">
        <v>2481</v>
      </c>
      <c r="H165" s="213">
        <v>69195000</v>
      </c>
      <c r="I165" s="213">
        <v>69195000</v>
      </c>
      <c r="J165" s="213">
        <v>69195000</v>
      </c>
    </row>
    <row r="166" spans="1:10">
      <c r="A166" s="1" t="s">
        <v>2591</v>
      </c>
      <c r="B166" s="1" t="s">
        <v>2592</v>
      </c>
      <c r="C166" s="1" t="s">
        <v>2478</v>
      </c>
      <c r="D166" s="1" t="s">
        <v>2479</v>
      </c>
      <c r="E166" s="1" t="s">
        <v>2431</v>
      </c>
      <c r="F166" s="1" t="s">
        <v>2432</v>
      </c>
      <c r="G166" s="1" t="s">
        <v>2480</v>
      </c>
      <c r="H166" s="213">
        <v>503346600</v>
      </c>
      <c r="I166" s="213">
        <v>503346600</v>
      </c>
      <c r="J166" s="213">
        <v>503346600</v>
      </c>
    </row>
    <row r="167" spans="1:10">
      <c r="A167" s="1" t="s">
        <v>2591</v>
      </c>
      <c r="B167" s="1" t="s">
        <v>2592</v>
      </c>
      <c r="C167" s="1" t="s">
        <v>2478</v>
      </c>
      <c r="D167" s="1" t="s">
        <v>2479</v>
      </c>
      <c r="E167" s="1" t="s">
        <v>2431</v>
      </c>
      <c r="F167" s="1" t="s">
        <v>2432</v>
      </c>
      <c r="G167" s="1" t="s">
        <v>2481</v>
      </c>
      <c r="H167" s="213">
        <v>478255300</v>
      </c>
      <c r="I167" s="213">
        <v>478255300</v>
      </c>
      <c r="J167" s="213">
        <v>478255300</v>
      </c>
    </row>
    <row r="168" spans="1:10">
      <c r="A168" s="1" t="s">
        <v>2593</v>
      </c>
      <c r="B168" s="1" t="s">
        <v>2594</v>
      </c>
      <c r="C168" s="1" t="s">
        <v>2484</v>
      </c>
      <c r="D168" s="1" t="s">
        <v>2485</v>
      </c>
      <c r="E168" s="1" t="s">
        <v>2431</v>
      </c>
      <c r="F168" s="1" t="s">
        <v>2432</v>
      </c>
      <c r="G168" s="1" t="s">
        <v>2480</v>
      </c>
      <c r="H168" s="213">
        <v>8917376300</v>
      </c>
      <c r="I168" s="213">
        <v>8917376300</v>
      </c>
      <c r="J168" s="213">
        <v>8917376300</v>
      </c>
    </row>
    <row r="169" spans="1:10">
      <c r="A169" s="1" t="s">
        <v>2593</v>
      </c>
      <c r="B169" s="1" t="s">
        <v>2594</v>
      </c>
      <c r="C169" s="1" t="s">
        <v>2484</v>
      </c>
      <c r="D169" s="1" t="s">
        <v>2485</v>
      </c>
      <c r="E169" s="1" t="s">
        <v>2431</v>
      </c>
      <c r="F169" s="1" t="s">
        <v>2432</v>
      </c>
      <c r="G169" s="1" t="s">
        <v>2481</v>
      </c>
      <c r="H169" s="213">
        <v>9483095674</v>
      </c>
      <c r="I169" s="213">
        <v>9476691284</v>
      </c>
      <c r="J169" s="213">
        <v>9476691184</v>
      </c>
    </row>
    <row r="170" spans="1:10">
      <c r="A170" s="1" t="s">
        <v>2595</v>
      </c>
      <c r="B170" s="1" t="s">
        <v>2596</v>
      </c>
      <c r="C170" s="1" t="s">
        <v>2484</v>
      </c>
      <c r="D170" s="1" t="s">
        <v>2485</v>
      </c>
      <c r="E170" s="1" t="s">
        <v>2431</v>
      </c>
      <c r="F170" s="1" t="s">
        <v>2432</v>
      </c>
      <c r="G170" s="1" t="s">
        <v>2480</v>
      </c>
      <c r="H170" s="213">
        <v>966803800</v>
      </c>
      <c r="I170" s="213">
        <v>966803800</v>
      </c>
      <c r="J170" s="213">
        <v>966803800</v>
      </c>
    </row>
    <row r="171" spans="1:10">
      <c r="A171" s="1" t="s">
        <v>2595</v>
      </c>
      <c r="B171" s="1" t="s">
        <v>2596</v>
      </c>
      <c r="C171" s="1" t="s">
        <v>2484</v>
      </c>
      <c r="D171" s="1" t="s">
        <v>2485</v>
      </c>
      <c r="E171" s="1" t="s">
        <v>2431</v>
      </c>
      <c r="F171" s="1" t="s">
        <v>2432</v>
      </c>
      <c r="G171" s="1" t="s">
        <v>2481</v>
      </c>
      <c r="H171" s="213">
        <v>975616917</v>
      </c>
      <c r="I171" s="213">
        <v>972417016</v>
      </c>
      <c r="J171" s="213">
        <v>972417016</v>
      </c>
    </row>
    <row r="172" spans="1:10">
      <c r="A172" s="1" t="s">
        <v>2597</v>
      </c>
      <c r="B172" s="1" t="s">
        <v>2598</v>
      </c>
      <c r="C172" s="1" t="s">
        <v>2478</v>
      </c>
      <c r="D172" s="1" t="s">
        <v>2479</v>
      </c>
      <c r="E172" s="1" t="s">
        <v>2431</v>
      </c>
      <c r="F172" s="1" t="s">
        <v>2432</v>
      </c>
      <c r="G172" s="1" t="s">
        <v>2480</v>
      </c>
      <c r="H172" s="213">
        <v>84115000</v>
      </c>
      <c r="I172" s="213">
        <v>84115000</v>
      </c>
      <c r="J172" s="213">
        <v>84115000</v>
      </c>
    </row>
    <row r="173" spans="1:10">
      <c r="A173" s="1" t="s">
        <v>2597</v>
      </c>
      <c r="B173" s="1" t="s">
        <v>2598</v>
      </c>
      <c r="C173" s="1" t="s">
        <v>2478</v>
      </c>
      <c r="D173" s="1" t="s">
        <v>2479</v>
      </c>
      <c r="E173" s="1" t="s">
        <v>2431</v>
      </c>
      <c r="F173" s="1" t="s">
        <v>2432</v>
      </c>
      <c r="G173" s="1" t="s">
        <v>2481</v>
      </c>
      <c r="H173" s="213">
        <v>79937900</v>
      </c>
      <c r="I173" s="213">
        <v>79937900</v>
      </c>
      <c r="J173" s="213">
        <v>79937900</v>
      </c>
    </row>
    <row r="174" spans="1:10">
      <c r="A174" s="1" t="s">
        <v>2599</v>
      </c>
      <c r="B174" s="1" t="s">
        <v>2600</v>
      </c>
      <c r="C174" s="1" t="s">
        <v>2484</v>
      </c>
      <c r="D174" s="1" t="s">
        <v>2485</v>
      </c>
      <c r="E174" s="1" t="s">
        <v>2431</v>
      </c>
      <c r="F174" s="1" t="s">
        <v>2432</v>
      </c>
      <c r="G174" s="1" t="s">
        <v>2480</v>
      </c>
      <c r="H174" s="213">
        <v>1489315600</v>
      </c>
      <c r="I174" s="213">
        <v>1489315600</v>
      </c>
      <c r="J174" s="213">
        <v>1489315600</v>
      </c>
    </row>
    <row r="175" spans="1:10">
      <c r="A175" s="1" t="s">
        <v>2599</v>
      </c>
      <c r="B175" s="1" t="s">
        <v>2600</v>
      </c>
      <c r="C175" s="1" t="s">
        <v>2484</v>
      </c>
      <c r="D175" s="1" t="s">
        <v>2485</v>
      </c>
      <c r="E175" s="1" t="s">
        <v>2431</v>
      </c>
      <c r="F175" s="1" t="s">
        <v>2432</v>
      </c>
      <c r="G175" s="1" t="s">
        <v>2481</v>
      </c>
      <c r="H175" s="213">
        <v>1584466173</v>
      </c>
      <c r="I175" s="213">
        <v>1582318391</v>
      </c>
      <c r="J175" s="213">
        <v>1582317591</v>
      </c>
    </row>
    <row r="176" spans="1:10">
      <c r="A176" s="1" t="s">
        <v>2601</v>
      </c>
      <c r="B176" s="1" t="s">
        <v>2602</v>
      </c>
      <c r="C176" s="1" t="s">
        <v>2484</v>
      </c>
      <c r="D176" s="1" t="s">
        <v>2485</v>
      </c>
      <c r="E176" s="1" t="s">
        <v>2431</v>
      </c>
      <c r="F176" s="1" t="s">
        <v>2432</v>
      </c>
      <c r="G176" s="1" t="s">
        <v>2480</v>
      </c>
      <c r="H176" s="213">
        <v>161398700</v>
      </c>
      <c r="I176" s="213">
        <v>161398700</v>
      </c>
      <c r="J176" s="213">
        <v>161398700</v>
      </c>
    </row>
    <row r="177" spans="1:10">
      <c r="A177" s="1" t="s">
        <v>2601</v>
      </c>
      <c r="B177" s="1" t="s">
        <v>2602</v>
      </c>
      <c r="C177" s="1" t="s">
        <v>2484</v>
      </c>
      <c r="D177" s="1" t="s">
        <v>2485</v>
      </c>
      <c r="E177" s="1" t="s">
        <v>2431</v>
      </c>
      <c r="F177" s="1" t="s">
        <v>2432</v>
      </c>
      <c r="G177" s="1" t="s">
        <v>2481</v>
      </c>
      <c r="H177" s="213">
        <v>162888082</v>
      </c>
      <c r="I177" s="213">
        <v>162291009</v>
      </c>
      <c r="J177" s="213">
        <v>162291009</v>
      </c>
    </row>
    <row r="178" spans="1:10">
      <c r="A178" s="1" t="s">
        <v>2603</v>
      </c>
      <c r="B178" s="1" t="s">
        <v>2604</v>
      </c>
      <c r="C178" s="1" t="s">
        <v>2478</v>
      </c>
      <c r="D178" s="1" t="s">
        <v>2479</v>
      </c>
      <c r="E178" s="1" t="s">
        <v>2431</v>
      </c>
      <c r="F178" s="1" t="s">
        <v>2432</v>
      </c>
      <c r="G178" s="1" t="s">
        <v>2480</v>
      </c>
      <c r="H178" s="213">
        <v>84115000</v>
      </c>
      <c r="I178" s="213">
        <v>84115000</v>
      </c>
      <c r="J178" s="213">
        <v>84115000</v>
      </c>
    </row>
    <row r="179" spans="1:10">
      <c r="A179" s="1" t="s">
        <v>2603</v>
      </c>
      <c r="B179" s="1" t="s">
        <v>2604</v>
      </c>
      <c r="C179" s="1" t="s">
        <v>2478</v>
      </c>
      <c r="D179" s="1" t="s">
        <v>2479</v>
      </c>
      <c r="E179" s="1" t="s">
        <v>2431</v>
      </c>
      <c r="F179" s="1" t="s">
        <v>2432</v>
      </c>
      <c r="G179" s="1" t="s">
        <v>2481</v>
      </c>
      <c r="H179" s="213">
        <v>79938014</v>
      </c>
      <c r="I179" s="213">
        <v>79937900</v>
      </c>
      <c r="J179" s="213">
        <v>79937900</v>
      </c>
    </row>
    <row r="180" spans="1:10">
      <c r="A180" s="1" t="s">
        <v>2605</v>
      </c>
      <c r="B180" s="1" t="s">
        <v>2606</v>
      </c>
      <c r="C180" s="1" t="s">
        <v>2484</v>
      </c>
      <c r="D180" s="1" t="s">
        <v>2485</v>
      </c>
      <c r="E180" s="1" t="s">
        <v>2431</v>
      </c>
      <c r="F180" s="1" t="s">
        <v>2432</v>
      </c>
      <c r="G180" s="1" t="s">
        <v>2480</v>
      </c>
      <c r="H180" s="213">
        <v>1489315600</v>
      </c>
      <c r="I180" s="213">
        <v>1489315600</v>
      </c>
      <c r="J180" s="213">
        <v>1489315600</v>
      </c>
    </row>
    <row r="181" spans="1:10">
      <c r="A181" s="1" t="s">
        <v>2605</v>
      </c>
      <c r="B181" s="1" t="s">
        <v>2606</v>
      </c>
      <c r="C181" s="1" t="s">
        <v>2484</v>
      </c>
      <c r="D181" s="1" t="s">
        <v>2485</v>
      </c>
      <c r="E181" s="1" t="s">
        <v>2431</v>
      </c>
      <c r="F181" s="1" t="s">
        <v>2432</v>
      </c>
      <c r="G181" s="1" t="s">
        <v>2481</v>
      </c>
      <c r="H181" s="213">
        <v>1584466173</v>
      </c>
      <c r="I181" s="213">
        <v>1582318391</v>
      </c>
      <c r="J181" s="213">
        <v>1582317591</v>
      </c>
    </row>
    <row r="182" spans="1:10">
      <c r="A182" s="1" t="s">
        <v>2607</v>
      </c>
      <c r="B182" s="1" t="s">
        <v>2608</v>
      </c>
      <c r="C182" s="1" t="s">
        <v>2484</v>
      </c>
      <c r="D182" s="1" t="s">
        <v>2485</v>
      </c>
      <c r="E182" s="1" t="s">
        <v>2431</v>
      </c>
      <c r="F182" s="1" t="s">
        <v>2432</v>
      </c>
      <c r="G182" s="1" t="s">
        <v>2480</v>
      </c>
      <c r="H182" s="213">
        <v>161398700</v>
      </c>
      <c r="I182" s="213">
        <v>161398700</v>
      </c>
      <c r="J182" s="213">
        <v>161398700</v>
      </c>
    </row>
    <row r="183" spans="1:10">
      <c r="A183" s="1" t="s">
        <v>2607</v>
      </c>
      <c r="B183" s="1" t="s">
        <v>2608</v>
      </c>
      <c r="C183" s="1" t="s">
        <v>2484</v>
      </c>
      <c r="D183" s="1" t="s">
        <v>2485</v>
      </c>
      <c r="E183" s="1" t="s">
        <v>2431</v>
      </c>
      <c r="F183" s="1" t="s">
        <v>2432</v>
      </c>
      <c r="G183" s="1" t="s">
        <v>2481</v>
      </c>
      <c r="H183" s="213">
        <v>162888082</v>
      </c>
      <c r="I183" s="213">
        <v>162291009</v>
      </c>
      <c r="J183" s="213">
        <v>162291009</v>
      </c>
    </row>
    <row r="184" spans="1:10">
      <c r="A184" s="1" t="s">
        <v>2609</v>
      </c>
      <c r="B184" s="1" t="s">
        <v>2610</v>
      </c>
      <c r="C184" s="1" t="s">
        <v>2478</v>
      </c>
      <c r="D184" s="1" t="s">
        <v>2479</v>
      </c>
      <c r="E184" s="1" t="s">
        <v>2431</v>
      </c>
      <c r="F184" s="1" t="s">
        <v>2432</v>
      </c>
      <c r="G184" s="1" t="s">
        <v>2480</v>
      </c>
      <c r="H184" s="213">
        <v>167976300</v>
      </c>
      <c r="I184" s="213">
        <v>167976300</v>
      </c>
      <c r="J184" s="213">
        <v>167976300</v>
      </c>
    </row>
    <row r="185" spans="1:10">
      <c r="A185" s="1" t="s">
        <v>2609</v>
      </c>
      <c r="B185" s="1" t="s">
        <v>2610</v>
      </c>
      <c r="C185" s="1" t="s">
        <v>2478</v>
      </c>
      <c r="D185" s="1" t="s">
        <v>2479</v>
      </c>
      <c r="E185" s="1" t="s">
        <v>2431</v>
      </c>
      <c r="F185" s="1" t="s">
        <v>2432</v>
      </c>
      <c r="G185" s="1" t="s">
        <v>2481</v>
      </c>
      <c r="H185" s="213">
        <v>159618100</v>
      </c>
      <c r="I185" s="213">
        <v>159618100</v>
      </c>
      <c r="J185" s="213">
        <v>159618100</v>
      </c>
    </row>
    <row r="186" spans="1:10">
      <c r="A186" s="1" t="s">
        <v>2611</v>
      </c>
      <c r="B186" s="1" t="s">
        <v>2612</v>
      </c>
      <c r="C186" s="1" t="s">
        <v>2484</v>
      </c>
      <c r="D186" s="1" t="s">
        <v>2485</v>
      </c>
      <c r="E186" s="1" t="s">
        <v>2431</v>
      </c>
      <c r="F186" s="1" t="s">
        <v>2432</v>
      </c>
      <c r="G186" s="1" t="s">
        <v>2480</v>
      </c>
      <c r="H186" s="213">
        <v>2975202400</v>
      </c>
      <c r="I186" s="213">
        <v>2975202400</v>
      </c>
      <c r="J186" s="213">
        <v>2975202400</v>
      </c>
    </row>
    <row r="187" spans="1:10">
      <c r="A187" s="1" t="s">
        <v>2611</v>
      </c>
      <c r="B187" s="1" t="s">
        <v>2612</v>
      </c>
      <c r="C187" s="1" t="s">
        <v>2484</v>
      </c>
      <c r="D187" s="1" t="s">
        <v>2485</v>
      </c>
      <c r="E187" s="1" t="s">
        <v>2431</v>
      </c>
      <c r="F187" s="1" t="s">
        <v>2432</v>
      </c>
      <c r="G187" s="1" t="s">
        <v>2481</v>
      </c>
      <c r="H187" s="213">
        <v>3163118082</v>
      </c>
      <c r="I187" s="213">
        <v>3160997284</v>
      </c>
      <c r="J187" s="213">
        <v>3160995384</v>
      </c>
    </row>
    <row r="188" spans="1:10">
      <c r="A188" s="1" t="s">
        <v>2613</v>
      </c>
      <c r="B188" s="1" t="s">
        <v>2614</v>
      </c>
      <c r="C188" s="1" t="s">
        <v>2484</v>
      </c>
      <c r="D188" s="1" t="s">
        <v>2485</v>
      </c>
      <c r="E188" s="1" t="s">
        <v>2431</v>
      </c>
      <c r="F188" s="1" t="s">
        <v>2432</v>
      </c>
      <c r="G188" s="1" t="s">
        <v>2480</v>
      </c>
      <c r="H188" s="213">
        <v>322602100</v>
      </c>
      <c r="I188" s="213">
        <v>322602100</v>
      </c>
      <c r="J188" s="213">
        <v>322602100</v>
      </c>
    </row>
    <row r="189" spans="1:10">
      <c r="A189" s="1" t="s">
        <v>2613</v>
      </c>
      <c r="B189" s="1" t="s">
        <v>2614</v>
      </c>
      <c r="C189" s="1" t="s">
        <v>2484</v>
      </c>
      <c r="D189" s="1" t="s">
        <v>2485</v>
      </c>
      <c r="E189" s="1" t="s">
        <v>2431</v>
      </c>
      <c r="F189" s="1" t="s">
        <v>2432</v>
      </c>
      <c r="G189" s="1" t="s">
        <v>2481</v>
      </c>
      <c r="H189" s="213">
        <v>325444000</v>
      </c>
      <c r="I189" s="213">
        <v>324316116</v>
      </c>
      <c r="J189" s="213">
        <v>324316116</v>
      </c>
    </row>
    <row r="190" spans="1:10">
      <c r="A190" s="1" t="s">
        <v>2615</v>
      </c>
      <c r="B190" s="1" t="s">
        <v>2616</v>
      </c>
      <c r="C190" s="1" t="s">
        <v>2478</v>
      </c>
      <c r="D190" s="1" t="s">
        <v>2479</v>
      </c>
      <c r="E190" s="1" t="s">
        <v>2431</v>
      </c>
      <c r="F190" s="1" t="s">
        <v>2432</v>
      </c>
      <c r="G190" s="1" t="s">
        <v>2480</v>
      </c>
      <c r="H190" s="213">
        <v>54396407</v>
      </c>
      <c r="I190" s="213">
        <v>54396407</v>
      </c>
      <c r="J190" s="213">
        <v>54396407</v>
      </c>
    </row>
    <row r="191" spans="1:10">
      <c r="A191" s="1" t="s">
        <v>2615</v>
      </c>
      <c r="B191" s="1" t="s">
        <v>2616</v>
      </c>
      <c r="C191" s="1" t="s">
        <v>2478</v>
      </c>
      <c r="D191" s="1" t="s">
        <v>2479</v>
      </c>
      <c r="E191" s="1" t="s">
        <v>2431</v>
      </c>
      <c r="F191" s="1" t="s">
        <v>2432</v>
      </c>
      <c r="G191" s="1" t="s">
        <v>2481</v>
      </c>
      <c r="H191" s="213">
        <v>100149606</v>
      </c>
      <c r="I191" s="213">
        <v>100149606</v>
      </c>
      <c r="J191" s="213">
        <v>100149606</v>
      </c>
    </row>
    <row r="192" spans="1:10">
      <c r="A192" s="1" t="s">
        <v>2617</v>
      </c>
      <c r="B192" s="1" t="s">
        <v>2618</v>
      </c>
      <c r="C192" s="1" t="s">
        <v>2478</v>
      </c>
      <c r="D192" s="1" t="s">
        <v>2479</v>
      </c>
      <c r="E192" s="1" t="s">
        <v>2431</v>
      </c>
      <c r="F192" s="1" t="s">
        <v>2432</v>
      </c>
      <c r="G192" s="1" t="s">
        <v>2480</v>
      </c>
      <c r="H192" s="213">
        <v>287093499</v>
      </c>
      <c r="I192" s="213">
        <v>287093499</v>
      </c>
      <c r="J192" s="213">
        <v>287093499</v>
      </c>
    </row>
    <row r="193" spans="1:10">
      <c r="A193" s="1" t="s">
        <v>2617</v>
      </c>
      <c r="B193" s="1" t="s">
        <v>2618</v>
      </c>
      <c r="C193" s="1" t="s">
        <v>2478</v>
      </c>
      <c r="D193" s="1" t="s">
        <v>2479</v>
      </c>
      <c r="E193" s="1" t="s">
        <v>2431</v>
      </c>
      <c r="F193" s="1" t="s">
        <v>2432</v>
      </c>
      <c r="G193" s="1" t="s">
        <v>2481</v>
      </c>
      <c r="H193" s="213">
        <v>288166494</v>
      </c>
      <c r="I193" s="213">
        <v>288166494</v>
      </c>
      <c r="J193" s="213">
        <v>288166494</v>
      </c>
    </row>
    <row r="194" spans="1:10">
      <c r="A194" s="1" t="s">
        <v>2619</v>
      </c>
      <c r="B194" s="1" t="s">
        <v>2620</v>
      </c>
      <c r="C194" s="1" t="s">
        <v>2484</v>
      </c>
      <c r="D194" s="1" t="s">
        <v>2485</v>
      </c>
      <c r="E194" s="1" t="s">
        <v>2431</v>
      </c>
      <c r="F194" s="1" t="s">
        <v>2432</v>
      </c>
      <c r="G194" s="1" t="s">
        <v>2480</v>
      </c>
      <c r="H194" s="213">
        <v>354060641</v>
      </c>
      <c r="I194" s="213">
        <v>354060641</v>
      </c>
      <c r="J194" s="213">
        <v>354060641</v>
      </c>
    </row>
    <row r="195" spans="1:10">
      <c r="A195" s="1" t="s">
        <v>2619</v>
      </c>
      <c r="B195" s="1" t="s">
        <v>2620</v>
      </c>
      <c r="C195" s="1" t="s">
        <v>2484</v>
      </c>
      <c r="D195" s="1" t="s">
        <v>2485</v>
      </c>
      <c r="E195" s="1" t="s">
        <v>2431</v>
      </c>
      <c r="F195" s="1" t="s">
        <v>2432</v>
      </c>
      <c r="G195" s="1" t="s">
        <v>2481</v>
      </c>
      <c r="H195" s="213">
        <v>311488506</v>
      </c>
      <c r="I195" s="213">
        <v>311479600</v>
      </c>
      <c r="J195" s="213">
        <v>311479600</v>
      </c>
    </row>
    <row r="196" spans="1:10">
      <c r="A196" s="1" t="s">
        <v>2621</v>
      </c>
      <c r="B196" s="1" t="s">
        <v>2622</v>
      </c>
      <c r="C196" s="1" t="s">
        <v>2484</v>
      </c>
      <c r="D196" s="1" t="s">
        <v>2485</v>
      </c>
      <c r="E196" s="1" t="s">
        <v>2431</v>
      </c>
      <c r="F196" s="1" t="s">
        <v>2432</v>
      </c>
      <c r="G196" s="1" t="s">
        <v>2480</v>
      </c>
      <c r="H196" s="213">
        <v>36805640</v>
      </c>
      <c r="I196" s="213">
        <v>36805640</v>
      </c>
      <c r="J196" s="213">
        <v>36805640</v>
      </c>
    </row>
    <row r="197" spans="1:10">
      <c r="A197" s="1" t="s">
        <v>2621</v>
      </c>
      <c r="B197" s="1" t="s">
        <v>2622</v>
      </c>
      <c r="C197" s="1" t="s">
        <v>2484</v>
      </c>
      <c r="D197" s="1" t="s">
        <v>2485</v>
      </c>
      <c r="E197" s="1" t="s">
        <v>2431</v>
      </c>
      <c r="F197" s="1" t="s">
        <v>2432</v>
      </c>
      <c r="G197" s="1" t="s">
        <v>2481</v>
      </c>
      <c r="H197" s="213">
        <v>25291814</v>
      </c>
      <c r="I197" s="213">
        <v>25291814</v>
      </c>
      <c r="J197" s="213">
        <v>25291814</v>
      </c>
    </row>
    <row r="198" spans="1:10">
      <c r="A198" s="1" t="s">
        <v>2623</v>
      </c>
      <c r="B198" s="1" t="s">
        <v>2624</v>
      </c>
      <c r="C198" s="1" t="s">
        <v>2484</v>
      </c>
      <c r="D198" s="1" t="s">
        <v>2485</v>
      </c>
      <c r="E198" s="1" t="s">
        <v>2431</v>
      </c>
      <c r="F198" s="1" t="s">
        <v>2432</v>
      </c>
      <c r="G198" s="1" t="s">
        <v>2480</v>
      </c>
      <c r="H198" s="213">
        <v>12828590645</v>
      </c>
      <c r="I198" s="213">
        <v>12828590645</v>
      </c>
      <c r="J198" s="213">
        <v>12828590645</v>
      </c>
    </row>
    <row r="199" spans="1:10">
      <c r="A199" s="1" t="s">
        <v>2623</v>
      </c>
      <c r="B199" s="1" t="s">
        <v>2624</v>
      </c>
      <c r="C199" s="1" t="s">
        <v>2484</v>
      </c>
      <c r="D199" s="1" t="s">
        <v>2485</v>
      </c>
      <c r="E199" s="1" t="s">
        <v>2431</v>
      </c>
      <c r="F199" s="1" t="s">
        <v>2432</v>
      </c>
      <c r="G199" s="1" t="s">
        <v>2481</v>
      </c>
      <c r="H199" s="213">
        <v>11989538101</v>
      </c>
      <c r="I199" s="213">
        <v>11983735607</v>
      </c>
      <c r="J199" s="213">
        <v>11983735607</v>
      </c>
    </row>
    <row r="200" spans="1:10">
      <c r="A200" s="1" t="s">
        <v>2625</v>
      </c>
      <c r="B200" s="1" t="s">
        <v>2626</v>
      </c>
      <c r="C200" s="1" t="s">
        <v>2484</v>
      </c>
      <c r="D200" s="1" t="s">
        <v>2485</v>
      </c>
      <c r="E200" s="1" t="s">
        <v>2431</v>
      </c>
      <c r="F200" s="1" t="s">
        <v>2432</v>
      </c>
      <c r="G200" s="1" t="s">
        <v>2480</v>
      </c>
      <c r="H200" s="213">
        <v>1104226070</v>
      </c>
      <c r="I200" s="213">
        <v>1104226070</v>
      </c>
      <c r="J200" s="213">
        <v>1104226070</v>
      </c>
    </row>
    <row r="201" spans="1:10">
      <c r="A201" s="1" t="s">
        <v>2625</v>
      </c>
      <c r="B201" s="1" t="s">
        <v>2626</v>
      </c>
      <c r="C201" s="1" t="s">
        <v>2484</v>
      </c>
      <c r="D201" s="1" t="s">
        <v>2485</v>
      </c>
      <c r="E201" s="1" t="s">
        <v>2431</v>
      </c>
      <c r="F201" s="1" t="s">
        <v>2432</v>
      </c>
      <c r="G201" s="1" t="s">
        <v>2481</v>
      </c>
      <c r="H201" s="213">
        <v>970820666</v>
      </c>
      <c r="I201" s="213">
        <v>970775225</v>
      </c>
      <c r="J201" s="213">
        <v>970775225</v>
      </c>
    </row>
    <row r="202" spans="1:10">
      <c r="A202" s="1" t="s">
        <v>2627</v>
      </c>
      <c r="B202" s="1" t="s">
        <v>2628</v>
      </c>
      <c r="C202" s="1" t="s">
        <v>2484</v>
      </c>
      <c r="D202" s="1" t="s">
        <v>2485</v>
      </c>
      <c r="E202" s="1" t="s">
        <v>2431</v>
      </c>
      <c r="F202" s="1" t="s">
        <v>2432</v>
      </c>
      <c r="G202" s="1" t="s">
        <v>2480</v>
      </c>
      <c r="H202" s="213">
        <v>3514868338</v>
      </c>
      <c r="I202" s="213">
        <v>3514868338</v>
      </c>
      <c r="J202" s="213">
        <v>3514868338</v>
      </c>
    </row>
    <row r="203" spans="1:10">
      <c r="A203" s="1" t="s">
        <v>2627</v>
      </c>
      <c r="B203" s="1" t="s">
        <v>2628</v>
      </c>
      <c r="C203" s="1" t="s">
        <v>2484</v>
      </c>
      <c r="D203" s="1" t="s">
        <v>2485</v>
      </c>
      <c r="E203" s="1" t="s">
        <v>2431</v>
      </c>
      <c r="F203" s="1" t="s">
        <v>2432</v>
      </c>
      <c r="G203" s="1" t="s">
        <v>2481</v>
      </c>
      <c r="H203" s="213">
        <v>243983482</v>
      </c>
      <c r="I203" s="213">
        <v>241983458</v>
      </c>
      <c r="J203" s="213">
        <v>241983458</v>
      </c>
    </row>
    <row r="204" spans="1:10">
      <c r="A204" s="1" t="s">
        <v>2629</v>
      </c>
      <c r="B204" s="1" t="s">
        <v>2630</v>
      </c>
      <c r="C204" s="1" t="s">
        <v>2484</v>
      </c>
      <c r="D204" s="1" t="s">
        <v>2485</v>
      </c>
      <c r="E204" s="1" t="s">
        <v>2431</v>
      </c>
      <c r="F204" s="1" t="s">
        <v>2432</v>
      </c>
      <c r="G204" s="1" t="s">
        <v>2480</v>
      </c>
      <c r="H204" s="213">
        <v>421752659</v>
      </c>
      <c r="I204" s="213">
        <v>421752659</v>
      </c>
      <c r="J204" s="213">
        <v>421752659</v>
      </c>
    </row>
    <row r="205" spans="1:10">
      <c r="A205" s="1" t="s">
        <v>2629</v>
      </c>
      <c r="B205" s="1" t="s">
        <v>2630</v>
      </c>
      <c r="C205" s="1" t="s">
        <v>2484</v>
      </c>
      <c r="D205" s="1" t="s">
        <v>2485</v>
      </c>
      <c r="E205" s="1" t="s">
        <v>2431</v>
      </c>
      <c r="F205" s="1" t="s">
        <v>2432</v>
      </c>
      <c r="G205" s="1" t="s">
        <v>2481</v>
      </c>
      <c r="H205" s="213">
        <v>71603604</v>
      </c>
      <c r="I205" s="213">
        <v>70603008</v>
      </c>
      <c r="J205" s="213">
        <v>70603008</v>
      </c>
    </row>
    <row r="206" spans="1:10">
      <c r="A206" s="1" t="s">
        <v>2631</v>
      </c>
      <c r="B206" s="1" t="s">
        <v>2632</v>
      </c>
      <c r="C206" s="1" t="s">
        <v>2478</v>
      </c>
      <c r="D206" s="1" t="s">
        <v>2479</v>
      </c>
      <c r="E206" s="1" t="s">
        <v>2431</v>
      </c>
      <c r="F206" s="1" t="s">
        <v>2432</v>
      </c>
      <c r="G206" s="1" t="s">
        <v>2480</v>
      </c>
      <c r="H206" s="213">
        <v>0</v>
      </c>
      <c r="I206" s="213">
        <v>0</v>
      </c>
      <c r="J206" s="213">
        <v>0</v>
      </c>
    </row>
    <row r="207" spans="1:10">
      <c r="A207" s="1" t="s">
        <v>2631</v>
      </c>
      <c r="B207" s="1" t="s">
        <v>2632</v>
      </c>
      <c r="C207" s="1" t="s">
        <v>2478</v>
      </c>
      <c r="D207" s="1" t="s">
        <v>2479</v>
      </c>
      <c r="E207" s="1" t="s">
        <v>2431</v>
      </c>
      <c r="F207" s="1" t="s">
        <v>2432</v>
      </c>
      <c r="G207" s="1" t="s">
        <v>2481</v>
      </c>
      <c r="H207" s="213">
        <v>628070135</v>
      </c>
      <c r="I207" s="213">
        <v>628070135</v>
      </c>
      <c r="J207" s="213">
        <v>628070135</v>
      </c>
    </row>
    <row r="208" spans="1:10">
      <c r="A208" s="1" t="s">
        <v>2633</v>
      </c>
      <c r="B208" s="1" t="s">
        <v>2634</v>
      </c>
      <c r="C208" s="1" t="s">
        <v>2484</v>
      </c>
      <c r="D208" s="1" t="s">
        <v>2485</v>
      </c>
      <c r="E208" s="1" t="s">
        <v>2431</v>
      </c>
      <c r="F208" s="1" t="s">
        <v>2432</v>
      </c>
      <c r="G208" s="1" t="s">
        <v>2480</v>
      </c>
      <c r="H208" s="213">
        <v>0</v>
      </c>
      <c r="I208" s="213">
        <v>0</v>
      </c>
      <c r="J208" s="213">
        <v>0</v>
      </c>
    </row>
    <row r="209" spans="1:10">
      <c r="A209" s="1" t="s">
        <v>2633</v>
      </c>
      <c r="B209" s="1" t="s">
        <v>2634</v>
      </c>
      <c r="C209" s="1" t="s">
        <v>2484</v>
      </c>
      <c r="D209" s="1" t="s">
        <v>2485</v>
      </c>
      <c r="E209" s="1" t="s">
        <v>2431</v>
      </c>
      <c r="F209" s="1" t="s">
        <v>2432</v>
      </c>
      <c r="G209" s="1" t="s">
        <v>2481</v>
      </c>
      <c r="H209" s="213">
        <v>1285099334</v>
      </c>
      <c r="I209" s="213">
        <v>1285099334</v>
      </c>
      <c r="J209" s="213">
        <v>975793575.39999998</v>
      </c>
    </row>
    <row r="210" spans="1:10">
      <c r="A210" s="1" t="s">
        <v>2635</v>
      </c>
      <c r="B210" s="1" t="s">
        <v>2636</v>
      </c>
      <c r="C210" s="1" t="s">
        <v>2637</v>
      </c>
      <c r="D210" s="1" t="s">
        <v>2638</v>
      </c>
      <c r="E210" s="1" t="s">
        <v>2431</v>
      </c>
      <c r="F210" s="1" t="s">
        <v>2432</v>
      </c>
      <c r="G210" s="1" t="s">
        <v>2639</v>
      </c>
      <c r="H210" s="213">
        <v>0</v>
      </c>
      <c r="I210" s="213">
        <v>0</v>
      </c>
      <c r="J210" s="213">
        <v>0</v>
      </c>
    </row>
    <row r="211" spans="1:10">
      <c r="A211" s="1" t="s">
        <v>2635</v>
      </c>
      <c r="B211" s="1" t="s">
        <v>2636</v>
      </c>
      <c r="C211" s="1" t="s">
        <v>2637</v>
      </c>
      <c r="D211" s="1" t="s">
        <v>2638</v>
      </c>
      <c r="E211" s="1" t="s">
        <v>2431</v>
      </c>
      <c r="F211" s="1" t="s">
        <v>2432</v>
      </c>
      <c r="G211" s="1" t="s">
        <v>2640</v>
      </c>
      <c r="H211" s="213">
        <v>50000000</v>
      </c>
      <c r="I211" s="213">
        <v>0</v>
      </c>
      <c r="J211" s="213">
        <v>0</v>
      </c>
    </row>
    <row r="212" spans="1:10">
      <c r="A212" s="1" t="s">
        <v>2641</v>
      </c>
      <c r="B212" s="1" t="s">
        <v>2642</v>
      </c>
      <c r="C212" s="1" t="s">
        <v>2637</v>
      </c>
      <c r="D212" s="1" t="s">
        <v>2638</v>
      </c>
      <c r="E212" s="1" t="s">
        <v>2431</v>
      </c>
      <c r="F212" s="1" t="s">
        <v>2432</v>
      </c>
      <c r="G212" s="1" t="s">
        <v>2639</v>
      </c>
      <c r="H212" s="213">
        <v>0</v>
      </c>
      <c r="I212" s="213">
        <v>0</v>
      </c>
      <c r="J212" s="213">
        <v>0</v>
      </c>
    </row>
    <row r="213" spans="1:10">
      <c r="A213" s="1" t="s">
        <v>2641</v>
      </c>
      <c r="B213" s="1" t="s">
        <v>2642</v>
      </c>
      <c r="C213" s="1" t="s">
        <v>2637</v>
      </c>
      <c r="D213" s="1" t="s">
        <v>2638</v>
      </c>
      <c r="E213" s="1" t="s">
        <v>2431</v>
      </c>
      <c r="F213" s="1" t="s">
        <v>2432</v>
      </c>
      <c r="G213" s="1" t="s">
        <v>2640</v>
      </c>
      <c r="H213" s="213">
        <v>60000000</v>
      </c>
      <c r="I213" s="213">
        <v>49495908</v>
      </c>
      <c r="J213" s="213">
        <v>49495908</v>
      </c>
    </row>
    <row r="214" spans="1:10">
      <c r="A214" s="1" t="s">
        <v>2643</v>
      </c>
      <c r="B214" s="1" t="s">
        <v>2644</v>
      </c>
      <c r="C214" s="1" t="s">
        <v>2637</v>
      </c>
      <c r="D214" s="1" t="s">
        <v>2638</v>
      </c>
      <c r="E214" s="1" t="s">
        <v>2431</v>
      </c>
      <c r="F214" s="1" t="s">
        <v>2432</v>
      </c>
      <c r="G214" s="1" t="s">
        <v>2639</v>
      </c>
      <c r="H214" s="213">
        <v>0</v>
      </c>
      <c r="I214" s="213">
        <v>0</v>
      </c>
      <c r="J214" s="213">
        <v>0</v>
      </c>
    </row>
    <row r="215" spans="1:10">
      <c r="A215" s="1" t="s">
        <v>2643</v>
      </c>
      <c r="B215" s="1" t="s">
        <v>2644</v>
      </c>
      <c r="C215" s="1" t="s">
        <v>2637</v>
      </c>
      <c r="D215" s="1" t="s">
        <v>2638</v>
      </c>
      <c r="E215" s="1" t="s">
        <v>2431</v>
      </c>
      <c r="F215" s="1" t="s">
        <v>2432</v>
      </c>
      <c r="G215" s="1" t="s">
        <v>2640</v>
      </c>
      <c r="H215" s="213">
        <v>40000000</v>
      </c>
      <c r="I215" s="213">
        <v>32718336</v>
      </c>
      <c r="J215" s="213">
        <v>32718336</v>
      </c>
    </row>
    <row r="216" spans="1:10">
      <c r="A216" s="1" t="s">
        <v>2645</v>
      </c>
      <c r="B216" s="1" t="s">
        <v>2646</v>
      </c>
      <c r="C216" s="1" t="s">
        <v>2478</v>
      </c>
      <c r="D216" s="1" t="s">
        <v>2479</v>
      </c>
      <c r="E216" s="1" t="s">
        <v>2431</v>
      </c>
      <c r="F216" s="1" t="s">
        <v>2432</v>
      </c>
      <c r="G216" s="1" t="s">
        <v>2647</v>
      </c>
      <c r="H216" s="213">
        <v>0</v>
      </c>
      <c r="I216" s="213">
        <v>0</v>
      </c>
      <c r="J216" s="213">
        <v>0</v>
      </c>
    </row>
    <row r="217" spans="1:10">
      <c r="A217" s="1" t="s">
        <v>2648</v>
      </c>
      <c r="B217" s="1" t="s">
        <v>2649</v>
      </c>
      <c r="C217" s="1" t="s">
        <v>2478</v>
      </c>
      <c r="D217" s="1" t="s">
        <v>2479</v>
      </c>
      <c r="E217" s="1" t="s">
        <v>2431</v>
      </c>
      <c r="F217" s="1" t="s">
        <v>2432</v>
      </c>
      <c r="G217" s="1" t="s">
        <v>2647</v>
      </c>
      <c r="H217" s="213">
        <v>0</v>
      </c>
      <c r="I217" s="213">
        <v>0</v>
      </c>
      <c r="J217" s="213">
        <v>0</v>
      </c>
    </row>
    <row r="218" spans="1:10">
      <c r="A218" s="1" t="s">
        <v>2650</v>
      </c>
      <c r="B218" s="1" t="s">
        <v>2651</v>
      </c>
      <c r="C218" s="1" t="s">
        <v>2637</v>
      </c>
      <c r="D218" s="1" t="s">
        <v>2638</v>
      </c>
      <c r="E218" s="1" t="s">
        <v>2431</v>
      </c>
      <c r="F218" s="1" t="s">
        <v>2432</v>
      </c>
      <c r="G218" s="1" t="s">
        <v>2639</v>
      </c>
      <c r="H218" s="213">
        <v>0</v>
      </c>
      <c r="I218" s="213">
        <v>0</v>
      </c>
      <c r="J218" s="213">
        <v>0</v>
      </c>
    </row>
    <row r="219" spans="1:10">
      <c r="A219" s="1" t="s">
        <v>2650</v>
      </c>
      <c r="B219" s="1" t="s">
        <v>2651</v>
      </c>
      <c r="C219" s="1" t="s">
        <v>2637</v>
      </c>
      <c r="D219" s="1" t="s">
        <v>2638</v>
      </c>
      <c r="E219" s="1" t="s">
        <v>2431</v>
      </c>
      <c r="F219" s="1" t="s">
        <v>2432</v>
      </c>
      <c r="G219" s="1" t="s">
        <v>2640</v>
      </c>
      <c r="H219" s="213">
        <v>90000000</v>
      </c>
      <c r="I219" s="213">
        <v>27999984</v>
      </c>
      <c r="J219" s="213">
        <v>0</v>
      </c>
    </row>
    <row r="220" spans="1:10">
      <c r="A220" s="1" t="s">
        <v>2652</v>
      </c>
      <c r="B220" s="1" t="s">
        <v>2653</v>
      </c>
      <c r="C220" s="1" t="s">
        <v>2637</v>
      </c>
      <c r="D220" s="1" t="s">
        <v>2638</v>
      </c>
      <c r="E220" s="1" t="s">
        <v>2431</v>
      </c>
      <c r="F220" s="1" t="s">
        <v>2432</v>
      </c>
      <c r="G220" s="1" t="s">
        <v>2639</v>
      </c>
      <c r="H220" s="213">
        <v>0</v>
      </c>
      <c r="I220" s="213">
        <v>0</v>
      </c>
      <c r="J220" s="213">
        <v>0</v>
      </c>
    </row>
    <row r="221" spans="1:10">
      <c r="A221" s="1" t="s">
        <v>2652</v>
      </c>
      <c r="B221" s="1" t="s">
        <v>2653</v>
      </c>
      <c r="C221" s="1" t="s">
        <v>2637</v>
      </c>
      <c r="D221" s="1" t="s">
        <v>2638</v>
      </c>
      <c r="E221" s="1" t="s">
        <v>2431</v>
      </c>
      <c r="F221" s="1" t="s">
        <v>2432</v>
      </c>
      <c r="G221" s="1" t="s">
        <v>2640</v>
      </c>
      <c r="H221" s="213">
        <v>70000000</v>
      </c>
      <c r="I221" s="213">
        <v>70000000</v>
      </c>
      <c r="J221" s="213">
        <v>70000000</v>
      </c>
    </row>
    <row r="222" spans="1:10">
      <c r="A222" s="1" t="s">
        <v>2654</v>
      </c>
      <c r="B222" s="1" t="s">
        <v>2655</v>
      </c>
      <c r="C222" s="1" t="s">
        <v>2656</v>
      </c>
      <c r="D222" s="1" t="s">
        <v>2657</v>
      </c>
      <c r="E222" s="1" t="s">
        <v>2431</v>
      </c>
      <c r="F222" s="1" t="s">
        <v>2432</v>
      </c>
      <c r="G222" s="1" t="s">
        <v>2658</v>
      </c>
      <c r="H222" s="213">
        <v>0</v>
      </c>
      <c r="I222" s="213">
        <v>0</v>
      </c>
      <c r="J222" s="213">
        <v>0</v>
      </c>
    </row>
    <row r="223" spans="1:10">
      <c r="A223" s="1" t="s">
        <v>2654</v>
      </c>
      <c r="B223" s="1" t="s">
        <v>2655</v>
      </c>
      <c r="C223" s="1" t="s">
        <v>2656</v>
      </c>
      <c r="D223" s="1" t="s">
        <v>2657</v>
      </c>
      <c r="E223" s="1" t="s">
        <v>2431</v>
      </c>
      <c r="F223" s="1" t="s">
        <v>2432</v>
      </c>
      <c r="G223" s="1" t="s">
        <v>2659</v>
      </c>
      <c r="H223" s="213">
        <v>0</v>
      </c>
      <c r="I223" s="213">
        <v>0</v>
      </c>
      <c r="J223" s="213">
        <v>0</v>
      </c>
    </row>
    <row r="224" spans="1:10">
      <c r="A224" s="1" t="s">
        <v>2660</v>
      </c>
      <c r="B224" s="1" t="s">
        <v>2661</v>
      </c>
      <c r="C224" s="1" t="s">
        <v>2478</v>
      </c>
      <c r="D224" s="1" t="s">
        <v>2479</v>
      </c>
      <c r="E224" s="1" t="s">
        <v>2431</v>
      </c>
      <c r="F224" s="1" t="s">
        <v>2432</v>
      </c>
      <c r="G224" s="1" t="s">
        <v>2647</v>
      </c>
      <c r="H224" s="213">
        <v>0</v>
      </c>
      <c r="I224" s="213">
        <v>0</v>
      </c>
      <c r="J224" s="213">
        <v>0</v>
      </c>
    </row>
    <row r="225" spans="1:10">
      <c r="A225" s="1" t="s">
        <v>2662</v>
      </c>
      <c r="B225" s="1" t="s">
        <v>2663</v>
      </c>
      <c r="C225" s="1" t="s">
        <v>2664</v>
      </c>
      <c r="D225" s="1" t="s">
        <v>2665</v>
      </c>
      <c r="E225" s="1" t="s">
        <v>2431</v>
      </c>
      <c r="F225" s="1" t="s">
        <v>2432</v>
      </c>
      <c r="G225" s="1" t="s">
        <v>2666</v>
      </c>
      <c r="H225" s="213">
        <v>2304563900.27</v>
      </c>
      <c r="I225" s="213">
        <v>2304563900.27</v>
      </c>
      <c r="J225" s="213">
        <v>2304563900.27</v>
      </c>
    </row>
    <row r="226" spans="1:10">
      <c r="A226" s="1" t="s">
        <v>2662</v>
      </c>
      <c r="B226" s="1" t="s">
        <v>2663</v>
      </c>
      <c r="C226" s="1" t="s">
        <v>2664</v>
      </c>
      <c r="D226" s="1" t="s">
        <v>2665</v>
      </c>
      <c r="E226" s="1" t="s">
        <v>2431</v>
      </c>
      <c r="F226" s="1" t="s">
        <v>2432</v>
      </c>
      <c r="G226" s="1" t="s">
        <v>1104</v>
      </c>
      <c r="H226" s="213">
        <v>7223857474.0799999</v>
      </c>
      <c r="I226" s="213">
        <v>0</v>
      </c>
      <c r="J226" s="213">
        <v>0</v>
      </c>
    </row>
    <row r="227" spans="1:10">
      <c r="A227" s="1" t="s">
        <v>2667</v>
      </c>
      <c r="B227" s="1" t="s">
        <v>2668</v>
      </c>
      <c r="C227" s="1" t="s">
        <v>2664</v>
      </c>
      <c r="D227" s="1" t="s">
        <v>2665</v>
      </c>
      <c r="E227" s="1" t="s">
        <v>2431</v>
      </c>
      <c r="F227" s="1" t="s">
        <v>2432</v>
      </c>
      <c r="G227" s="1" t="s">
        <v>2669</v>
      </c>
      <c r="H227" s="213">
        <v>3812756037</v>
      </c>
      <c r="I227" s="213">
        <v>3812756037</v>
      </c>
      <c r="J227" s="213">
        <v>3812756037</v>
      </c>
    </row>
    <row r="228" spans="1:10">
      <c r="A228" s="1" t="s">
        <v>2670</v>
      </c>
      <c r="B228" s="1" t="s">
        <v>2671</v>
      </c>
      <c r="C228" s="1" t="s">
        <v>2672</v>
      </c>
      <c r="D228" s="1" t="s">
        <v>2673</v>
      </c>
      <c r="E228" s="1" t="s">
        <v>2431</v>
      </c>
      <c r="F228" s="1" t="s">
        <v>2432</v>
      </c>
      <c r="G228" s="1" t="s">
        <v>2674</v>
      </c>
      <c r="H228" s="213">
        <v>47824365192</v>
      </c>
      <c r="I228" s="213">
        <v>47824365191</v>
      </c>
      <c r="J228" s="213">
        <v>47603437676</v>
      </c>
    </row>
    <row r="229" spans="1:10">
      <c r="A229" s="1" t="s">
        <v>2670</v>
      </c>
      <c r="B229" s="1" t="s">
        <v>2671</v>
      </c>
      <c r="C229" s="1" t="s">
        <v>2672</v>
      </c>
      <c r="D229" s="1" t="s">
        <v>2673</v>
      </c>
      <c r="E229" s="1" t="s">
        <v>2431</v>
      </c>
      <c r="F229" s="1" t="s">
        <v>2432</v>
      </c>
      <c r="G229" s="1" t="s">
        <v>2675</v>
      </c>
      <c r="H229" s="213">
        <v>16057896283.52</v>
      </c>
      <c r="I229" s="213">
        <v>9715722490</v>
      </c>
      <c r="J229" s="213">
        <v>9538803938</v>
      </c>
    </row>
    <row r="230" spans="1:10">
      <c r="A230" s="1" t="s">
        <v>2676</v>
      </c>
      <c r="B230" s="1" t="s">
        <v>2677</v>
      </c>
      <c r="C230" s="1" t="s">
        <v>2637</v>
      </c>
      <c r="D230" s="1" t="s">
        <v>2638</v>
      </c>
      <c r="E230" s="1" t="s">
        <v>2431</v>
      </c>
      <c r="F230" s="1" t="s">
        <v>2432</v>
      </c>
      <c r="G230" s="1" t="s">
        <v>2639</v>
      </c>
      <c r="H230" s="213">
        <v>0</v>
      </c>
      <c r="I230" s="213">
        <v>0</v>
      </c>
      <c r="J230" s="213">
        <v>0</v>
      </c>
    </row>
    <row r="231" spans="1:10">
      <c r="A231" s="1" t="s">
        <v>2676</v>
      </c>
      <c r="B231" s="1" t="s">
        <v>2677</v>
      </c>
      <c r="C231" s="1" t="s">
        <v>2637</v>
      </c>
      <c r="D231" s="1" t="s">
        <v>2638</v>
      </c>
      <c r="E231" s="1" t="s">
        <v>2431</v>
      </c>
      <c r="F231" s="1" t="s">
        <v>2432</v>
      </c>
      <c r="G231" s="1" t="s">
        <v>2640</v>
      </c>
      <c r="H231" s="213">
        <v>60000000</v>
      </c>
      <c r="I231" s="213">
        <v>58000000</v>
      </c>
      <c r="J231" s="213">
        <v>58000000</v>
      </c>
    </row>
    <row r="232" spans="1:10">
      <c r="A232" s="1" t="s">
        <v>2678</v>
      </c>
      <c r="B232" s="1" t="s">
        <v>2679</v>
      </c>
      <c r="C232" s="1" t="s">
        <v>2656</v>
      </c>
      <c r="D232" s="1" t="s">
        <v>2657</v>
      </c>
      <c r="E232" s="1" t="s">
        <v>2431</v>
      </c>
      <c r="F232" s="1" t="s">
        <v>2432</v>
      </c>
      <c r="G232" s="1" t="s">
        <v>2680</v>
      </c>
      <c r="H232" s="213">
        <v>195588388</v>
      </c>
      <c r="I232" s="213">
        <v>195588388</v>
      </c>
      <c r="J232" s="213">
        <v>195588388</v>
      </c>
    </row>
    <row r="233" spans="1:10">
      <c r="A233" s="1" t="s">
        <v>2681</v>
      </c>
      <c r="B233" s="1" t="s">
        <v>2682</v>
      </c>
      <c r="C233" s="1" t="s">
        <v>2672</v>
      </c>
      <c r="D233" s="1" t="s">
        <v>2673</v>
      </c>
      <c r="E233" s="1" t="s">
        <v>2431</v>
      </c>
      <c r="F233" s="1" t="s">
        <v>2432</v>
      </c>
      <c r="G233" s="1" t="s">
        <v>2683</v>
      </c>
      <c r="H233" s="213">
        <v>5931316825</v>
      </c>
      <c r="I233" s="213">
        <v>4456530530</v>
      </c>
      <c r="J233" s="213">
        <v>4456530530</v>
      </c>
    </row>
    <row r="234" spans="1:10">
      <c r="A234" s="1" t="s">
        <v>2684</v>
      </c>
      <c r="B234" s="1" t="s">
        <v>2685</v>
      </c>
      <c r="C234" s="1" t="s">
        <v>2478</v>
      </c>
      <c r="D234" s="1" t="s">
        <v>2479</v>
      </c>
      <c r="E234" s="1" t="s">
        <v>2431</v>
      </c>
      <c r="F234" s="1" t="s">
        <v>2432</v>
      </c>
      <c r="G234" s="1" t="s">
        <v>2686</v>
      </c>
      <c r="H234" s="213">
        <v>342525000</v>
      </c>
      <c r="I234" s="213">
        <v>342525000</v>
      </c>
      <c r="J234" s="213">
        <v>342525000</v>
      </c>
    </row>
    <row r="235" spans="1:10">
      <c r="A235" s="1" t="s">
        <v>2684</v>
      </c>
      <c r="B235" s="1" t="s">
        <v>2685</v>
      </c>
      <c r="C235" s="1" t="s">
        <v>2478</v>
      </c>
      <c r="D235" s="1" t="s">
        <v>2479</v>
      </c>
      <c r="E235" s="1" t="s">
        <v>2431</v>
      </c>
      <c r="F235" s="1" t="s">
        <v>2432</v>
      </c>
      <c r="G235" s="1" t="s">
        <v>2687</v>
      </c>
      <c r="H235" s="213">
        <v>342525020</v>
      </c>
      <c r="I235" s="213">
        <v>342525020</v>
      </c>
      <c r="J235" s="213">
        <v>274020000</v>
      </c>
    </row>
    <row r="236" spans="1:10">
      <c r="A236" s="1" t="s">
        <v>2688</v>
      </c>
      <c r="B236" s="1" t="s">
        <v>2689</v>
      </c>
      <c r="C236" s="1" t="s">
        <v>1071</v>
      </c>
      <c r="D236" s="1" t="s">
        <v>1072</v>
      </c>
      <c r="E236" s="1" t="s">
        <v>2431</v>
      </c>
      <c r="F236" s="1" t="s">
        <v>2432</v>
      </c>
      <c r="G236" s="1" t="s">
        <v>2680</v>
      </c>
      <c r="H236" s="213">
        <v>172263400</v>
      </c>
      <c r="I236" s="213">
        <v>172263400</v>
      </c>
      <c r="J236" s="213">
        <v>172263400</v>
      </c>
    </row>
    <row r="237" spans="1:10">
      <c r="A237" s="1" t="s">
        <v>2688</v>
      </c>
      <c r="B237" s="1" t="s">
        <v>2689</v>
      </c>
      <c r="C237" s="1" t="s">
        <v>1071</v>
      </c>
      <c r="D237" s="1" t="s">
        <v>1072</v>
      </c>
      <c r="E237" s="1" t="s">
        <v>2431</v>
      </c>
      <c r="F237" s="1" t="s">
        <v>2432</v>
      </c>
      <c r="G237" s="1" t="s">
        <v>2690</v>
      </c>
      <c r="H237" s="213">
        <v>327736600</v>
      </c>
      <c r="I237" s="213">
        <v>306830700</v>
      </c>
      <c r="J237" s="213">
        <v>306830700</v>
      </c>
    </row>
    <row r="238" spans="1:10">
      <c r="A238" s="1" t="s">
        <v>2691</v>
      </c>
      <c r="B238" s="1" t="s">
        <v>2692</v>
      </c>
      <c r="C238" s="1" t="s">
        <v>1071</v>
      </c>
      <c r="D238" s="1" t="s">
        <v>1072</v>
      </c>
      <c r="E238" s="1" t="s">
        <v>2431</v>
      </c>
      <c r="F238" s="1" t="s">
        <v>2432</v>
      </c>
      <c r="G238" s="1" t="s">
        <v>2680</v>
      </c>
      <c r="H238" s="213">
        <v>993141000</v>
      </c>
      <c r="I238" s="213">
        <v>993141000</v>
      </c>
      <c r="J238" s="213">
        <v>993141000</v>
      </c>
    </row>
    <row r="239" spans="1:10">
      <c r="A239" s="1" t="s">
        <v>2691</v>
      </c>
      <c r="B239" s="1" t="s">
        <v>2692</v>
      </c>
      <c r="C239" s="1" t="s">
        <v>1071</v>
      </c>
      <c r="D239" s="1" t="s">
        <v>1072</v>
      </c>
      <c r="E239" s="1" t="s">
        <v>2431</v>
      </c>
      <c r="F239" s="1" t="s">
        <v>2432</v>
      </c>
      <c r="G239" s="1" t="s">
        <v>2690</v>
      </c>
      <c r="H239" s="213">
        <v>6859000</v>
      </c>
      <c r="I239" s="213">
        <v>0</v>
      </c>
      <c r="J239" s="213">
        <v>0</v>
      </c>
    </row>
    <row r="240" spans="1:10">
      <c r="A240" s="1" t="s">
        <v>2693</v>
      </c>
      <c r="B240" s="1" t="s">
        <v>2694</v>
      </c>
      <c r="C240" s="1" t="s">
        <v>1071</v>
      </c>
      <c r="D240" s="1" t="s">
        <v>1072</v>
      </c>
      <c r="E240" s="1" t="s">
        <v>2431</v>
      </c>
      <c r="F240" s="1" t="s">
        <v>2432</v>
      </c>
      <c r="G240" s="1" t="s">
        <v>2674</v>
      </c>
      <c r="H240" s="213">
        <v>252700000</v>
      </c>
      <c r="I240" s="213">
        <v>236800000</v>
      </c>
      <c r="J240" s="213">
        <v>236800000</v>
      </c>
    </row>
    <row r="241" spans="1:10">
      <c r="A241" s="1" t="s">
        <v>2693</v>
      </c>
      <c r="B241" s="1" t="s">
        <v>2694</v>
      </c>
      <c r="C241" s="1" t="s">
        <v>1071</v>
      </c>
      <c r="D241" s="1" t="s">
        <v>1072</v>
      </c>
      <c r="E241" s="1" t="s">
        <v>2431</v>
      </c>
      <c r="F241" s="1" t="s">
        <v>2432</v>
      </c>
      <c r="G241" s="1" t="s">
        <v>2675</v>
      </c>
      <c r="H241" s="213">
        <v>347300000</v>
      </c>
      <c r="I241" s="213">
        <v>107750000</v>
      </c>
      <c r="J241" s="213">
        <v>107750000</v>
      </c>
    </row>
    <row r="242" spans="1:10">
      <c r="A242" s="1" t="s">
        <v>2693</v>
      </c>
      <c r="B242" s="1" t="s">
        <v>2694</v>
      </c>
      <c r="C242" s="1" t="s">
        <v>2672</v>
      </c>
      <c r="D242" s="1" t="s">
        <v>2673</v>
      </c>
      <c r="E242" s="1" t="s">
        <v>2431</v>
      </c>
      <c r="F242" s="1" t="s">
        <v>2432</v>
      </c>
      <c r="G242" s="1" t="s">
        <v>2674</v>
      </c>
      <c r="H242" s="213">
        <v>526016830.89999998</v>
      </c>
      <c r="I242" s="213">
        <v>526016830</v>
      </c>
      <c r="J242" s="213">
        <v>518816830</v>
      </c>
    </row>
    <row r="243" spans="1:10">
      <c r="A243" s="1" t="s">
        <v>2693</v>
      </c>
      <c r="B243" s="1" t="s">
        <v>2694</v>
      </c>
      <c r="C243" s="1" t="s">
        <v>2672</v>
      </c>
      <c r="D243" s="1" t="s">
        <v>2673</v>
      </c>
      <c r="E243" s="1" t="s">
        <v>2431</v>
      </c>
      <c r="F243" s="1" t="s">
        <v>2432</v>
      </c>
      <c r="G243" s="1" t="s">
        <v>2675</v>
      </c>
      <c r="H243" s="213">
        <v>124037694</v>
      </c>
      <c r="I243" s="213">
        <v>44255033</v>
      </c>
      <c r="J243" s="213">
        <v>44255033</v>
      </c>
    </row>
    <row r="244" spans="1:10">
      <c r="A244" s="1" t="s">
        <v>2695</v>
      </c>
      <c r="B244" s="1" t="s">
        <v>2696</v>
      </c>
      <c r="C244" s="1" t="s">
        <v>2637</v>
      </c>
      <c r="D244" s="1" t="s">
        <v>2638</v>
      </c>
      <c r="E244" s="1" t="s">
        <v>2431</v>
      </c>
      <c r="F244" s="1" t="s">
        <v>2432</v>
      </c>
      <c r="G244" s="1" t="s">
        <v>2639</v>
      </c>
      <c r="H244" s="213">
        <v>0</v>
      </c>
      <c r="I244" s="213">
        <v>0</v>
      </c>
      <c r="J244" s="213">
        <v>0</v>
      </c>
    </row>
    <row r="245" spans="1:10">
      <c r="A245" s="1" t="s">
        <v>2695</v>
      </c>
      <c r="B245" s="1" t="s">
        <v>2696</v>
      </c>
      <c r="C245" s="1" t="s">
        <v>2637</v>
      </c>
      <c r="D245" s="1" t="s">
        <v>2638</v>
      </c>
      <c r="E245" s="1" t="s">
        <v>2431</v>
      </c>
      <c r="F245" s="1" t="s">
        <v>2432</v>
      </c>
      <c r="G245" s="1" t="s">
        <v>2640</v>
      </c>
      <c r="H245" s="213">
        <v>4500000</v>
      </c>
      <c r="I245" s="213">
        <v>4500000</v>
      </c>
      <c r="J245" s="213">
        <v>4500000</v>
      </c>
    </row>
    <row r="246" spans="1:10">
      <c r="A246" s="1" t="s">
        <v>2697</v>
      </c>
      <c r="B246" s="1" t="s">
        <v>2698</v>
      </c>
      <c r="C246" s="1" t="s">
        <v>2656</v>
      </c>
      <c r="D246" s="1" t="s">
        <v>2657</v>
      </c>
      <c r="E246" s="1" t="s">
        <v>2431</v>
      </c>
      <c r="F246" s="1" t="s">
        <v>2432</v>
      </c>
      <c r="G246" s="1" t="s">
        <v>2699</v>
      </c>
      <c r="H246" s="213">
        <v>0</v>
      </c>
      <c r="I246" s="213">
        <v>0</v>
      </c>
      <c r="J246" s="213">
        <v>0</v>
      </c>
    </row>
    <row r="247" spans="1:10">
      <c r="A247" s="1" t="s">
        <v>2697</v>
      </c>
      <c r="B247" s="1" t="s">
        <v>2698</v>
      </c>
      <c r="C247" s="1" t="s">
        <v>2656</v>
      </c>
      <c r="D247" s="1" t="s">
        <v>2657</v>
      </c>
      <c r="E247" s="1" t="s">
        <v>2431</v>
      </c>
      <c r="F247" s="1" t="s">
        <v>2432</v>
      </c>
      <c r="G247" s="1" t="s">
        <v>2700</v>
      </c>
      <c r="H247" s="213">
        <v>2477521800</v>
      </c>
      <c r="I247" s="213">
        <v>2477521800</v>
      </c>
      <c r="J247" s="213">
        <v>1791393226</v>
      </c>
    </row>
    <row r="248" spans="1:10">
      <c r="A248" s="1" t="s">
        <v>2701</v>
      </c>
      <c r="B248" s="1" t="s">
        <v>2702</v>
      </c>
      <c r="C248" s="1" t="s">
        <v>2478</v>
      </c>
      <c r="D248" s="1" t="s">
        <v>2479</v>
      </c>
      <c r="E248" s="1" t="s">
        <v>2431</v>
      </c>
      <c r="F248" s="1" t="s">
        <v>2432</v>
      </c>
      <c r="G248" s="1" t="s">
        <v>2703</v>
      </c>
      <c r="H248" s="213">
        <v>959878052</v>
      </c>
      <c r="I248" s="213">
        <v>959878052</v>
      </c>
      <c r="J248" s="213">
        <v>959878052</v>
      </c>
    </row>
    <row r="249" spans="1:10">
      <c r="A249" s="1" t="s">
        <v>2701</v>
      </c>
      <c r="B249" s="1" t="s">
        <v>2702</v>
      </c>
      <c r="C249" s="1" t="s">
        <v>2478</v>
      </c>
      <c r="D249" s="1" t="s">
        <v>2479</v>
      </c>
      <c r="E249" s="1" t="s">
        <v>2431</v>
      </c>
      <c r="F249" s="1" t="s">
        <v>2432</v>
      </c>
      <c r="G249" s="1" t="s">
        <v>2704</v>
      </c>
      <c r="H249" s="213">
        <v>1780000000</v>
      </c>
      <c r="I249" s="213">
        <v>1741667059</v>
      </c>
      <c r="J249" s="213">
        <v>456475340</v>
      </c>
    </row>
    <row r="250" spans="1:10">
      <c r="A250" s="1" t="s">
        <v>2705</v>
      </c>
      <c r="B250" s="1" t="s">
        <v>2706</v>
      </c>
      <c r="C250" s="1" t="s">
        <v>2478</v>
      </c>
      <c r="D250" s="1" t="s">
        <v>2479</v>
      </c>
      <c r="E250" s="1" t="s">
        <v>2431</v>
      </c>
      <c r="F250" s="1" t="s">
        <v>2432</v>
      </c>
      <c r="G250" s="1" t="s">
        <v>2703</v>
      </c>
      <c r="H250" s="213">
        <v>4788266341</v>
      </c>
      <c r="I250" s="213">
        <v>4788266338</v>
      </c>
      <c r="J250" s="213">
        <v>4788266338</v>
      </c>
    </row>
    <row r="251" spans="1:10">
      <c r="A251" s="1" t="s">
        <v>2705</v>
      </c>
      <c r="B251" s="1" t="s">
        <v>2706</v>
      </c>
      <c r="C251" s="1" t="s">
        <v>2478</v>
      </c>
      <c r="D251" s="1" t="s">
        <v>2479</v>
      </c>
      <c r="E251" s="1" t="s">
        <v>2431</v>
      </c>
      <c r="F251" s="1" t="s">
        <v>2432</v>
      </c>
      <c r="G251" s="1" t="s">
        <v>2704</v>
      </c>
      <c r="H251" s="213">
        <v>4612790056</v>
      </c>
      <c r="I251" s="213">
        <v>4608848102</v>
      </c>
      <c r="J251" s="213">
        <v>2189160196</v>
      </c>
    </row>
    <row r="252" spans="1:10">
      <c r="A252" s="1" t="s">
        <v>2707</v>
      </c>
      <c r="B252" s="1" t="s">
        <v>2708</v>
      </c>
      <c r="C252" s="1" t="s">
        <v>2664</v>
      </c>
      <c r="D252" s="1" t="s">
        <v>2665</v>
      </c>
      <c r="E252" s="1" t="s">
        <v>2431</v>
      </c>
      <c r="F252" s="1" t="s">
        <v>2432</v>
      </c>
      <c r="G252" s="1" t="s">
        <v>2666</v>
      </c>
      <c r="H252" s="213">
        <v>349303861.64999998</v>
      </c>
      <c r="I252" s="213">
        <v>349303861.64999998</v>
      </c>
      <c r="J252" s="213">
        <v>349303861.64999998</v>
      </c>
    </row>
    <row r="253" spans="1:10">
      <c r="A253" s="1" t="s">
        <v>2709</v>
      </c>
      <c r="B253" s="1" t="s">
        <v>2710</v>
      </c>
      <c r="C253" s="1" t="s">
        <v>2478</v>
      </c>
      <c r="D253" s="1" t="s">
        <v>2479</v>
      </c>
      <c r="E253" s="1" t="s">
        <v>2431</v>
      </c>
      <c r="F253" s="1" t="s">
        <v>2432</v>
      </c>
      <c r="G253" s="1" t="s">
        <v>2711</v>
      </c>
      <c r="H253" s="213">
        <v>50000000</v>
      </c>
      <c r="I253" s="213">
        <v>0</v>
      </c>
      <c r="J253" s="213">
        <v>0</v>
      </c>
    </row>
    <row r="254" spans="1:10">
      <c r="A254" s="1" t="s">
        <v>2709</v>
      </c>
      <c r="B254" s="1" t="s">
        <v>2710</v>
      </c>
      <c r="C254" s="1" t="s">
        <v>2637</v>
      </c>
      <c r="D254" s="1" t="s">
        <v>2638</v>
      </c>
      <c r="E254" s="1" t="s">
        <v>2431</v>
      </c>
      <c r="F254" s="1" t="s">
        <v>2432</v>
      </c>
      <c r="G254" s="1" t="s">
        <v>2640</v>
      </c>
      <c r="H254" s="213">
        <v>15000000</v>
      </c>
      <c r="I254" s="213">
        <v>15000000</v>
      </c>
      <c r="J254" s="213">
        <v>15000000</v>
      </c>
    </row>
    <row r="255" spans="1:10">
      <c r="A255" s="1" t="s">
        <v>2709</v>
      </c>
      <c r="B255" s="1" t="s">
        <v>2710</v>
      </c>
      <c r="C255" s="1" t="s">
        <v>2712</v>
      </c>
      <c r="D255" s="1" t="s">
        <v>2713</v>
      </c>
      <c r="E255" s="1" t="s">
        <v>2431</v>
      </c>
      <c r="F255" s="1" t="s">
        <v>2432</v>
      </c>
      <c r="G255" s="1" t="s">
        <v>2639</v>
      </c>
      <c r="H255" s="213">
        <v>0</v>
      </c>
      <c r="I255" s="213">
        <v>0</v>
      </c>
      <c r="J255" s="213">
        <v>0</v>
      </c>
    </row>
    <row r="256" spans="1:10">
      <c r="A256" s="1" t="s">
        <v>2709</v>
      </c>
      <c r="B256" s="1" t="s">
        <v>2710</v>
      </c>
      <c r="C256" s="1" t="s">
        <v>2712</v>
      </c>
      <c r="D256" s="1" t="s">
        <v>2713</v>
      </c>
      <c r="E256" s="1" t="s">
        <v>2431</v>
      </c>
      <c r="F256" s="1" t="s">
        <v>2432</v>
      </c>
      <c r="G256" s="1" t="s">
        <v>2640</v>
      </c>
      <c r="H256" s="213">
        <v>10000000</v>
      </c>
      <c r="I256" s="213">
        <v>0</v>
      </c>
      <c r="J256" s="213">
        <v>0</v>
      </c>
    </row>
    <row r="257" spans="1:10">
      <c r="A257" s="1" t="s">
        <v>2714</v>
      </c>
      <c r="B257" s="1" t="s">
        <v>2715</v>
      </c>
      <c r="C257" s="1" t="s">
        <v>1071</v>
      </c>
      <c r="D257" s="1" t="s">
        <v>1072</v>
      </c>
      <c r="E257" s="1" t="s">
        <v>2431</v>
      </c>
      <c r="F257" s="1" t="s">
        <v>2432</v>
      </c>
      <c r="G257" s="1" t="s">
        <v>2716</v>
      </c>
      <c r="H257" s="213">
        <v>7096201398</v>
      </c>
      <c r="I257" s="213">
        <v>6993660000</v>
      </c>
      <c r="J257" s="213">
        <v>0</v>
      </c>
    </row>
    <row r="258" spans="1:10">
      <c r="A258" s="1" t="s">
        <v>2717</v>
      </c>
      <c r="B258" s="1" t="s">
        <v>2718</v>
      </c>
      <c r="C258" s="1" t="s">
        <v>2637</v>
      </c>
      <c r="D258" s="1" t="s">
        <v>2638</v>
      </c>
      <c r="E258" s="1" t="s">
        <v>2431</v>
      </c>
      <c r="F258" s="1" t="s">
        <v>2432</v>
      </c>
      <c r="G258" s="1" t="s">
        <v>2639</v>
      </c>
      <c r="H258" s="213">
        <v>0</v>
      </c>
      <c r="I258" s="213">
        <v>0</v>
      </c>
      <c r="J258" s="213">
        <v>0</v>
      </c>
    </row>
    <row r="259" spans="1:10">
      <c r="A259" s="1" t="s">
        <v>2717</v>
      </c>
      <c r="B259" s="1" t="s">
        <v>2718</v>
      </c>
      <c r="C259" s="1" t="s">
        <v>2637</v>
      </c>
      <c r="D259" s="1" t="s">
        <v>2638</v>
      </c>
      <c r="E259" s="1" t="s">
        <v>2431</v>
      </c>
      <c r="F259" s="1" t="s">
        <v>2432</v>
      </c>
      <c r="G259" s="1" t="s">
        <v>2640</v>
      </c>
      <c r="H259" s="213">
        <v>1076145471</v>
      </c>
      <c r="I259" s="213">
        <v>141753200</v>
      </c>
      <c r="J259" s="213">
        <v>141753200</v>
      </c>
    </row>
    <row r="260" spans="1:10">
      <c r="A260" s="1" t="s">
        <v>2717</v>
      </c>
      <c r="B260" s="1" t="s">
        <v>2718</v>
      </c>
      <c r="C260" s="1" t="s">
        <v>2712</v>
      </c>
      <c r="D260" s="1" t="s">
        <v>2713</v>
      </c>
      <c r="E260" s="1" t="s">
        <v>2431</v>
      </c>
      <c r="F260" s="1" t="s">
        <v>2432</v>
      </c>
      <c r="G260" s="1" t="s">
        <v>2639</v>
      </c>
      <c r="H260" s="213">
        <v>1</v>
      </c>
      <c r="I260" s="213">
        <v>0</v>
      </c>
      <c r="J260" s="213">
        <v>0</v>
      </c>
    </row>
    <row r="261" spans="1:10">
      <c r="A261" s="1" t="s">
        <v>2717</v>
      </c>
      <c r="B261" s="1" t="s">
        <v>2718</v>
      </c>
      <c r="C261" s="1" t="s">
        <v>2712</v>
      </c>
      <c r="D261" s="1" t="s">
        <v>2713</v>
      </c>
      <c r="E261" s="1" t="s">
        <v>2431</v>
      </c>
      <c r="F261" s="1" t="s">
        <v>2432</v>
      </c>
      <c r="G261" s="1" t="s">
        <v>2640</v>
      </c>
      <c r="H261" s="213">
        <v>318656535</v>
      </c>
      <c r="I261" s="213">
        <v>106218845</v>
      </c>
      <c r="J261" s="213">
        <v>106218845</v>
      </c>
    </row>
    <row r="262" spans="1:10">
      <c r="A262" s="1" t="s">
        <v>2719</v>
      </c>
      <c r="B262" s="1" t="s">
        <v>2720</v>
      </c>
      <c r="C262" s="1" t="s">
        <v>2637</v>
      </c>
      <c r="D262" s="1" t="s">
        <v>2638</v>
      </c>
      <c r="E262" s="1" t="s">
        <v>2431</v>
      </c>
      <c r="F262" s="1" t="s">
        <v>2432</v>
      </c>
      <c r="G262" s="1" t="s">
        <v>2639</v>
      </c>
      <c r="H262" s="213">
        <v>0</v>
      </c>
      <c r="I262" s="213">
        <v>0</v>
      </c>
      <c r="J262" s="213">
        <v>0</v>
      </c>
    </row>
    <row r="263" spans="1:10">
      <c r="A263" s="1" t="s">
        <v>2719</v>
      </c>
      <c r="B263" s="1" t="s">
        <v>2720</v>
      </c>
      <c r="C263" s="1" t="s">
        <v>2637</v>
      </c>
      <c r="D263" s="1" t="s">
        <v>2638</v>
      </c>
      <c r="E263" s="1" t="s">
        <v>2431</v>
      </c>
      <c r="F263" s="1" t="s">
        <v>2432</v>
      </c>
      <c r="G263" s="1" t="s">
        <v>2640</v>
      </c>
      <c r="H263" s="213">
        <v>115500000</v>
      </c>
      <c r="I263" s="213">
        <v>115000000</v>
      </c>
      <c r="J263" s="213">
        <v>115000000</v>
      </c>
    </row>
    <row r="264" spans="1:10">
      <c r="A264" s="1" t="s">
        <v>2721</v>
      </c>
      <c r="B264" s="1" t="s">
        <v>2722</v>
      </c>
      <c r="C264" s="1" t="s">
        <v>2637</v>
      </c>
      <c r="D264" s="1" t="s">
        <v>2638</v>
      </c>
      <c r="E264" s="1" t="s">
        <v>2431</v>
      </c>
      <c r="F264" s="1" t="s">
        <v>2432</v>
      </c>
      <c r="G264" s="1" t="s">
        <v>2723</v>
      </c>
      <c r="H264" s="213">
        <v>0</v>
      </c>
      <c r="I264" s="213">
        <v>0</v>
      </c>
      <c r="J264" s="213">
        <v>0</v>
      </c>
    </row>
    <row r="265" spans="1:10">
      <c r="A265" s="1" t="s">
        <v>2721</v>
      </c>
      <c r="B265" s="1" t="s">
        <v>2722</v>
      </c>
      <c r="C265" s="1" t="s">
        <v>2637</v>
      </c>
      <c r="D265" s="1" t="s">
        <v>2638</v>
      </c>
      <c r="E265" s="1" t="s">
        <v>2431</v>
      </c>
      <c r="F265" s="1" t="s">
        <v>2432</v>
      </c>
      <c r="G265" s="1" t="s">
        <v>2724</v>
      </c>
      <c r="H265" s="213">
        <v>61450210</v>
      </c>
      <c r="I265" s="213">
        <v>0</v>
      </c>
      <c r="J265" s="213">
        <v>0</v>
      </c>
    </row>
    <row r="266" spans="1:10">
      <c r="A266" s="1" t="s">
        <v>2725</v>
      </c>
      <c r="B266" s="1" t="s">
        <v>2726</v>
      </c>
      <c r="C266" s="1" t="s">
        <v>2478</v>
      </c>
      <c r="D266" s="1" t="s">
        <v>2479</v>
      </c>
      <c r="E266" s="1" t="s">
        <v>2431</v>
      </c>
      <c r="F266" s="1" t="s">
        <v>2432</v>
      </c>
      <c r="G266" s="1" t="s">
        <v>2647</v>
      </c>
      <c r="H266" s="213">
        <v>45000000</v>
      </c>
      <c r="I266" s="213">
        <v>0</v>
      </c>
      <c r="J266" s="213">
        <v>0</v>
      </c>
    </row>
    <row r="267" spans="1:10">
      <c r="A267" s="1" t="s">
        <v>2727</v>
      </c>
      <c r="B267" s="1" t="s">
        <v>2726</v>
      </c>
      <c r="C267" s="1" t="s">
        <v>2478</v>
      </c>
      <c r="D267" s="1" t="s">
        <v>2479</v>
      </c>
      <c r="E267" s="1" t="s">
        <v>2431</v>
      </c>
      <c r="F267" s="1" t="s">
        <v>2432</v>
      </c>
      <c r="G267" s="1" t="s">
        <v>2647</v>
      </c>
      <c r="H267" s="213">
        <v>79800000</v>
      </c>
      <c r="I267" s="213">
        <v>79800000</v>
      </c>
      <c r="J267" s="213">
        <v>79800000</v>
      </c>
    </row>
    <row r="268" spans="1:10">
      <c r="A268" s="1" t="s">
        <v>2728</v>
      </c>
      <c r="B268" s="1" t="s">
        <v>2729</v>
      </c>
      <c r="C268" s="1" t="s">
        <v>2656</v>
      </c>
      <c r="D268" s="1" t="s">
        <v>2657</v>
      </c>
      <c r="E268" s="1" t="s">
        <v>2431</v>
      </c>
      <c r="F268" s="1" t="s">
        <v>2432</v>
      </c>
      <c r="G268" s="1" t="s">
        <v>2680</v>
      </c>
      <c r="H268" s="213">
        <v>34106758</v>
      </c>
      <c r="I268" s="213">
        <v>34106758</v>
      </c>
      <c r="J268" s="213">
        <v>34106758</v>
      </c>
    </row>
    <row r="269" spans="1:10">
      <c r="A269" s="1" t="s">
        <v>2730</v>
      </c>
      <c r="B269" s="1" t="s">
        <v>2731</v>
      </c>
      <c r="C269" s="1" t="s">
        <v>2656</v>
      </c>
      <c r="D269" s="1" t="s">
        <v>2657</v>
      </c>
      <c r="E269" s="1" t="s">
        <v>2431</v>
      </c>
      <c r="F269" s="1" t="s">
        <v>2432</v>
      </c>
      <c r="G269" s="1" t="s">
        <v>2658</v>
      </c>
      <c r="H269" s="213">
        <v>1148550000</v>
      </c>
      <c r="I269" s="213">
        <v>1148550000</v>
      </c>
      <c r="J269" s="213">
        <v>1148550000</v>
      </c>
    </row>
    <row r="270" spans="1:10">
      <c r="A270" s="1" t="s">
        <v>2730</v>
      </c>
      <c r="B270" s="1" t="s">
        <v>2731</v>
      </c>
      <c r="C270" s="1" t="s">
        <v>2656</v>
      </c>
      <c r="D270" s="1" t="s">
        <v>2657</v>
      </c>
      <c r="E270" s="1" t="s">
        <v>2431</v>
      </c>
      <c r="F270" s="1" t="s">
        <v>2432</v>
      </c>
      <c r="G270" s="1" t="s">
        <v>2659</v>
      </c>
      <c r="H270" s="213">
        <v>18600000</v>
      </c>
      <c r="I270" s="213">
        <v>18600000</v>
      </c>
      <c r="J270" s="213">
        <v>18600000</v>
      </c>
    </row>
    <row r="271" spans="1:10">
      <c r="A271" s="1" t="s">
        <v>2732</v>
      </c>
      <c r="B271" s="1" t="s">
        <v>2733</v>
      </c>
      <c r="C271" s="1" t="s">
        <v>2656</v>
      </c>
      <c r="D271" s="1" t="s">
        <v>2657</v>
      </c>
      <c r="E271" s="1" t="s">
        <v>2431</v>
      </c>
      <c r="F271" s="1" t="s">
        <v>2432</v>
      </c>
      <c r="G271" s="1" t="s">
        <v>2658</v>
      </c>
      <c r="H271" s="213">
        <v>0</v>
      </c>
      <c r="I271" s="213">
        <v>0</v>
      </c>
      <c r="J271" s="213">
        <v>0</v>
      </c>
    </row>
    <row r="272" spans="1:10">
      <c r="A272" s="1" t="s">
        <v>2732</v>
      </c>
      <c r="B272" s="1" t="s">
        <v>2733</v>
      </c>
      <c r="C272" s="1" t="s">
        <v>2656</v>
      </c>
      <c r="D272" s="1" t="s">
        <v>2657</v>
      </c>
      <c r="E272" s="1" t="s">
        <v>2431</v>
      </c>
      <c r="F272" s="1" t="s">
        <v>2432</v>
      </c>
      <c r="G272" s="1" t="s">
        <v>2659</v>
      </c>
      <c r="H272" s="213">
        <v>181244714</v>
      </c>
      <c r="I272" s="213">
        <v>0</v>
      </c>
      <c r="J272" s="213">
        <v>0</v>
      </c>
    </row>
    <row r="273" spans="1:10">
      <c r="A273" s="1" t="s">
        <v>2734</v>
      </c>
      <c r="B273" s="1" t="s">
        <v>2735</v>
      </c>
      <c r="C273" s="1" t="s">
        <v>2656</v>
      </c>
      <c r="D273" s="1" t="s">
        <v>2657</v>
      </c>
      <c r="E273" s="1" t="s">
        <v>2431</v>
      </c>
      <c r="F273" s="1" t="s">
        <v>2432</v>
      </c>
      <c r="G273" s="1" t="s">
        <v>2686</v>
      </c>
      <c r="H273" s="213">
        <v>337003489</v>
      </c>
      <c r="I273" s="213">
        <v>337003489</v>
      </c>
      <c r="J273" s="213">
        <v>337003489</v>
      </c>
    </row>
    <row r="274" spans="1:10">
      <c r="A274" s="1" t="s">
        <v>2734</v>
      </c>
      <c r="B274" s="1" t="s">
        <v>2735</v>
      </c>
      <c r="C274" s="1" t="s">
        <v>2656</v>
      </c>
      <c r="D274" s="1" t="s">
        <v>2657</v>
      </c>
      <c r="E274" s="1" t="s">
        <v>2431</v>
      </c>
      <c r="F274" s="1" t="s">
        <v>2432</v>
      </c>
      <c r="G274" s="1" t="s">
        <v>2687</v>
      </c>
      <c r="H274" s="213">
        <v>1</v>
      </c>
      <c r="I274" s="213">
        <v>0</v>
      </c>
      <c r="J274" s="213">
        <v>0</v>
      </c>
    </row>
    <row r="275" spans="1:10">
      <c r="A275" s="1" t="s">
        <v>2736</v>
      </c>
      <c r="B275" s="1" t="s">
        <v>2737</v>
      </c>
      <c r="C275" s="1" t="s">
        <v>2656</v>
      </c>
      <c r="D275" s="1" t="s">
        <v>2657</v>
      </c>
      <c r="E275" s="1" t="s">
        <v>2431</v>
      </c>
      <c r="F275" s="1" t="s">
        <v>2432</v>
      </c>
      <c r="G275" s="1" t="s">
        <v>2686</v>
      </c>
      <c r="H275" s="213">
        <v>351871442</v>
      </c>
      <c r="I275" s="213">
        <v>346360443</v>
      </c>
      <c r="J275" s="213">
        <v>346360443</v>
      </c>
    </row>
    <row r="276" spans="1:10">
      <c r="A276" s="1" t="s">
        <v>2738</v>
      </c>
      <c r="B276" s="1" t="s">
        <v>2739</v>
      </c>
      <c r="C276" s="1" t="s">
        <v>2656</v>
      </c>
      <c r="D276" s="1" t="s">
        <v>2657</v>
      </c>
      <c r="E276" s="1" t="s">
        <v>2431</v>
      </c>
      <c r="F276" s="1" t="s">
        <v>2432</v>
      </c>
      <c r="G276" s="1" t="s">
        <v>2686</v>
      </c>
      <c r="H276" s="213">
        <v>89848320</v>
      </c>
      <c r="I276" s="213">
        <v>89848320</v>
      </c>
      <c r="J276" s="213">
        <v>89848320</v>
      </c>
    </row>
    <row r="277" spans="1:10">
      <c r="A277" s="1" t="s">
        <v>2740</v>
      </c>
      <c r="B277" s="1" t="s">
        <v>2741</v>
      </c>
      <c r="C277" s="1" t="s">
        <v>2656</v>
      </c>
      <c r="D277" s="1" t="s">
        <v>2657</v>
      </c>
      <c r="E277" s="1" t="s">
        <v>2431</v>
      </c>
      <c r="F277" s="1" t="s">
        <v>2432</v>
      </c>
      <c r="G277" s="1" t="s">
        <v>2686</v>
      </c>
      <c r="H277" s="213">
        <v>306541325</v>
      </c>
      <c r="I277" s="213">
        <v>306541325</v>
      </c>
      <c r="J277" s="213">
        <v>306541325</v>
      </c>
    </row>
    <row r="278" spans="1:10">
      <c r="A278" s="1" t="s">
        <v>2740</v>
      </c>
      <c r="B278" s="1" t="s">
        <v>2741</v>
      </c>
      <c r="C278" s="1" t="s">
        <v>2656</v>
      </c>
      <c r="D278" s="1" t="s">
        <v>2657</v>
      </c>
      <c r="E278" s="1" t="s">
        <v>2431</v>
      </c>
      <c r="F278" s="1" t="s">
        <v>2432</v>
      </c>
      <c r="G278" s="1" t="s">
        <v>2687</v>
      </c>
      <c r="H278" s="213">
        <v>1</v>
      </c>
      <c r="I278" s="213">
        <v>0</v>
      </c>
      <c r="J278" s="213">
        <v>0</v>
      </c>
    </row>
    <row r="279" spans="1:10">
      <c r="A279" s="1" t="s">
        <v>2742</v>
      </c>
      <c r="B279" s="1" t="s">
        <v>2743</v>
      </c>
      <c r="C279" s="1" t="s">
        <v>2478</v>
      </c>
      <c r="D279" s="1" t="s">
        <v>2479</v>
      </c>
      <c r="E279" s="1" t="s">
        <v>2431</v>
      </c>
      <c r="F279" s="1" t="s">
        <v>2432</v>
      </c>
      <c r="G279" s="1" t="s">
        <v>2744</v>
      </c>
      <c r="H279" s="213">
        <v>519400000</v>
      </c>
      <c r="I279" s="213">
        <v>514450000</v>
      </c>
      <c r="J279" s="213">
        <v>514450000</v>
      </c>
    </row>
    <row r="280" spans="1:10">
      <c r="A280" s="1" t="s">
        <v>2742</v>
      </c>
      <c r="B280" s="1" t="s">
        <v>2743</v>
      </c>
      <c r="C280" s="1" t="s">
        <v>2478</v>
      </c>
      <c r="D280" s="1" t="s">
        <v>2479</v>
      </c>
      <c r="E280" s="1" t="s">
        <v>2431</v>
      </c>
      <c r="F280" s="1" t="s">
        <v>2432</v>
      </c>
      <c r="G280" s="1" t="s">
        <v>2711</v>
      </c>
      <c r="H280" s="213">
        <v>64600000</v>
      </c>
      <c r="I280" s="213">
        <v>63500000</v>
      </c>
      <c r="J280" s="213">
        <v>60000000</v>
      </c>
    </row>
    <row r="281" spans="1:10">
      <c r="A281" s="1" t="s">
        <v>2745</v>
      </c>
      <c r="B281" s="1" t="s">
        <v>2746</v>
      </c>
      <c r="C281" s="1" t="s">
        <v>2478</v>
      </c>
      <c r="D281" s="1" t="s">
        <v>2479</v>
      </c>
      <c r="E281" s="1" t="s">
        <v>2431</v>
      </c>
      <c r="F281" s="1" t="s">
        <v>2432</v>
      </c>
      <c r="G281" s="1" t="s">
        <v>2744</v>
      </c>
      <c r="H281" s="213">
        <v>26950000</v>
      </c>
      <c r="I281" s="213">
        <v>26950000</v>
      </c>
      <c r="J281" s="213">
        <v>26950000</v>
      </c>
    </row>
    <row r="282" spans="1:10">
      <c r="A282" s="1" t="s">
        <v>2745</v>
      </c>
      <c r="B282" s="1" t="s">
        <v>2746</v>
      </c>
      <c r="C282" s="1" t="s">
        <v>2478</v>
      </c>
      <c r="D282" s="1" t="s">
        <v>2479</v>
      </c>
      <c r="E282" s="1" t="s">
        <v>2431</v>
      </c>
      <c r="F282" s="1" t="s">
        <v>2432</v>
      </c>
      <c r="G282" s="1" t="s">
        <v>2711</v>
      </c>
      <c r="H282" s="213">
        <v>164450000</v>
      </c>
      <c r="I282" s="213">
        <v>105400000</v>
      </c>
      <c r="J282" s="213">
        <v>105400000</v>
      </c>
    </row>
    <row r="283" spans="1:10">
      <c r="A283" s="1" t="s">
        <v>2747</v>
      </c>
      <c r="B283" s="1" t="s">
        <v>2748</v>
      </c>
      <c r="C283" s="1" t="s">
        <v>2478</v>
      </c>
      <c r="D283" s="1" t="s">
        <v>2479</v>
      </c>
      <c r="E283" s="1" t="s">
        <v>2431</v>
      </c>
      <c r="F283" s="1" t="s">
        <v>2432</v>
      </c>
      <c r="G283" s="1" t="s">
        <v>2744</v>
      </c>
      <c r="H283" s="213">
        <v>0</v>
      </c>
      <c r="I283" s="213">
        <v>0</v>
      </c>
      <c r="J283" s="213">
        <v>0</v>
      </c>
    </row>
    <row r="284" spans="1:10">
      <c r="A284" s="1" t="s">
        <v>2747</v>
      </c>
      <c r="B284" s="1" t="s">
        <v>2748</v>
      </c>
      <c r="C284" s="1" t="s">
        <v>2478</v>
      </c>
      <c r="D284" s="1" t="s">
        <v>2479</v>
      </c>
      <c r="E284" s="1" t="s">
        <v>2431</v>
      </c>
      <c r="F284" s="1" t="s">
        <v>2432</v>
      </c>
      <c r="G284" s="1" t="s">
        <v>2711</v>
      </c>
      <c r="H284" s="213">
        <v>60000000</v>
      </c>
      <c r="I284" s="213">
        <v>53100000</v>
      </c>
      <c r="J284" s="213">
        <v>53100000</v>
      </c>
    </row>
    <row r="285" spans="1:10">
      <c r="A285" s="1" t="s">
        <v>2749</v>
      </c>
      <c r="B285" s="1" t="s">
        <v>2750</v>
      </c>
      <c r="C285" s="1" t="s">
        <v>2478</v>
      </c>
      <c r="D285" s="1" t="s">
        <v>2479</v>
      </c>
      <c r="E285" s="1" t="s">
        <v>2431</v>
      </c>
      <c r="F285" s="1" t="s">
        <v>2432</v>
      </c>
      <c r="G285" s="1" t="s">
        <v>2744</v>
      </c>
      <c r="H285" s="213">
        <v>0</v>
      </c>
      <c r="I285" s="213">
        <v>0</v>
      </c>
      <c r="J285" s="213">
        <v>0</v>
      </c>
    </row>
    <row r="286" spans="1:10">
      <c r="A286" s="1" t="s">
        <v>2749</v>
      </c>
      <c r="B286" s="1" t="s">
        <v>2750</v>
      </c>
      <c r="C286" s="1" t="s">
        <v>2478</v>
      </c>
      <c r="D286" s="1" t="s">
        <v>2479</v>
      </c>
      <c r="E286" s="1" t="s">
        <v>2431</v>
      </c>
      <c r="F286" s="1" t="s">
        <v>2432</v>
      </c>
      <c r="G286" s="1" t="s">
        <v>2711</v>
      </c>
      <c r="H286" s="213">
        <v>0</v>
      </c>
      <c r="I286" s="213">
        <v>0</v>
      </c>
      <c r="J286" s="213">
        <v>0</v>
      </c>
    </row>
    <row r="287" spans="1:10">
      <c r="A287" s="1" t="s">
        <v>2751</v>
      </c>
      <c r="B287" s="1" t="s">
        <v>2752</v>
      </c>
      <c r="C287" s="1" t="s">
        <v>2672</v>
      </c>
      <c r="D287" s="1" t="s">
        <v>2673</v>
      </c>
      <c r="E287" s="1" t="s">
        <v>2431</v>
      </c>
      <c r="F287" s="1" t="s">
        <v>2432</v>
      </c>
      <c r="G287" s="1" t="s">
        <v>2683</v>
      </c>
      <c r="H287" s="213">
        <v>1331139900</v>
      </c>
      <c r="I287" s="213">
        <v>0</v>
      </c>
      <c r="J287" s="213">
        <v>0</v>
      </c>
    </row>
    <row r="288" spans="1:10">
      <c r="A288" s="1" t="s">
        <v>2753</v>
      </c>
      <c r="B288" s="1" t="s">
        <v>2754</v>
      </c>
      <c r="C288" s="1" t="s">
        <v>2755</v>
      </c>
      <c r="D288" s="1" t="s">
        <v>2756</v>
      </c>
      <c r="E288" s="1" t="s">
        <v>2431</v>
      </c>
      <c r="F288" s="1" t="s">
        <v>2432</v>
      </c>
      <c r="G288" s="1" t="s">
        <v>2757</v>
      </c>
      <c r="H288" s="213">
        <v>6340317288</v>
      </c>
      <c r="I288" s="213">
        <v>6340317288</v>
      </c>
      <c r="J288" s="213">
        <v>6340186788</v>
      </c>
    </row>
    <row r="289" spans="1:10">
      <c r="A289" s="1" t="s">
        <v>2753</v>
      </c>
      <c r="B289" s="1" t="s">
        <v>2754</v>
      </c>
      <c r="C289" s="1" t="s">
        <v>2755</v>
      </c>
      <c r="D289" s="1" t="s">
        <v>2756</v>
      </c>
      <c r="E289" s="1" t="s">
        <v>2431</v>
      </c>
      <c r="F289" s="1" t="s">
        <v>2432</v>
      </c>
      <c r="G289" s="1" t="s">
        <v>2758</v>
      </c>
      <c r="H289" s="213">
        <v>7904645740</v>
      </c>
      <c r="I289" s="213">
        <v>7193279690</v>
      </c>
      <c r="J289" s="213">
        <v>7192873490</v>
      </c>
    </row>
    <row r="290" spans="1:10">
      <c r="A290" s="1" t="s">
        <v>2753</v>
      </c>
      <c r="B290" s="1" t="s">
        <v>2754</v>
      </c>
      <c r="C290" s="1" t="s">
        <v>2759</v>
      </c>
      <c r="D290" s="1" t="s">
        <v>2760</v>
      </c>
      <c r="E290" s="1" t="s">
        <v>2431</v>
      </c>
      <c r="F290" s="1" t="s">
        <v>2432</v>
      </c>
      <c r="G290" s="1" t="s">
        <v>2757</v>
      </c>
      <c r="H290" s="213">
        <v>407310339</v>
      </c>
      <c r="I290" s="213">
        <v>407310339</v>
      </c>
      <c r="J290" s="213">
        <v>407310339</v>
      </c>
    </row>
    <row r="291" spans="1:10">
      <c r="A291" s="1" t="s">
        <v>2761</v>
      </c>
      <c r="B291" s="1" t="s">
        <v>2762</v>
      </c>
      <c r="C291" s="1" t="s">
        <v>2755</v>
      </c>
      <c r="D291" s="1" t="s">
        <v>2756</v>
      </c>
      <c r="E291" s="1" t="s">
        <v>2431</v>
      </c>
      <c r="F291" s="1" t="s">
        <v>2432</v>
      </c>
      <c r="G291" s="1" t="s">
        <v>2757</v>
      </c>
      <c r="H291" s="213">
        <v>0</v>
      </c>
      <c r="I291" s="213">
        <v>0</v>
      </c>
      <c r="J291" s="213">
        <v>0</v>
      </c>
    </row>
    <row r="292" spans="1:10">
      <c r="A292" s="1" t="s">
        <v>2761</v>
      </c>
      <c r="B292" s="1" t="s">
        <v>2762</v>
      </c>
      <c r="C292" s="1" t="s">
        <v>2755</v>
      </c>
      <c r="D292" s="1" t="s">
        <v>2756</v>
      </c>
      <c r="E292" s="1" t="s">
        <v>2431</v>
      </c>
      <c r="F292" s="1" t="s">
        <v>2432</v>
      </c>
      <c r="G292" s="1" t="s">
        <v>2758</v>
      </c>
      <c r="H292" s="213">
        <v>130000000</v>
      </c>
      <c r="I292" s="213">
        <v>26000000</v>
      </c>
      <c r="J292" s="213">
        <v>26000000</v>
      </c>
    </row>
    <row r="293" spans="1:10">
      <c r="A293" s="1" t="s">
        <v>2763</v>
      </c>
      <c r="B293" s="1" t="s">
        <v>2764</v>
      </c>
      <c r="C293" s="1" t="s">
        <v>2478</v>
      </c>
      <c r="D293" s="1" t="s">
        <v>2479</v>
      </c>
      <c r="E293" s="1" t="s">
        <v>2431</v>
      </c>
      <c r="F293" s="1" t="s">
        <v>2432</v>
      </c>
      <c r="G293" s="1" t="s">
        <v>2480</v>
      </c>
      <c r="H293" s="213">
        <v>96568876</v>
      </c>
      <c r="I293" s="213">
        <v>96568876</v>
      </c>
      <c r="J293" s="213">
        <v>96568876</v>
      </c>
    </row>
    <row r="294" spans="1:10">
      <c r="A294" s="1" t="s">
        <v>2763</v>
      </c>
      <c r="B294" s="1" t="s">
        <v>2764</v>
      </c>
      <c r="C294" s="1" t="s">
        <v>2478</v>
      </c>
      <c r="D294" s="1" t="s">
        <v>2479</v>
      </c>
      <c r="E294" s="1" t="s">
        <v>2431</v>
      </c>
      <c r="F294" s="1" t="s">
        <v>2432</v>
      </c>
      <c r="G294" s="1" t="s">
        <v>2481</v>
      </c>
      <c r="H294" s="213">
        <v>4763431124</v>
      </c>
      <c r="I294" s="213">
        <v>3892585361</v>
      </c>
      <c r="J294" s="213">
        <v>3892585361</v>
      </c>
    </row>
    <row r="295" spans="1:10">
      <c r="A295" s="1"/>
      <c r="B295" s="1"/>
      <c r="C295" s="1"/>
      <c r="D295" s="1"/>
      <c r="E295" s="1"/>
      <c r="F295" s="1"/>
      <c r="G295" s="1"/>
      <c r="H295" s="213">
        <f>SUM(H30:H294)</f>
        <v>1184446672601.4199</v>
      </c>
      <c r="I295" s="213">
        <f>SUM(I30:I294)</f>
        <v>1163514851992.9199</v>
      </c>
      <c r="J295" s="213">
        <f>SUM(J30:J294)</f>
        <v>1151215856971.3198</v>
      </c>
    </row>
    <row r="296" spans="1:10">
      <c r="A296" s="1"/>
      <c r="B296" s="1"/>
      <c r="C296" s="1"/>
      <c r="D296" s="1"/>
      <c r="E296" s="1"/>
      <c r="F296" s="1"/>
      <c r="G296" s="1"/>
      <c r="H296" s="1"/>
      <c r="I296" s="218">
        <f>SUM(I30:I295)</f>
        <v>2327029703985.8398</v>
      </c>
      <c r="J296" s="218"/>
    </row>
  </sheetData>
  <mergeCells count="4">
    <mergeCell ref="A1:I1"/>
    <mergeCell ref="A2:I2"/>
    <mergeCell ref="A26:H26"/>
    <mergeCell ref="A28:J2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AA23"/>
  <sheetViews>
    <sheetView showGridLines="0" topLeftCell="A13" zoomScale="108" workbookViewId="0">
      <selection activeCell="I18" sqref="I18"/>
    </sheetView>
  </sheetViews>
  <sheetFormatPr baseColWidth="10" defaultRowHeight="16"/>
  <cols>
    <col min="1" max="10" width="22.1640625" customWidth="1"/>
  </cols>
  <sheetData>
    <row r="1" spans="1:27">
      <c r="A1" s="324"/>
      <c r="B1" s="325"/>
      <c r="C1" s="325"/>
      <c r="D1" s="325"/>
      <c r="E1" s="325"/>
      <c r="F1" s="325"/>
      <c r="G1" s="325"/>
      <c r="H1" s="325"/>
      <c r="I1" s="325"/>
    </row>
    <row r="2" spans="1:27" ht="33.75" customHeight="1">
      <c r="A2" s="327" t="s">
        <v>11</v>
      </c>
      <c r="B2" s="327"/>
      <c r="C2" s="327"/>
      <c r="D2" s="327"/>
      <c r="E2" s="327"/>
      <c r="F2" s="327"/>
      <c r="G2" s="327"/>
      <c r="H2" s="327"/>
      <c r="I2" s="327"/>
    </row>
    <row r="3" spans="1:27" s="3" customFormat="1" ht="32">
      <c r="A3" s="52" t="s">
        <v>12</v>
      </c>
      <c r="B3" s="52" t="s">
        <v>4</v>
      </c>
      <c r="C3" s="52" t="s">
        <v>0</v>
      </c>
      <c r="D3" s="52" t="s">
        <v>5</v>
      </c>
      <c r="E3" s="52" t="s">
        <v>6</v>
      </c>
      <c r="F3" s="2" t="s">
        <v>7</v>
      </c>
      <c r="G3" s="2" t="s">
        <v>8</v>
      </c>
      <c r="H3" s="52" t="s">
        <v>1</v>
      </c>
      <c r="I3" s="52" t="s">
        <v>1057</v>
      </c>
    </row>
    <row r="4" spans="1:27" ht="68">
      <c r="A4" s="18" t="s">
        <v>377</v>
      </c>
      <c r="B4" s="18" t="s">
        <v>378</v>
      </c>
      <c r="C4" s="18" t="s">
        <v>379</v>
      </c>
      <c r="D4" s="18" t="s">
        <v>380</v>
      </c>
      <c r="E4" s="18" t="s">
        <v>305</v>
      </c>
      <c r="F4" s="18">
        <v>1</v>
      </c>
      <c r="G4" s="18">
        <v>0</v>
      </c>
      <c r="H4" s="18">
        <v>0</v>
      </c>
      <c r="I4" s="205">
        <v>399999830</v>
      </c>
    </row>
    <row r="5" spans="1:27" ht="68">
      <c r="A5" s="18" t="s">
        <v>377</v>
      </c>
      <c r="B5" s="18" t="s">
        <v>378</v>
      </c>
      <c r="C5" s="18" t="s">
        <v>379</v>
      </c>
      <c r="D5" s="18" t="s">
        <v>381</v>
      </c>
      <c r="E5" s="18" t="s">
        <v>305</v>
      </c>
      <c r="F5" s="18">
        <v>2</v>
      </c>
      <c r="G5" s="18">
        <v>10</v>
      </c>
      <c r="H5" s="18">
        <v>100</v>
      </c>
      <c r="I5" s="186"/>
    </row>
    <row r="6" spans="1:27" ht="68">
      <c r="A6" s="18" t="s">
        <v>377</v>
      </c>
      <c r="B6" s="18" t="s">
        <v>378</v>
      </c>
      <c r="C6" s="18" t="s">
        <v>382</v>
      </c>
      <c r="D6" s="18" t="s">
        <v>383</v>
      </c>
      <c r="E6" s="18" t="s">
        <v>305</v>
      </c>
      <c r="F6" s="18">
        <v>1</v>
      </c>
      <c r="G6" s="18">
        <v>1</v>
      </c>
      <c r="H6" s="18">
        <v>100</v>
      </c>
      <c r="I6" s="186"/>
    </row>
    <row r="7" spans="1:27" ht="68">
      <c r="A7" s="18" t="s">
        <v>377</v>
      </c>
      <c r="B7" s="18" t="s">
        <v>378</v>
      </c>
      <c r="C7" s="18" t="s">
        <v>382</v>
      </c>
      <c r="D7" s="18" t="s">
        <v>384</v>
      </c>
      <c r="E7" s="18" t="s">
        <v>305</v>
      </c>
      <c r="F7" s="18">
        <v>500</v>
      </c>
      <c r="G7" s="18">
        <v>0</v>
      </c>
      <c r="H7" s="18">
        <v>0</v>
      </c>
      <c r="I7" s="186"/>
    </row>
    <row r="8" spans="1:27" ht="68">
      <c r="A8" s="18" t="s">
        <v>377</v>
      </c>
      <c r="B8" s="18" t="s">
        <v>378</v>
      </c>
      <c r="C8" s="18" t="s">
        <v>385</v>
      </c>
      <c r="D8" s="18" t="s">
        <v>386</v>
      </c>
      <c r="E8" s="18" t="s">
        <v>305</v>
      </c>
      <c r="F8" s="18">
        <v>2</v>
      </c>
      <c r="G8" s="18">
        <v>1</v>
      </c>
      <c r="H8" s="18">
        <v>50</v>
      </c>
      <c r="I8" s="205">
        <v>698600000</v>
      </c>
    </row>
    <row r="9" spans="1:27" ht="68">
      <c r="A9" s="18" t="s">
        <v>377</v>
      </c>
      <c r="B9" s="18" t="s">
        <v>378</v>
      </c>
      <c r="C9" s="18" t="s">
        <v>385</v>
      </c>
      <c r="D9" s="18" t="s">
        <v>387</v>
      </c>
      <c r="E9" s="18" t="s">
        <v>305</v>
      </c>
      <c r="F9" s="18">
        <v>2</v>
      </c>
      <c r="G9" s="18">
        <v>2</v>
      </c>
      <c r="H9" s="18">
        <v>100</v>
      </c>
      <c r="I9" s="18"/>
    </row>
    <row r="10" spans="1:27" ht="68">
      <c r="A10" s="18" t="s">
        <v>377</v>
      </c>
      <c r="B10" s="18" t="s">
        <v>378</v>
      </c>
      <c r="C10" s="18" t="s">
        <v>385</v>
      </c>
      <c r="D10" s="18" t="s">
        <v>388</v>
      </c>
      <c r="E10" s="18" t="s">
        <v>305</v>
      </c>
      <c r="F10" s="18">
        <v>1</v>
      </c>
      <c r="G10" s="18">
        <v>2</v>
      </c>
      <c r="H10" s="18">
        <v>100</v>
      </c>
      <c r="I10" s="18"/>
    </row>
    <row r="11" spans="1:27" ht="68">
      <c r="A11" s="18" t="s">
        <v>377</v>
      </c>
      <c r="B11" s="18" t="s">
        <v>378</v>
      </c>
      <c r="C11" s="18" t="s">
        <v>385</v>
      </c>
      <c r="D11" s="18" t="s">
        <v>389</v>
      </c>
      <c r="E11" s="18" t="s">
        <v>305</v>
      </c>
      <c r="F11" s="18">
        <v>500000</v>
      </c>
      <c r="G11" s="18">
        <v>400000</v>
      </c>
      <c r="H11" s="18">
        <v>80</v>
      </c>
      <c r="I11" s="18"/>
    </row>
    <row r="12" spans="1:27" s="1" customFormat="1" ht="68">
      <c r="A12" s="18" t="s">
        <v>390</v>
      </c>
      <c r="B12" s="18"/>
      <c r="C12" s="18" t="s">
        <v>391</v>
      </c>
      <c r="D12" s="18" t="s">
        <v>392</v>
      </c>
      <c r="E12" s="18" t="s">
        <v>305</v>
      </c>
      <c r="F12" s="18">
        <v>1</v>
      </c>
      <c r="G12" s="18">
        <v>0</v>
      </c>
      <c r="H12" s="18">
        <v>0</v>
      </c>
      <c r="I12" s="18"/>
      <c r="J12"/>
      <c r="K12"/>
      <c r="L12"/>
      <c r="M12"/>
      <c r="N12"/>
      <c r="O12"/>
      <c r="P12"/>
      <c r="Q12"/>
      <c r="R12"/>
      <c r="S12"/>
      <c r="T12"/>
      <c r="U12"/>
      <c r="V12"/>
      <c r="W12"/>
      <c r="X12"/>
      <c r="Y12"/>
      <c r="Z12"/>
      <c r="AA12"/>
    </row>
    <row r="13" spans="1:27" s="1" customFormat="1" ht="68">
      <c r="A13" s="18" t="s">
        <v>390</v>
      </c>
      <c r="B13" s="18"/>
      <c r="C13" s="18" t="s">
        <v>391</v>
      </c>
      <c r="D13" s="18" t="s">
        <v>393</v>
      </c>
      <c r="E13" s="18" t="s">
        <v>305</v>
      </c>
      <c r="F13" s="18">
        <v>20</v>
      </c>
      <c r="G13" s="18"/>
      <c r="H13" s="18">
        <v>0</v>
      </c>
      <c r="I13" s="18"/>
      <c r="J13"/>
      <c r="K13"/>
      <c r="L13"/>
      <c r="M13"/>
      <c r="N13"/>
      <c r="O13"/>
      <c r="P13"/>
      <c r="Q13"/>
      <c r="R13"/>
      <c r="S13"/>
      <c r="T13"/>
      <c r="U13"/>
      <c r="V13"/>
      <c r="W13"/>
      <c r="X13"/>
      <c r="Y13"/>
      <c r="Z13"/>
      <c r="AA13"/>
    </row>
    <row r="14" spans="1:27" s="1" customFormat="1" ht="68">
      <c r="A14" s="18" t="s">
        <v>390</v>
      </c>
      <c r="B14" s="18"/>
      <c r="C14" s="18" t="s">
        <v>391</v>
      </c>
      <c r="D14" s="18" t="s">
        <v>393</v>
      </c>
      <c r="E14" s="18" t="s">
        <v>305</v>
      </c>
      <c r="F14" s="18">
        <v>40</v>
      </c>
      <c r="G14" s="18">
        <v>105</v>
      </c>
      <c r="H14" s="18">
        <v>100</v>
      </c>
      <c r="I14" s="18"/>
      <c r="J14"/>
      <c r="K14"/>
      <c r="L14"/>
      <c r="M14"/>
      <c r="N14"/>
      <c r="O14"/>
      <c r="P14"/>
      <c r="Q14"/>
      <c r="R14"/>
      <c r="S14"/>
      <c r="T14"/>
      <c r="U14"/>
      <c r="V14"/>
      <c r="W14"/>
      <c r="X14"/>
      <c r="Y14"/>
      <c r="Z14"/>
      <c r="AA14"/>
    </row>
    <row r="15" spans="1:27" s="1" customFormat="1" ht="68">
      <c r="A15" s="18" t="s">
        <v>390</v>
      </c>
      <c r="B15" s="18"/>
      <c r="C15" s="18" t="s">
        <v>394</v>
      </c>
      <c r="D15" s="18" t="s">
        <v>395</v>
      </c>
      <c r="E15" s="18" t="s">
        <v>305</v>
      </c>
      <c r="F15" s="18">
        <v>50</v>
      </c>
      <c r="G15" s="18">
        <v>0</v>
      </c>
      <c r="H15" s="18">
        <v>0</v>
      </c>
      <c r="I15" s="18"/>
      <c r="J15"/>
      <c r="K15"/>
      <c r="L15"/>
      <c r="M15"/>
      <c r="N15"/>
      <c r="O15"/>
      <c r="P15"/>
      <c r="Q15"/>
      <c r="R15"/>
      <c r="S15"/>
      <c r="T15"/>
      <c r="U15"/>
      <c r="V15"/>
      <c r="W15"/>
      <c r="X15"/>
      <c r="Y15"/>
      <c r="Z15"/>
      <c r="AA15"/>
    </row>
    <row r="16" spans="1:27" s="1" customFormat="1" ht="68">
      <c r="A16" s="18" t="s">
        <v>390</v>
      </c>
      <c r="B16" s="18"/>
      <c r="C16" s="18" t="s">
        <v>394</v>
      </c>
      <c r="D16" s="18" t="s">
        <v>396</v>
      </c>
      <c r="E16" s="18" t="s">
        <v>305</v>
      </c>
      <c r="F16" s="18">
        <v>50</v>
      </c>
      <c r="G16" s="18">
        <v>0</v>
      </c>
      <c r="H16" s="18">
        <v>0</v>
      </c>
      <c r="I16" s="18"/>
      <c r="J16"/>
      <c r="K16"/>
      <c r="L16"/>
      <c r="M16"/>
      <c r="N16"/>
      <c r="O16"/>
      <c r="P16"/>
      <c r="Q16"/>
      <c r="R16"/>
      <c r="S16"/>
      <c r="T16"/>
      <c r="U16"/>
      <c r="V16"/>
      <c r="W16"/>
      <c r="X16"/>
      <c r="Y16"/>
      <c r="Z16"/>
      <c r="AA16"/>
    </row>
    <row r="17" spans="1:27" s="1" customFormat="1" ht="68">
      <c r="A17" s="18" t="s">
        <v>390</v>
      </c>
      <c r="B17" s="18"/>
      <c r="C17" s="18" t="s">
        <v>394</v>
      </c>
      <c r="D17" s="18" t="s">
        <v>397</v>
      </c>
      <c r="E17" s="18" t="s">
        <v>305</v>
      </c>
      <c r="F17" s="18">
        <v>300</v>
      </c>
      <c r="G17" s="18">
        <v>0</v>
      </c>
      <c r="H17" s="18">
        <v>0</v>
      </c>
      <c r="I17" s="18"/>
      <c r="J17"/>
      <c r="K17"/>
      <c r="L17"/>
      <c r="M17"/>
      <c r="N17"/>
      <c r="O17"/>
      <c r="P17"/>
      <c r="Q17"/>
      <c r="R17"/>
      <c r="S17"/>
      <c r="T17"/>
      <c r="U17"/>
      <c r="V17"/>
      <c r="W17"/>
      <c r="X17"/>
      <c r="Y17"/>
      <c r="Z17"/>
      <c r="AA17"/>
    </row>
    <row r="18" spans="1:27" s="1" customFormat="1">
      <c r="A18" s="18"/>
      <c r="B18" s="18"/>
      <c r="C18" s="18"/>
      <c r="D18" s="18"/>
      <c r="E18" s="18"/>
      <c r="F18" s="18"/>
      <c r="G18" s="18"/>
      <c r="H18" s="18"/>
      <c r="I18" s="18">
        <f>SUM(I4:I17)</f>
        <v>1098599830</v>
      </c>
      <c r="J18"/>
      <c r="K18"/>
      <c r="L18"/>
      <c r="M18"/>
      <c r="N18"/>
      <c r="O18"/>
      <c r="P18"/>
      <c r="Q18"/>
      <c r="R18"/>
      <c r="S18"/>
      <c r="T18"/>
      <c r="U18"/>
      <c r="V18"/>
      <c r="W18"/>
      <c r="X18"/>
      <c r="Y18"/>
      <c r="Z18"/>
      <c r="AA18"/>
    </row>
    <row r="19" spans="1:27" s="1" customFormat="1" ht="35" customHeight="1">
      <c r="A19" s="317" t="s">
        <v>3249</v>
      </c>
      <c r="B19" s="317"/>
      <c r="C19" s="317"/>
      <c r="D19" s="317"/>
      <c r="E19" s="317"/>
      <c r="F19" s="317"/>
      <c r="G19" s="317"/>
      <c r="H19" s="317"/>
      <c r="I19" s="317"/>
      <c r="J19" s="317"/>
      <c r="K19"/>
      <c r="L19"/>
      <c r="M19"/>
      <c r="N19"/>
      <c r="O19"/>
      <c r="P19"/>
      <c r="Q19"/>
      <c r="R19"/>
      <c r="S19"/>
      <c r="T19"/>
      <c r="U19"/>
      <c r="V19"/>
      <c r="W19"/>
      <c r="X19"/>
      <c r="Y19"/>
      <c r="Z19"/>
      <c r="AA19"/>
    </row>
    <row r="20" spans="1:27" s="86" customFormat="1" ht="34">
      <c r="A20" s="86" t="s">
        <v>1060</v>
      </c>
      <c r="B20" s="86" t="s">
        <v>1061</v>
      </c>
      <c r="C20" s="86" t="s">
        <v>1062</v>
      </c>
      <c r="D20" s="86" t="s">
        <v>1063</v>
      </c>
      <c r="E20" s="86" t="s">
        <v>1064</v>
      </c>
      <c r="F20" s="86" t="s">
        <v>1065</v>
      </c>
      <c r="G20" s="86" t="s">
        <v>1066</v>
      </c>
      <c r="H20" s="86" t="s">
        <v>1067</v>
      </c>
      <c r="I20" s="86" t="s">
        <v>1059</v>
      </c>
      <c r="J20" s="86" t="s">
        <v>2848</v>
      </c>
      <c r="K20" s="222"/>
      <c r="L20" s="222"/>
      <c r="M20" s="222"/>
      <c r="N20" s="222"/>
      <c r="O20" s="222"/>
      <c r="P20" s="222"/>
      <c r="Q20" s="222"/>
      <c r="R20" s="222"/>
      <c r="S20" s="222"/>
      <c r="T20" s="222"/>
      <c r="U20" s="222"/>
      <c r="V20" s="222"/>
      <c r="W20" s="222"/>
      <c r="X20" s="222"/>
      <c r="Y20" s="222"/>
      <c r="Z20" s="222"/>
      <c r="AA20" s="222"/>
    </row>
    <row r="21" spans="1:27" s="86" customFormat="1" ht="187">
      <c r="A21" s="86" t="s">
        <v>3167</v>
      </c>
      <c r="B21" s="86" t="s">
        <v>3168</v>
      </c>
      <c r="C21" s="86" t="s">
        <v>1071</v>
      </c>
      <c r="D21" s="86" t="s">
        <v>1072</v>
      </c>
      <c r="E21" s="292" t="s">
        <v>3169</v>
      </c>
      <c r="F21" s="292" t="s">
        <v>3170</v>
      </c>
      <c r="G21" s="292" t="s">
        <v>3171</v>
      </c>
      <c r="H21" s="292">
        <v>400000000</v>
      </c>
      <c r="I21" s="292">
        <v>399999660</v>
      </c>
      <c r="J21" s="86">
        <f>+H21-I21</f>
        <v>340</v>
      </c>
      <c r="K21" s="222"/>
      <c r="L21" s="222"/>
      <c r="M21" s="222"/>
      <c r="N21" s="222"/>
      <c r="O21" s="222"/>
      <c r="P21" s="222"/>
      <c r="Q21" s="222"/>
      <c r="R21" s="222"/>
      <c r="S21" s="222"/>
      <c r="T21" s="222"/>
      <c r="U21" s="222"/>
      <c r="V21" s="222"/>
      <c r="W21" s="222"/>
      <c r="X21" s="222"/>
      <c r="Y21" s="222"/>
      <c r="Z21" s="222"/>
      <c r="AA21" s="222"/>
    </row>
    <row r="22" spans="1:27" s="86" customFormat="1" ht="187">
      <c r="A22" s="86" t="s">
        <v>3172</v>
      </c>
      <c r="B22" s="86" t="s">
        <v>3168</v>
      </c>
      <c r="C22" s="86" t="s">
        <v>1071</v>
      </c>
      <c r="D22" s="86" t="s">
        <v>1072</v>
      </c>
      <c r="E22" s="292" t="s">
        <v>3169</v>
      </c>
      <c r="F22" s="292" t="s">
        <v>3170</v>
      </c>
      <c r="G22" s="292" t="s">
        <v>3173</v>
      </c>
      <c r="H22" s="292">
        <v>683100000</v>
      </c>
      <c r="I22" s="292">
        <v>683100000</v>
      </c>
      <c r="J22" s="86">
        <f>+H22-I22</f>
        <v>0</v>
      </c>
      <c r="K22" s="222"/>
      <c r="L22" s="222"/>
      <c r="M22" s="222"/>
      <c r="N22" s="222"/>
      <c r="O22" s="222"/>
      <c r="P22" s="222"/>
      <c r="Q22" s="222"/>
      <c r="R22" s="222"/>
      <c r="S22" s="222"/>
      <c r="T22" s="222"/>
      <c r="U22" s="222"/>
      <c r="V22" s="222"/>
      <c r="W22" s="222"/>
      <c r="X22" s="222"/>
      <c r="Y22" s="222"/>
      <c r="Z22" s="222"/>
      <c r="AA22" s="222"/>
    </row>
    <row r="23" spans="1:27">
      <c r="I23" s="214">
        <f>SUM(I21:I22)</f>
        <v>1083099660</v>
      </c>
    </row>
  </sheetData>
  <mergeCells count="3">
    <mergeCell ref="A1:I1"/>
    <mergeCell ref="A2:I2"/>
    <mergeCell ref="A19:J19"/>
  </mergeCells>
  <pageMargins left="0.7" right="0.7" top="0.75" bottom="0.75" header="0.3" footer="0.3"/>
  <pageSetup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EA8EE6"/>
  </sheetPr>
  <dimension ref="A1:J25"/>
  <sheetViews>
    <sheetView topLeftCell="A5" workbookViewId="0">
      <selection activeCell="J5" sqref="A1:J1048576"/>
    </sheetView>
  </sheetViews>
  <sheetFormatPr baseColWidth="10" defaultRowHeight="16"/>
  <cols>
    <col min="1" max="10" width="24.6640625" customWidth="1"/>
  </cols>
  <sheetData>
    <row r="1" spans="1:10">
      <c r="A1" s="327" t="s">
        <v>11</v>
      </c>
      <c r="B1" s="327"/>
      <c r="C1" s="327"/>
      <c r="D1" s="327"/>
      <c r="E1" s="327"/>
      <c r="F1" s="327"/>
      <c r="G1" s="327"/>
      <c r="H1" s="327"/>
      <c r="I1" s="327"/>
    </row>
    <row r="2" spans="1:10" ht="32">
      <c r="A2" s="52" t="s">
        <v>12</v>
      </c>
      <c r="B2" s="52" t="s">
        <v>4</v>
      </c>
      <c r="C2" s="52" t="s">
        <v>0</v>
      </c>
      <c r="D2" s="52" t="s">
        <v>5</v>
      </c>
      <c r="E2" s="52" t="s">
        <v>6</v>
      </c>
      <c r="F2" s="52" t="s">
        <v>7</v>
      </c>
      <c r="G2" s="52" t="s">
        <v>8</v>
      </c>
      <c r="H2" s="52" t="s">
        <v>1</v>
      </c>
      <c r="I2" s="52" t="s">
        <v>1057</v>
      </c>
    </row>
    <row r="3" spans="1:10" ht="51">
      <c r="A3" s="18" t="s">
        <v>398</v>
      </c>
      <c r="B3" s="18" t="s">
        <v>399</v>
      </c>
      <c r="C3" s="18" t="s">
        <v>400</v>
      </c>
      <c r="D3" s="18" t="s">
        <v>247</v>
      </c>
      <c r="E3" s="19" t="s">
        <v>30</v>
      </c>
      <c r="F3" s="19">
        <v>1</v>
      </c>
      <c r="G3" s="19">
        <v>1</v>
      </c>
      <c r="H3" s="47">
        <v>1</v>
      </c>
      <c r="I3" s="21">
        <v>200000000</v>
      </c>
    </row>
    <row r="4" spans="1:10" ht="51">
      <c r="A4" s="18" t="s">
        <v>398</v>
      </c>
      <c r="B4" s="18" t="s">
        <v>399</v>
      </c>
      <c r="C4" s="18" t="s">
        <v>400</v>
      </c>
      <c r="D4" s="18" t="s">
        <v>401</v>
      </c>
      <c r="E4" s="19" t="s">
        <v>30</v>
      </c>
      <c r="F4" s="19">
        <v>8</v>
      </c>
      <c r="G4" s="19">
        <v>6</v>
      </c>
      <c r="H4" s="47">
        <v>0.75</v>
      </c>
      <c r="I4" s="19"/>
    </row>
    <row r="5" spans="1:10" ht="51">
      <c r="A5" s="18" t="s">
        <v>398</v>
      </c>
      <c r="B5" s="18" t="s">
        <v>399</v>
      </c>
      <c r="C5" s="18" t="s">
        <v>400</v>
      </c>
      <c r="D5" s="18" t="s">
        <v>402</v>
      </c>
      <c r="E5" s="19" t="s">
        <v>30</v>
      </c>
      <c r="F5" s="19">
        <v>1</v>
      </c>
      <c r="G5" s="19" t="s">
        <v>403</v>
      </c>
      <c r="H5" s="47">
        <v>0.25</v>
      </c>
      <c r="I5" s="21">
        <v>1200000000</v>
      </c>
    </row>
    <row r="6" spans="1:10" ht="51">
      <c r="A6" s="18" t="s">
        <v>398</v>
      </c>
      <c r="B6" s="18" t="s">
        <v>399</v>
      </c>
      <c r="C6" s="18" t="s">
        <v>404</v>
      </c>
      <c r="D6" s="19" t="s">
        <v>405</v>
      </c>
      <c r="E6" s="19" t="s">
        <v>30</v>
      </c>
      <c r="F6" s="19">
        <v>5</v>
      </c>
      <c r="G6" s="19">
        <v>3</v>
      </c>
      <c r="H6" s="47">
        <v>0.6</v>
      </c>
      <c r="I6" s="21">
        <v>2000000000</v>
      </c>
    </row>
    <row r="7" spans="1:10">
      <c r="I7" s="201">
        <f>SUM(I3:I6)</f>
        <v>3400000000</v>
      </c>
    </row>
    <row r="9" spans="1:10">
      <c r="A9" s="317" t="s">
        <v>3249</v>
      </c>
      <c r="B9" s="317"/>
      <c r="C9" s="317"/>
      <c r="D9" s="317"/>
      <c r="E9" s="317"/>
      <c r="F9" s="317"/>
      <c r="G9" s="317"/>
      <c r="H9" s="317"/>
      <c r="I9" s="317"/>
      <c r="J9" s="317"/>
    </row>
    <row r="10" spans="1:10">
      <c r="A10" s="1" t="s">
        <v>1060</v>
      </c>
      <c r="B10" s="1" t="s">
        <v>1061</v>
      </c>
      <c r="C10" s="1" t="s">
        <v>1062</v>
      </c>
      <c r="D10" s="1" t="s">
        <v>1063</v>
      </c>
      <c r="E10" s="1" t="s">
        <v>1064</v>
      </c>
      <c r="F10" s="1" t="s">
        <v>1065</v>
      </c>
      <c r="G10" s="1" t="s">
        <v>1066</v>
      </c>
      <c r="H10" s="1" t="s">
        <v>1067</v>
      </c>
      <c r="I10" s="1" t="s">
        <v>1059</v>
      </c>
      <c r="J10" s="1" t="s">
        <v>1068</v>
      </c>
    </row>
    <row r="11" spans="1:10">
      <c r="A11" s="213" t="s">
        <v>1069</v>
      </c>
      <c r="B11" s="213" t="s">
        <v>1070</v>
      </c>
      <c r="C11" s="1" t="s">
        <v>1071</v>
      </c>
      <c r="D11" s="1" t="s">
        <v>1072</v>
      </c>
      <c r="E11" s="213" t="s">
        <v>1073</v>
      </c>
      <c r="F11" s="213" t="s">
        <v>1074</v>
      </c>
      <c r="G11" s="213" t="s">
        <v>1075</v>
      </c>
      <c r="H11" s="213">
        <v>1204924941</v>
      </c>
      <c r="I11" s="213">
        <v>1204924941</v>
      </c>
      <c r="J11" s="213">
        <f>+H11-I11</f>
        <v>0</v>
      </c>
    </row>
    <row r="12" spans="1:10">
      <c r="A12" s="1" t="s">
        <v>1076</v>
      </c>
      <c r="B12" s="1" t="s">
        <v>1077</v>
      </c>
      <c r="C12" s="1" t="s">
        <v>1071</v>
      </c>
      <c r="D12" s="1" t="s">
        <v>1072</v>
      </c>
      <c r="E12" s="213" t="s">
        <v>1073</v>
      </c>
      <c r="F12" s="213" t="s">
        <v>1074</v>
      </c>
      <c r="G12" s="213" t="s">
        <v>1075</v>
      </c>
      <c r="H12" s="213">
        <v>69850000</v>
      </c>
      <c r="I12" s="213">
        <v>69850000</v>
      </c>
      <c r="J12" s="213">
        <f t="shared" ref="J12:J24" si="0">+H12-I12</f>
        <v>0</v>
      </c>
    </row>
    <row r="13" spans="1:10">
      <c r="A13" s="1" t="s">
        <v>1076</v>
      </c>
      <c r="B13" s="1" t="s">
        <v>1078</v>
      </c>
      <c r="C13" s="1" t="s">
        <v>1071</v>
      </c>
      <c r="D13" s="1" t="s">
        <v>1072</v>
      </c>
      <c r="E13" s="213" t="s">
        <v>1073</v>
      </c>
      <c r="F13" s="213" t="s">
        <v>1079</v>
      </c>
      <c r="G13" s="213" t="s">
        <v>1075</v>
      </c>
      <c r="H13" s="213">
        <v>142550000</v>
      </c>
      <c r="I13" s="213">
        <v>142550000</v>
      </c>
      <c r="J13" s="213">
        <f t="shared" si="0"/>
        <v>0</v>
      </c>
    </row>
    <row r="14" spans="1:10">
      <c r="A14" s="1" t="s">
        <v>1080</v>
      </c>
      <c r="B14" s="1" t="s">
        <v>1081</v>
      </c>
      <c r="C14" s="1" t="s">
        <v>1071</v>
      </c>
      <c r="D14" s="1" t="s">
        <v>1072</v>
      </c>
      <c r="E14" s="213" t="s">
        <v>1073</v>
      </c>
      <c r="F14" s="213" t="s">
        <v>1074</v>
      </c>
      <c r="G14" s="213" t="s">
        <v>1082</v>
      </c>
      <c r="H14" s="213">
        <v>100000000</v>
      </c>
      <c r="I14" s="213">
        <v>100000000</v>
      </c>
      <c r="J14" s="213">
        <f t="shared" si="0"/>
        <v>0</v>
      </c>
    </row>
    <row r="15" spans="1:10">
      <c r="A15" s="1" t="s">
        <v>1080</v>
      </c>
      <c r="B15" s="1" t="s">
        <v>1081</v>
      </c>
      <c r="C15" s="1" t="s">
        <v>1071</v>
      </c>
      <c r="D15" s="1" t="s">
        <v>1072</v>
      </c>
      <c r="E15" s="213" t="s">
        <v>1073</v>
      </c>
      <c r="F15" s="213" t="s">
        <v>1074</v>
      </c>
      <c r="G15" s="213" t="s">
        <v>1083</v>
      </c>
      <c r="H15" s="213">
        <v>586000000</v>
      </c>
      <c r="I15" s="213">
        <v>586000000</v>
      </c>
      <c r="J15" s="213">
        <f t="shared" si="0"/>
        <v>0</v>
      </c>
    </row>
    <row r="16" spans="1:10">
      <c r="A16" s="1" t="s">
        <v>1084</v>
      </c>
      <c r="B16" s="1" t="s">
        <v>1085</v>
      </c>
      <c r="C16" s="1" t="s">
        <v>1071</v>
      </c>
      <c r="D16" s="1" t="s">
        <v>1072</v>
      </c>
      <c r="E16" s="213" t="s">
        <v>1073</v>
      </c>
      <c r="F16" s="213" t="s">
        <v>1074</v>
      </c>
      <c r="G16" s="213" t="s">
        <v>1086</v>
      </c>
      <c r="H16" s="213">
        <v>2000000000</v>
      </c>
      <c r="I16" s="213">
        <v>2000000000</v>
      </c>
      <c r="J16" s="213">
        <f t="shared" si="0"/>
        <v>0</v>
      </c>
    </row>
    <row r="17" spans="1:10">
      <c r="A17" s="1" t="s">
        <v>1087</v>
      </c>
      <c r="B17" s="1" t="s">
        <v>1088</v>
      </c>
      <c r="C17" s="1" t="s">
        <v>1071</v>
      </c>
      <c r="D17" s="1" t="s">
        <v>1072</v>
      </c>
      <c r="E17" s="213" t="s">
        <v>1073</v>
      </c>
      <c r="F17" s="213" t="s">
        <v>1074</v>
      </c>
      <c r="G17" s="213" t="s">
        <v>1089</v>
      </c>
      <c r="H17" s="213">
        <v>557000000</v>
      </c>
      <c r="I17" s="213">
        <v>557000000</v>
      </c>
      <c r="J17" s="213">
        <f t="shared" si="0"/>
        <v>0</v>
      </c>
    </row>
    <row r="18" spans="1:10">
      <c r="A18" s="1" t="s">
        <v>1087</v>
      </c>
      <c r="B18" s="1" t="s">
        <v>1090</v>
      </c>
      <c r="C18" s="1" t="s">
        <v>1071</v>
      </c>
      <c r="D18" s="1" t="s">
        <v>1072</v>
      </c>
      <c r="E18" s="1" t="s">
        <v>1073</v>
      </c>
      <c r="F18" s="213" t="s">
        <v>1074</v>
      </c>
      <c r="G18" s="213" t="s">
        <v>1091</v>
      </c>
      <c r="H18" s="213">
        <v>200000000</v>
      </c>
      <c r="I18" s="213">
        <v>200000000</v>
      </c>
      <c r="J18" s="213">
        <f t="shared" si="0"/>
        <v>0</v>
      </c>
    </row>
    <row r="19" spans="1:10">
      <c r="A19" s="1" t="s">
        <v>1092</v>
      </c>
      <c r="B19" s="1" t="s">
        <v>1093</v>
      </c>
      <c r="C19" s="1" t="s">
        <v>1071</v>
      </c>
      <c r="D19" s="1" t="s">
        <v>1072</v>
      </c>
      <c r="E19" s="1" t="s">
        <v>1073</v>
      </c>
      <c r="F19" s="213" t="s">
        <v>1074</v>
      </c>
      <c r="G19" s="213" t="s">
        <v>1082</v>
      </c>
      <c r="H19" s="213">
        <v>458100000</v>
      </c>
      <c r="I19" s="213">
        <v>458100000</v>
      </c>
      <c r="J19" s="213">
        <f t="shared" si="0"/>
        <v>0</v>
      </c>
    </row>
    <row r="20" spans="1:10">
      <c r="A20" s="1" t="s">
        <v>1092</v>
      </c>
      <c r="B20" s="1" t="s">
        <v>1093</v>
      </c>
      <c r="C20" s="1" t="s">
        <v>1071</v>
      </c>
      <c r="D20" s="1" t="s">
        <v>1072</v>
      </c>
      <c r="E20" s="1" t="s">
        <v>1073</v>
      </c>
      <c r="F20" s="213" t="s">
        <v>1074</v>
      </c>
      <c r="G20" s="213" t="s">
        <v>1083</v>
      </c>
      <c r="H20" s="213">
        <v>55900000</v>
      </c>
      <c r="I20" s="213">
        <v>0</v>
      </c>
      <c r="J20" s="213">
        <f t="shared" si="0"/>
        <v>55900000</v>
      </c>
    </row>
    <row r="21" spans="1:10">
      <c r="A21" s="1" t="s">
        <v>1094</v>
      </c>
      <c r="B21" s="1" t="s">
        <v>1095</v>
      </c>
      <c r="C21" s="1" t="s">
        <v>1071</v>
      </c>
      <c r="D21" s="1" t="s">
        <v>1072</v>
      </c>
      <c r="E21" s="1" t="s">
        <v>1073</v>
      </c>
      <c r="F21" s="213" t="s">
        <v>1074</v>
      </c>
      <c r="G21" s="213" t="s">
        <v>1096</v>
      </c>
      <c r="H21" s="213">
        <v>93960000</v>
      </c>
      <c r="I21" s="213">
        <v>93960000</v>
      </c>
      <c r="J21" s="213">
        <f t="shared" si="0"/>
        <v>0</v>
      </c>
    </row>
    <row r="22" spans="1:10">
      <c r="A22" s="1" t="s">
        <v>1097</v>
      </c>
      <c r="B22" s="1" t="s">
        <v>1098</v>
      </c>
      <c r="C22" s="1" t="s">
        <v>1071</v>
      </c>
      <c r="D22" s="1" t="s">
        <v>1072</v>
      </c>
      <c r="E22" s="1" t="s">
        <v>1073</v>
      </c>
      <c r="F22" s="213" t="s">
        <v>1074</v>
      </c>
      <c r="G22" s="213" t="s">
        <v>1096</v>
      </c>
      <c r="H22" s="213">
        <v>0</v>
      </c>
      <c r="I22" s="213">
        <v>0</v>
      </c>
      <c r="J22" s="213">
        <f t="shared" si="0"/>
        <v>0</v>
      </c>
    </row>
    <row r="23" spans="1:10">
      <c r="A23" s="1" t="s">
        <v>1099</v>
      </c>
      <c r="B23" s="1" t="s">
        <v>1100</v>
      </c>
      <c r="C23" s="1" t="s">
        <v>1071</v>
      </c>
      <c r="D23" s="1" t="s">
        <v>1072</v>
      </c>
      <c r="E23" s="1" t="s">
        <v>1073</v>
      </c>
      <c r="F23" s="213" t="s">
        <v>1074</v>
      </c>
      <c r="G23" s="213" t="s">
        <v>1101</v>
      </c>
      <c r="H23" s="213">
        <v>0</v>
      </c>
      <c r="I23" s="213">
        <v>0</v>
      </c>
      <c r="J23" s="213">
        <f t="shared" si="0"/>
        <v>0</v>
      </c>
    </row>
    <row r="24" spans="1:10">
      <c r="A24" s="1" t="s">
        <v>1102</v>
      </c>
      <c r="B24" s="1" t="s">
        <v>1103</v>
      </c>
      <c r="C24" s="1" t="s">
        <v>1071</v>
      </c>
      <c r="D24" s="1" t="s">
        <v>1072</v>
      </c>
      <c r="E24" s="1" t="s">
        <v>1073</v>
      </c>
      <c r="F24" s="213" t="s">
        <v>1074</v>
      </c>
      <c r="G24" s="213" t="s">
        <v>1104</v>
      </c>
      <c r="H24" s="213">
        <v>1000000000</v>
      </c>
      <c r="I24" s="213">
        <v>1000000000</v>
      </c>
      <c r="J24" s="213">
        <f t="shared" si="0"/>
        <v>0</v>
      </c>
    </row>
    <row r="25" spans="1:10">
      <c r="I25" s="214">
        <f>SUM(I11:I24)</f>
        <v>6412384941</v>
      </c>
    </row>
  </sheetData>
  <mergeCells count="2">
    <mergeCell ref="A1:I1"/>
    <mergeCell ref="A9:J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5"/>
  <sheetViews>
    <sheetView showGridLines="0" zoomScale="165" workbookViewId="0">
      <selection activeCell="E27" sqref="E27"/>
    </sheetView>
  </sheetViews>
  <sheetFormatPr baseColWidth="10" defaultRowHeight="16"/>
  <cols>
    <col min="1" max="1" width="29.5" customWidth="1"/>
    <col min="2" max="2" width="22.33203125" customWidth="1"/>
    <col min="3" max="3" width="19.1640625" bestFit="1" customWidth="1"/>
    <col min="4" max="4" width="28.1640625" customWidth="1"/>
  </cols>
  <sheetData>
    <row r="1" spans="1:4" ht="32">
      <c r="A1" s="228" t="s">
        <v>956</v>
      </c>
      <c r="B1" s="228" t="s">
        <v>1058</v>
      </c>
      <c r="C1" s="228" t="s">
        <v>3258</v>
      </c>
      <c r="D1" s="311" t="s">
        <v>3259</v>
      </c>
    </row>
    <row r="2" spans="1:4">
      <c r="A2" s="19" t="s">
        <v>965</v>
      </c>
      <c r="B2" s="308">
        <v>565000000</v>
      </c>
      <c r="C2" s="308">
        <f>IGUALDAD!I43</f>
        <v>487337597</v>
      </c>
      <c r="D2" s="165" t="s">
        <v>1059</v>
      </c>
    </row>
    <row r="3" spans="1:4">
      <c r="A3" s="19" t="s">
        <v>966</v>
      </c>
      <c r="B3" s="308">
        <v>800000000</v>
      </c>
      <c r="C3" s="308">
        <f>PLANEACIÓN!I25</f>
        <v>747500000</v>
      </c>
      <c r="D3" s="165" t="s">
        <v>1059</v>
      </c>
    </row>
    <row r="4" spans="1:4">
      <c r="A4" s="19" t="s">
        <v>957</v>
      </c>
      <c r="B4" s="308">
        <v>1000000000</v>
      </c>
      <c r="C4" s="308">
        <f>MOVILIDAD!I16</f>
        <v>986589165</v>
      </c>
      <c r="D4" s="165" t="s">
        <v>1059</v>
      </c>
    </row>
    <row r="5" spans="1:4">
      <c r="A5" s="19" t="s">
        <v>971</v>
      </c>
      <c r="B5" s="308">
        <v>1098599830</v>
      </c>
      <c r="C5" s="309">
        <v>1083099660</v>
      </c>
      <c r="D5" s="165" t="s">
        <v>1059</v>
      </c>
    </row>
    <row r="6" spans="1:4">
      <c r="A6" s="19" t="s">
        <v>978</v>
      </c>
      <c r="B6" s="308">
        <v>1574259065</v>
      </c>
      <c r="C6" s="308">
        <f>HACIENDA!M10</f>
        <v>1470482809</v>
      </c>
      <c r="D6" s="165" t="s">
        <v>3251</v>
      </c>
    </row>
    <row r="7" spans="1:4">
      <c r="A7" s="19" t="s">
        <v>968</v>
      </c>
      <c r="B7" s="308">
        <v>2500000000</v>
      </c>
      <c r="C7" s="308">
        <f>MINAS!I14</f>
        <v>1519400000</v>
      </c>
      <c r="D7" s="165" t="s">
        <v>1059</v>
      </c>
    </row>
    <row r="8" spans="1:4">
      <c r="A8" s="19" t="s">
        <v>973</v>
      </c>
      <c r="B8" s="308">
        <v>2800000000</v>
      </c>
      <c r="C8" s="308">
        <f>MUJER!I37</f>
        <v>6466576548</v>
      </c>
      <c r="D8" s="165" t="s">
        <v>1059</v>
      </c>
    </row>
    <row r="9" spans="1:4">
      <c r="A9" s="19" t="s">
        <v>974</v>
      </c>
      <c r="B9" s="308">
        <v>3067000000</v>
      </c>
      <c r="C9" s="308">
        <f>VICTIMAS!I80</f>
        <v>1649050000</v>
      </c>
      <c r="D9" s="165" t="s">
        <v>1059</v>
      </c>
    </row>
    <row r="10" spans="1:4">
      <c r="A10" s="19" t="s">
        <v>972</v>
      </c>
      <c r="B10" s="308">
        <v>3400000000</v>
      </c>
      <c r="C10" s="308">
        <f>GENERAL!I25</f>
        <v>6412384941</v>
      </c>
      <c r="D10" s="165" t="s">
        <v>1059</v>
      </c>
    </row>
    <row r="11" spans="1:4">
      <c r="A11" s="19" t="s">
        <v>958</v>
      </c>
      <c r="B11" s="308">
        <v>3726495129</v>
      </c>
      <c r="C11" s="308">
        <f>'SERVICIOS PÚBLICOS'!I25</f>
        <v>59948841005.800003</v>
      </c>
      <c r="D11" s="165" t="s">
        <v>1059</v>
      </c>
    </row>
    <row r="12" spans="1:4">
      <c r="A12" s="19" t="s">
        <v>959</v>
      </c>
      <c r="B12" s="308">
        <v>6118285720</v>
      </c>
      <c r="C12" s="308">
        <f>' SEC INTERIOR'!I67</f>
        <v>10811688459.1</v>
      </c>
      <c r="D12" s="165" t="s">
        <v>1059</v>
      </c>
    </row>
    <row r="13" spans="1:4">
      <c r="A13" s="19" t="s">
        <v>961</v>
      </c>
      <c r="B13" s="308">
        <v>8371752817</v>
      </c>
      <c r="C13" s="308">
        <f>'DESARROLLO ECO'!I48</f>
        <v>7191554887.999999</v>
      </c>
      <c r="D13" s="165" t="s">
        <v>1059</v>
      </c>
    </row>
    <row r="14" spans="1:4">
      <c r="A14" s="19" t="s">
        <v>990</v>
      </c>
      <c r="B14" s="308">
        <v>8697000000</v>
      </c>
      <c r="C14" s="308">
        <f>SEGURIDAD!I17</f>
        <v>985869555</v>
      </c>
      <c r="D14" s="165" t="s">
        <v>1059</v>
      </c>
    </row>
    <row r="15" spans="1:4">
      <c r="A15" s="19" t="s">
        <v>977</v>
      </c>
      <c r="B15" s="308">
        <v>9154363343</v>
      </c>
      <c r="C15" s="308">
        <v>35812225759.610001</v>
      </c>
      <c r="D15" s="165" t="s">
        <v>1059</v>
      </c>
    </row>
    <row r="16" spans="1:4">
      <c r="A16" s="19" t="s">
        <v>963</v>
      </c>
      <c r="B16" s="308">
        <v>14843027816.200001</v>
      </c>
      <c r="C16" s="308">
        <f>'GESTIÓN DEL RIESGO'!I35</f>
        <v>14843027816.200001</v>
      </c>
      <c r="D16" s="165" t="s">
        <v>1059</v>
      </c>
    </row>
    <row r="17" spans="1:7">
      <c r="A17" s="19" t="s">
        <v>976</v>
      </c>
      <c r="B17" s="308">
        <v>50538245306</v>
      </c>
      <c r="C17" s="308">
        <f>TIC!I22</f>
        <v>27303013688.899998</v>
      </c>
      <c r="D17" s="165" t="s">
        <v>1059</v>
      </c>
      <c r="G17" s="295"/>
    </row>
    <row r="18" spans="1:7">
      <c r="A18" s="19" t="s">
        <v>967</v>
      </c>
      <c r="B18" s="308">
        <v>266000000000</v>
      </c>
      <c r="C18" s="308">
        <f>INFRAESTRUCTURA!J37</f>
        <v>71044111408.600006</v>
      </c>
      <c r="D18" s="165" t="s">
        <v>1059</v>
      </c>
      <c r="G18" s="296"/>
    </row>
    <row r="19" spans="1:7">
      <c r="A19" s="19" t="s">
        <v>970</v>
      </c>
      <c r="B19" s="310">
        <v>623188509810.52002</v>
      </c>
      <c r="C19" s="308">
        <f>EDUCACIÓN!J26</f>
        <v>635435777727</v>
      </c>
      <c r="D19" s="165" t="s">
        <v>3251</v>
      </c>
      <c r="G19" s="295"/>
    </row>
    <row r="20" spans="1:7">
      <c r="A20" s="19" t="s">
        <v>964</v>
      </c>
      <c r="B20" s="308">
        <v>142366605434.79999</v>
      </c>
      <c r="C20" s="308">
        <f>'AGUAS DE BOL'!I7</f>
        <v>142366605434.79999</v>
      </c>
      <c r="D20" s="165" t="s">
        <v>3251</v>
      </c>
      <c r="G20" s="295"/>
    </row>
    <row r="21" spans="1:7">
      <c r="A21" s="19" t="s">
        <v>975</v>
      </c>
      <c r="B21" s="308">
        <v>6234008871</v>
      </c>
      <c r="C21" s="308">
        <f>ICULTUR!I26</f>
        <v>6234008871</v>
      </c>
      <c r="D21" s="165" t="s">
        <v>3251</v>
      </c>
    </row>
    <row r="22" spans="1:7">
      <c r="A22" s="19" t="s">
        <v>969</v>
      </c>
      <c r="B22" s="308">
        <v>17981873618.333336</v>
      </c>
      <c r="C22" s="308">
        <f>IDERBOL!I25</f>
        <v>17981873618.333336</v>
      </c>
      <c r="D22" s="165" t="s">
        <v>3251</v>
      </c>
    </row>
    <row r="23" spans="1:7">
      <c r="A23" s="19" t="s">
        <v>960</v>
      </c>
      <c r="B23" s="308">
        <v>3044267641</v>
      </c>
      <c r="C23" s="308">
        <v>3044267641</v>
      </c>
      <c r="D23" s="165" t="s">
        <v>3251</v>
      </c>
    </row>
    <row r="24" spans="1:7">
      <c r="A24" s="19" t="s">
        <v>962</v>
      </c>
      <c r="B24" s="308">
        <v>100223040840</v>
      </c>
      <c r="C24" s="308">
        <f>SALUD!K57</f>
        <v>95132924798.320007</v>
      </c>
      <c r="D24" s="165" t="s">
        <v>3251</v>
      </c>
    </row>
    <row r="25" spans="1:7">
      <c r="A25" s="228" t="s">
        <v>3252</v>
      </c>
      <c r="B25" s="297">
        <f>SUM(B2:B24)</f>
        <v>1277292335241.8533</v>
      </c>
      <c r="C25" s="297">
        <f>SUM(C2:C24)</f>
        <v>1148958211391.6633</v>
      </c>
      <c r="D25" s="312"/>
    </row>
  </sheetData>
  <autoFilter ref="A1:C24" xr:uid="{00000000-0009-0000-0000-000001000000}">
    <sortState xmlns:xlrd2="http://schemas.microsoft.com/office/spreadsheetml/2017/richdata2" ref="A2:C24">
      <sortCondition ref="B1:B24"/>
    </sortState>
  </autoFilter>
  <conditionalFormatting sqref="A1:A1048576">
    <cfRule type="duplicateValues" dxfId="1" priority="2"/>
  </conditionalFormatting>
  <conditionalFormatting sqref="B25:C25">
    <cfRule type="duplicateValues" dxfId="0" priority="1"/>
  </conditionalFormatting>
  <pageMargins left="0.7" right="0.7" top="0.75" bottom="0.75" header="0.3" footer="0.3"/>
  <pageSetup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B015F4"/>
  </sheetPr>
  <dimension ref="A1:BX37"/>
  <sheetViews>
    <sheetView topLeftCell="B21" workbookViewId="0">
      <selection activeCell="L32" sqref="L32"/>
    </sheetView>
  </sheetViews>
  <sheetFormatPr baseColWidth="10" defaultColWidth="10.83203125" defaultRowHeight="16"/>
  <cols>
    <col min="1" max="1" width="25.6640625" customWidth="1"/>
    <col min="2" max="2" width="26" customWidth="1"/>
    <col min="3" max="3" width="38" customWidth="1"/>
    <col min="4" max="4" width="32" customWidth="1"/>
    <col min="5" max="5" width="16.5" style="27" customWidth="1"/>
    <col min="6" max="6" width="42.33203125" customWidth="1"/>
    <col min="7" max="7" width="16.1640625" bestFit="1" customWidth="1"/>
    <col min="8" max="8" width="28.5" bestFit="1" customWidth="1"/>
    <col min="9" max="9" width="19.33203125" bestFit="1" customWidth="1"/>
    <col min="10" max="10" width="24.33203125" customWidth="1"/>
  </cols>
  <sheetData>
    <row r="1" spans="1:76">
      <c r="A1" s="324"/>
      <c r="B1" s="325"/>
      <c r="C1" s="325"/>
      <c r="D1" s="325"/>
      <c r="E1" s="325"/>
      <c r="F1" s="325"/>
      <c r="G1" s="325"/>
      <c r="H1" s="325"/>
      <c r="I1" s="325"/>
    </row>
    <row r="2" spans="1:76">
      <c r="A2" s="345" t="s">
        <v>11</v>
      </c>
      <c r="B2" s="346"/>
      <c r="C2" s="346"/>
      <c r="D2" s="346"/>
      <c r="E2" s="346"/>
      <c r="F2" s="346"/>
      <c r="G2" s="346"/>
      <c r="H2" s="346"/>
      <c r="I2" s="346"/>
    </row>
    <row r="3" spans="1:76" s="3" customFormat="1" ht="48">
      <c r="A3" s="2" t="s">
        <v>12</v>
      </c>
      <c r="B3" s="2" t="s">
        <v>4</v>
      </c>
      <c r="C3" s="2" t="s">
        <v>0</v>
      </c>
      <c r="D3" s="2" t="s">
        <v>5</v>
      </c>
      <c r="E3" s="2" t="s">
        <v>6</v>
      </c>
      <c r="F3" s="2" t="s">
        <v>7</v>
      </c>
      <c r="G3" s="2" t="s">
        <v>8</v>
      </c>
      <c r="H3" s="2" t="s">
        <v>1</v>
      </c>
      <c r="I3" s="52" t="s">
        <v>1057</v>
      </c>
    </row>
    <row r="4" spans="1:76" s="27" customFormat="1" ht="68">
      <c r="A4" s="18" t="s">
        <v>406</v>
      </c>
      <c r="B4" s="45" t="s">
        <v>407</v>
      </c>
      <c r="C4" s="18" t="s">
        <v>408</v>
      </c>
      <c r="D4" s="18" t="s">
        <v>409</v>
      </c>
      <c r="E4" s="19" t="s">
        <v>30</v>
      </c>
      <c r="F4" s="19">
        <v>180</v>
      </c>
      <c r="G4" s="19">
        <v>180</v>
      </c>
      <c r="H4" s="47">
        <v>1</v>
      </c>
      <c r="I4" s="94">
        <v>1500000000</v>
      </c>
    </row>
    <row r="5" spans="1:76" ht="68">
      <c r="A5" s="95" t="s">
        <v>406</v>
      </c>
      <c r="B5" s="18" t="s">
        <v>410</v>
      </c>
      <c r="C5" s="18" t="s">
        <v>411</v>
      </c>
      <c r="D5" s="18" t="s">
        <v>412</v>
      </c>
      <c r="E5" s="18" t="s">
        <v>30</v>
      </c>
      <c r="F5" s="18">
        <v>300</v>
      </c>
      <c r="G5" s="19">
        <v>300</v>
      </c>
      <c r="H5" s="47">
        <v>1</v>
      </c>
      <c r="I5" s="162">
        <v>166666666.66666666</v>
      </c>
    </row>
    <row r="6" spans="1:76" ht="68">
      <c r="A6" s="86" t="s">
        <v>406</v>
      </c>
      <c r="B6" s="18" t="s">
        <v>410</v>
      </c>
      <c r="C6" s="18" t="s">
        <v>411</v>
      </c>
      <c r="D6" s="18" t="s">
        <v>27</v>
      </c>
      <c r="E6" s="18" t="s">
        <v>30</v>
      </c>
      <c r="F6" s="18">
        <v>100</v>
      </c>
      <c r="G6" s="19">
        <v>300</v>
      </c>
      <c r="H6" s="47">
        <v>1.2</v>
      </c>
      <c r="I6" s="162">
        <v>166666666.66666666</v>
      </c>
    </row>
    <row r="7" spans="1:76" ht="68">
      <c r="A7" s="86" t="s">
        <v>406</v>
      </c>
      <c r="B7" s="45" t="s">
        <v>410</v>
      </c>
      <c r="C7" s="18" t="s">
        <v>411</v>
      </c>
      <c r="D7" s="18" t="s">
        <v>413</v>
      </c>
      <c r="E7" s="18" t="s">
        <v>30</v>
      </c>
      <c r="F7" s="18">
        <v>3</v>
      </c>
      <c r="G7" s="19">
        <v>3</v>
      </c>
      <c r="H7" s="47">
        <v>1</v>
      </c>
      <c r="I7" s="162">
        <v>166666666.66666666</v>
      </c>
    </row>
    <row r="8" spans="1:76" ht="68">
      <c r="A8" s="95" t="s">
        <v>406</v>
      </c>
      <c r="B8" s="18" t="s">
        <v>414</v>
      </c>
      <c r="C8" s="18" t="s">
        <v>415</v>
      </c>
      <c r="D8" s="12" t="s">
        <v>416</v>
      </c>
      <c r="E8" s="18" t="s">
        <v>30</v>
      </c>
      <c r="F8" s="18">
        <v>8</v>
      </c>
      <c r="G8" s="19">
        <v>7</v>
      </c>
      <c r="H8" s="47">
        <v>0.88</v>
      </c>
      <c r="I8" s="167">
        <v>60000000</v>
      </c>
    </row>
    <row r="9" spans="1:76" s="1" customFormat="1" ht="68">
      <c r="A9" s="86" t="s">
        <v>406</v>
      </c>
      <c r="B9" s="18" t="s">
        <v>414</v>
      </c>
      <c r="C9" s="18" t="s">
        <v>415</v>
      </c>
      <c r="D9" s="12" t="s">
        <v>417</v>
      </c>
      <c r="E9" s="18" t="s">
        <v>30</v>
      </c>
      <c r="F9" s="18">
        <v>48</v>
      </c>
      <c r="G9" s="19">
        <v>42</v>
      </c>
      <c r="H9" s="47">
        <v>0.88</v>
      </c>
      <c r="I9" s="167">
        <v>60000000</v>
      </c>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s="96"/>
    </row>
    <row r="10" spans="1:76" ht="68">
      <c r="A10" s="95" t="s">
        <v>406</v>
      </c>
      <c r="B10" s="18" t="s">
        <v>414</v>
      </c>
      <c r="C10" s="18" t="s">
        <v>415</v>
      </c>
      <c r="D10" s="12" t="s">
        <v>418</v>
      </c>
      <c r="E10" s="18" t="s">
        <v>30</v>
      </c>
      <c r="F10" s="18">
        <v>50</v>
      </c>
      <c r="G10" s="19">
        <v>50</v>
      </c>
      <c r="H10" s="47">
        <v>1</v>
      </c>
      <c r="I10" s="167">
        <v>60000000</v>
      </c>
    </row>
    <row r="11" spans="1:76" ht="68">
      <c r="A11" s="95" t="s">
        <v>406</v>
      </c>
      <c r="B11" s="18" t="s">
        <v>414</v>
      </c>
      <c r="C11" s="18" t="s">
        <v>415</v>
      </c>
      <c r="D11" s="12" t="s">
        <v>419</v>
      </c>
      <c r="E11" s="18" t="s">
        <v>30</v>
      </c>
      <c r="F11" s="18">
        <v>400</v>
      </c>
      <c r="G11" s="19">
        <v>400</v>
      </c>
      <c r="H11" s="47">
        <v>1</v>
      </c>
      <c r="I11" s="167">
        <v>60000000</v>
      </c>
    </row>
    <row r="12" spans="1:76" s="1" customFormat="1" ht="68">
      <c r="A12" s="86" t="s">
        <v>406</v>
      </c>
      <c r="B12" s="18" t="s">
        <v>414</v>
      </c>
      <c r="C12" s="18" t="s">
        <v>415</v>
      </c>
      <c r="D12" s="12" t="s">
        <v>224</v>
      </c>
      <c r="E12" s="18" t="s">
        <v>30</v>
      </c>
      <c r="F12" s="18">
        <v>0</v>
      </c>
      <c r="G12" s="19">
        <v>0</v>
      </c>
      <c r="H12" s="47">
        <v>1</v>
      </c>
      <c r="I12" s="167">
        <v>60000000</v>
      </c>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s="96"/>
    </row>
    <row r="13" spans="1:76" ht="68">
      <c r="A13" s="95" t="s">
        <v>406</v>
      </c>
      <c r="B13" s="45" t="s">
        <v>407</v>
      </c>
      <c r="C13" s="18" t="s">
        <v>420</v>
      </c>
      <c r="D13" s="18" t="s">
        <v>401</v>
      </c>
      <c r="E13" s="18" t="s">
        <v>30</v>
      </c>
      <c r="F13" s="18">
        <v>3</v>
      </c>
      <c r="G13" s="19">
        <v>3</v>
      </c>
      <c r="H13" s="47">
        <v>1</v>
      </c>
      <c r="I13" s="34">
        <v>50000000</v>
      </c>
    </row>
    <row r="14" spans="1:76" s="1" customFormat="1" ht="68">
      <c r="A14" s="86" t="s">
        <v>406</v>
      </c>
      <c r="B14" s="18" t="s">
        <v>421</v>
      </c>
      <c r="C14" s="18" t="s">
        <v>422</v>
      </c>
      <c r="D14" s="18" t="s">
        <v>423</v>
      </c>
      <c r="E14" s="18" t="s">
        <v>20</v>
      </c>
      <c r="F14" s="18">
        <v>50</v>
      </c>
      <c r="G14" s="18">
        <v>48</v>
      </c>
      <c r="H14" s="47">
        <f t="shared" ref="H14:H22" si="0">+G14/F14</f>
        <v>0.96</v>
      </c>
      <c r="I14" s="34">
        <v>50000000</v>
      </c>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s="96"/>
    </row>
    <row r="15" spans="1:76" s="1" customFormat="1" ht="68">
      <c r="A15" s="86" t="s">
        <v>406</v>
      </c>
      <c r="B15" s="18" t="s">
        <v>421</v>
      </c>
      <c r="C15" s="18" t="s">
        <v>422</v>
      </c>
      <c r="D15" s="18" t="s">
        <v>424</v>
      </c>
      <c r="E15" s="18" t="s">
        <v>20</v>
      </c>
      <c r="F15" s="18">
        <v>2</v>
      </c>
      <c r="G15" s="18">
        <v>2</v>
      </c>
      <c r="H15" s="47">
        <f t="shared" si="0"/>
        <v>1</v>
      </c>
      <c r="I15" s="34">
        <v>50000000</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s="96"/>
    </row>
    <row r="16" spans="1:76" s="1" customFormat="1" ht="68">
      <c r="A16" s="86" t="s">
        <v>406</v>
      </c>
      <c r="B16" s="18" t="s">
        <v>421</v>
      </c>
      <c r="C16" s="18" t="s">
        <v>422</v>
      </c>
      <c r="D16" s="18" t="s">
        <v>425</v>
      </c>
      <c r="E16" s="18" t="s">
        <v>426</v>
      </c>
      <c r="F16" s="18">
        <v>1</v>
      </c>
      <c r="G16" s="18">
        <v>1</v>
      </c>
      <c r="H16" s="47">
        <f t="shared" si="0"/>
        <v>1</v>
      </c>
      <c r="I16" s="34">
        <v>50000000</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s="96"/>
    </row>
    <row r="17" spans="1:76" s="1" customFormat="1" ht="68">
      <c r="A17" s="86" t="s">
        <v>406</v>
      </c>
      <c r="B17" s="18" t="s">
        <v>421</v>
      </c>
      <c r="C17" s="18" t="s">
        <v>422</v>
      </c>
      <c r="D17" s="18" t="s">
        <v>427</v>
      </c>
      <c r="E17" s="18" t="s">
        <v>242</v>
      </c>
      <c r="F17" s="18">
        <v>300</v>
      </c>
      <c r="G17" s="18">
        <v>300</v>
      </c>
      <c r="H17" s="47">
        <f t="shared" si="0"/>
        <v>1</v>
      </c>
      <c r="I17" s="34">
        <v>50000000</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s="96"/>
    </row>
    <row r="18" spans="1:76" s="1" customFormat="1" ht="85">
      <c r="A18" s="86" t="s">
        <v>406</v>
      </c>
      <c r="B18" s="18" t="s">
        <v>421</v>
      </c>
      <c r="C18" s="18" t="s">
        <v>422</v>
      </c>
      <c r="D18" s="18" t="s">
        <v>401</v>
      </c>
      <c r="E18" s="18" t="s">
        <v>428</v>
      </c>
      <c r="F18" s="18">
        <v>2</v>
      </c>
      <c r="G18" s="18">
        <v>2</v>
      </c>
      <c r="H18" s="47">
        <f t="shared" si="0"/>
        <v>1</v>
      </c>
      <c r="I18" s="34">
        <v>50000000</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s="96"/>
    </row>
    <row r="19" spans="1:76" s="1" customFormat="1" ht="68">
      <c r="A19" s="86" t="s">
        <v>406</v>
      </c>
      <c r="B19" s="18" t="s">
        <v>421</v>
      </c>
      <c r="C19" s="18" t="s">
        <v>422</v>
      </c>
      <c r="D19" s="18" t="s">
        <v>429</v>
      </c>
      <c r="E19" s="18" t="s">
        <v>430</v>
      </c>
      <c r="F19" s="18">
        <v>1</v>
      </c>
      <c r="G19" s="18">
        <v>1</v>
      </c>
      <c r="H19" s="47">
        <f t="shared" si="0"/>
        <v>1</v>
      </c>
      <c r="I19" s="34">
        <v>50000000</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s="96"/>
    </row>
    <row r="20" spans="1:76" s="1" customFormat="1" ht="68">
      <c r="A20" s="86" t="s">
        <v>406</v>
      </c>
      <c r="B20" s="18" t="s">
        <v>421</v>
      </c>
      <c r="C20" s="18" t="s">
        <v>422</v>
      </c>
      <c r="D20" s="18" t="s">
        <v>431</v>
      </c>
      <c r="E20" s="18" t="s">
        <v>432</v>
      </c>
      <c r="F20" s="18">
        <v>150</v>
      </c>
      <c r="G20" s="18">
        <f>110+60+100+20</f>
        <v>290</v>
      </c>
      <c r="H20" s="47">
        <f t="shared" si="0"/>
        <v>1.9333333333333333</v>
      </c>
      <c r="I20" s="34">
        <v>50000000</v>
      </c>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s="96"/>
    </row>
    <row r="21" spans="1:76" s="1" customFormat="1" ht="68">
      <c r="A21" s="86" t="s">
        <v>406</v>
      </c>
      <c r="B21" s="18" t="s">
        <v>421</v>
      </c>
      <c r="C21" s="18" t="s">
        <v>422</v>
      </c>
      <c r="D21" s="18" t="s">
        <v>433</v>
      </c>
      <c r="E21" s="18" t="s">
        <v>434</v>
      </c>
      <c r="F21" s="18">
        <v>1</v>
      </c>
      <c r="G21" s="18">
        <v>1</v>
      </c>
      <c r="H21" s="47">
        <f t="shared" si="0"/>
        <v>1</v>
      </c>
      <c r="I21" s="34">
        <v>50000000</v>
      </c>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s="96"/>
    </row>
    <row r="22" spans="1:76" s="1" customFormat="1" ht="68">
      <c r="A22" s="86" t="s">
        <v>406</v>
      </c>
      <c r="B22" s="18" t="s">
        <v>421</v>
      </c>
      <c r="C22" s="18" t="s">
        <v>422</v>
      </c>
      <c r="D22" s="18" t="s">
        <v>429</v>
      </c>
      <c r="E22" s="18" t="s">
        <v>426</v>
      </c>
      <c r="F22" s="18">
        <v>1</v>
      </c>
      <c r="G22" s="18">
        <v>1</v>
      </c>
      <c r="H22" s="47">
        <f t="shared" si="0"/>
        <v>1</v>
      </c>
      <c r="I22" s="34">
        <v>50000000</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s="96"/>
    </row>
    <row r="23" spans="1:76">
      <c r="I23" s="206">
        <f>SUM(I4:I22)</f>
        <v>2800000000</v>
      </c>
    </row>
    <row r="25" spans="1:76">
      <c r="B25" s="317" t="s">
        <v>3249</v>
      </c>
      <c r="C25" s="317"/>
      <c r="D25" s="317"/>
      <c r="E25" s="317"/>
      <c r="F25" s="317"/>
      <c r="G25" s="317"/>
      <c r="H25" s="317"/>
      <c r="I25" s="317"/>
      <c r="J25" s="317"/>
    </row>
    <row r="26" spans="1:76">
      <c r="A26" s="1" t="s">
        <v>1060</v>
      </c>
      <c r="B26" s="1" t="s">
        <v>1061</v>
      </c>
      <c r="C26" s="1" t="s">
        <v>1062</v>
      </c>
      <c r="D26" s="1" t="s">
        <v>1063</v>
      </c>
      <c r="E26" s="1" t="s">
        <v>1064</v>
      </c>
      <c r="F26" s="1" t="s">
        <v>1065</v>
      </c>
      <c r="G26" s="1" t="s">
        <v>1066</v>
      </c>
      <c r="H26" s="1" t="s">
        <v>1067</v>
      </c>
      <c r="I26" s="216" t="s">
        <v>1059</v>
      </c>
      <c r="J26" s="1" t="s">
        <v>3215</v>
      </c>
    </row>
    <row r="27" spans="1:76">
      <c r="A27" s="1" t="s">
        <v>3216</v>
      </c>
      <c r="B27" s="1" t="s">
        <v>3217</v>
      </c>
      <c r="C27" s="1" t="s">
        <v>1071</v>
      </c>
      <c r="D27" s="1" t="s">
        <v>1072</v>
      </c>
      <c r="E27" s="1" t="s">
        <v>2490</v>
      </c>
      <c r="F27" s="1" t="s">
        <v>3218</v>
      </c>
      <c r="G27" s="213" t="s">
        <v>3219</v>
      </c>
      <c r="H27" s="213">
        <v>1000000000</v>
      </c>
      <c r="I27" s="217">
        <v>1000000000</v>
      </c>
      <c r="J27" s="218">
        <f>+H27-I27</f>
        <v>0</v>
      </c>
    </row>
    <row r="28" spans="1:76">
      <c r="A28" s="1" t="s">
        <v>3216</v>
      </c>
      <c r="B28" s="1" t="s">
        <v>3217</v>
      </c>
      <c r="C28" s="1" t="s">
        <v>3220</v>
      </c>
      <c r="D28" s="1" t="s">
        <v>3221</v>
      </c>
      <c r="E28" s="1" t="s">
        <v>2490</v>
      </c>
      <c r="F28" s="1" t="s">
        <v>3218</v>
      </c>
      <c r="G28" s="213" t="s">
        <v>3219</v>
      </c>
      <c r="H28" s="213">
        <v>222423240</v>
      </c>
      <c r="I28" s="217">
        <v>222423240</v>
      </c>
      <c r="J28" s="218">
        <f t="shared" ref="J28:J37" si="1">+H28-I28</f>
        <v>0</v>
      </c>
    </row>
    <row r="29" spans="1:76">
      <c r="A29" s="1" t="s">
        <v>3222</v>
      </c>
      <c r="B29" s="1" t="s">
        <v>3223</v>
      </c>
      <c r="C29" s="1" t="s">
        <v>3224</v>
      </c>
      <c r="D29" s="1" t="s">
        <v>3225</v>
      </c>
      <c r="E29" s="1" t="s">
        <v>2490</v>
      </c>
      <c r="F29" s="1" t="s">
        <v>3218</v>
      </c>
      <c r="G29" s="213" t="s">
        <v>3226</v>
      </c>
      <c r="H29" s="213">
        <v>191211006</v>
      </c>
      <c r="I29" s="217">
        <v>191211006</v>
      </c>
      <c r="J29" s="218">
        <f t="shared" si="1"/>
        <v>0</v>
      </c>
    </row>
    <row r="30" spans="1:76">
      <c r="A30" s="1" t="s">
        <v>3222</v>
      </c>
      <c r="B30" s="1" t="s">
        <v>3223</v>
      </c>
      <c r="C30" s="1" t="s">
        <v>3224</v>
      </c>
      <c r="D30" s="1" t="s">
        <v>3225</v>
      </c>
      <c r="E30" s="1" t="s">
        <v>2490</v>
      </c>
      <c r="F30" s="1" t="s">
        <v>3218</v>
      </c>
      <c r="G30" s="213" t="s">
        <v>3227</v>
      </c>
      <c r="H30" s="213">
        <v>5429475413</v>
      </c>
      <c r="I30" s="217">
        <v>3654856426</v>
      </c>
      <c r="J30" s="218">
        <f t="shared" si="1"/>
        <v>1774618987</v>
      </c>
    </row>
    <row r="31" spans="1:76">
      <c r="A31" s="1" t="s">
        <v>3228</v>
      </c>
      <c r="B31" s="1" t="s">
        <v>3229</v>
      </c>
      <c r="C31" s="1" t="s">
        <v>1071</v>
      </c>
      <c r="D31" s="1" t="s">
        <v>1072</v>
      </c>
      <c r="E31" s="1" t="s">
        <v>2490</v>
      </c>
      <c r="F31" s="1" t="s">
        <v>3218</v>
      </c>
      <c r="G31" s="1" t="s">
        <v>3230</v>
      </c>
      <c r="H31" s="213">
        <v>0</v>
      </c>
      <c r="I31" s="217">
        <v>0</v>
      </c>
      <c r="J31" s="218">
        <f t="shared" si="1"/>
        <v>0</v>
      </c>
    </row>
    <row r="32" spans="1:76">
      <c r="A32" s="1" t="s">
        <v>3228</v>
      </c>
      <c r="B32" s="1" t="s">
        <v>3229</v>
      </c>
      <c r="C32" s="1" t="s">
        <v>1071</v>
      </c>
      <c r="D32" s="1" t="s">
        <v>1072</v>
      </c>
      <c r="E32" s="1" t="s">
        <v>2490</v>
      </c>
      <c r="F32" s="1" t="s">
        <v>3218</v>
      </c>
      <c r="G32" s="1" t="s">
        <v>3231</v>
      </c>
      <c r="H32" s="213">
        <v>640000000</v>
      </c>
      <c r="I32" s="217">
        <v>638085876</v>
      </c>
      <c r="J32" s="218">
        <f t="shared" si="1"/>
        <v>1914124</v>
      </c>
    </row>
    <row r="33" spans="1:10">
      <c r="A33" s="1" t="s">
        <v>3232</v>
      </c>
      <c r="B33" s="1" t="s">
        <v>3233</v>
      </c>
      <c r="C33" s="1" t="s">
        <v>1071</v>
      </c>
      <c r="D33" s="1" t="s">
        <v>1072</v>
      </c>
      <c r="E33" s="1" t="s">
        <v>2490</v>
      </c>
      <c r="F33" s="1" t="s">
        <v>3218</v>
      </c>
      <c r="G33" s="1" t="s">
        <v>3234</v>
      </c>
      <c r="H33" s="213">
        <v>0</v>
      </c>
      <c r="I33" s="217">
        <v>0</v>
      </c>
      <c r="J33" s="218">
        <f t="shared" si="1"/>
        <v>0</v>
      </c>
    </row>
    <row r="34" spans="1:10">
      <c r="A34" s="1" t="s">
        <v>3235</v>
      </c>
      <c r="B34" s="1" t="s">
        <v>3236</v>
      </c>
      <c r="C34" s="1" t="s">
        <v>1071</v>
      </c>
      <c r="D34" s="1" t="s">
        <v>1072</v>
      </c>
      <c r="E34" s="1" t="s">
        <v>2490</v>
      </c>
      <c r="F34" s="1" t="s">
        <v>3218</v>
      </c>
      <c r="G34" s="1" t="s">
        <v>3237</v>
      </c>
      <c r="H34" s="213">
        <v>0</v>
      </c>
      <c r="I34" s="217">
        <v>0</v>
      </c>
      <c r="J34" s="218">
        <f t="shared" si="1"/>
        <v>0</v>
      </c>
    </row>
    <row r="35" spans="1:10">
      <c r="A35" s="1" t="s">
        <v>3235</v>
      </c>
      <c r="B35" s="1" t="s">
        <v>3236</v>
      </c>
      <c r="C35" s="1" t="s">
        <v>1071</v>
      </c>
      <c r="D35" s="1" t="s">
        <v>1072</v>
      </c>
      <c r="E35" s="1" t="s">
        <v>2490</v>
      </c>
      <c r="F35" s="1" t="s">
        <v>3218</v>
      </c>
      <c r="G35" s="1" t="s">
        <v>3238</v>
      </c>
      <c r="H35" s="213">
        <v>500000000</v>
      </c>
      <c r="I35" s="217">
        <v>500000000</v>
      </c>
      <c r="J35" s="218">
        <f t="shared" si="1"/>
        <v>0</v>
      </c>
    </row>
    <row r="36" spans="1:10">
      <c r="A36" s="1" t="s">
        <v>3235</v>
      </c>
      <c r="B36" s="1" t="s">
        <v>3236</v>
      </c>
      <c r="C36" s="1" t="s">
        <v>1071</v>
      </c>
      <c r="D36" s="1" t="s">
        <v>1072</v>
      </c>
      <c r="E36" s="1" t="s">
        <v>2490</v>
      </c>
      <c r="F36" s="1" t="s">
        <v>3218</v>
      </c>
      <c r="G36" s="1" t="s">
        <v>3239</v>
      </c>
      <c r="H36" s="213">
        <v>300000000</v>
      </c>
      <c r="I36" s="217">
        <v>260000000</v>
      </c>
      <c r="J36" s="218">
        <f t="shared" si="1"/>
        <v>40000000</v>
      </c>
    </row>
    <row r="37" spans="1:10">
      <c r="E37"/>
      <c r="H37" s="215">
        <f>SUM(H27:H36)</f>
        <v>8283109659</v>
      </c>
      <c r="I37" s="215">
        <f>SUM(I27:I36)</f>
        <v>6466576548</v>
      </c>
      <c r="J37" s="218">
        <f t="shared" si="1"/>
        <v>1816533111</v>
      </c>
    </row>
  </sheetData>
  <mergeCells count="3">
    <mergeCell ref="A1:I1"/>
    <mergeCell ref="A2:I2"/>
    <mergeCell ref="B25:J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X80"/>
  <sheetViews>
    <sheetView topLeftCell="A63" workbookViewId="0">
      <selection activeCell="A66" sqref="A66:J66"/>
    </sheetView>
  </sheetViews>
  <sheetFormatPr baseColWidth="10" defaultRowHeight="16"/>
  <cols>
    <col min="1" max="1" width="24.6640625" customWidth="1"/>
    <col min="2" max="2" width="16.6640625" customWidth="1"/>
    <col min="3" max="3" width="20.1640625" customWidth="1"/>
    <col min="4" max="4" width="23.83203125" customWidth="1"/>
    <col min="5" max="5" width="16.5" customWidth="1"/>
    <col min="7" max="7" width="16.1640625" bestFit="1" customWidth="1"/>
    <col min="8" max="8" width="28.5" bestFit="1" customWidth="1"/>
    <col min="9" max="9" width="19.33203125" bestFit="1" customWidth="1"/>
  </cols>
  <sheetData>
    <row r="1" spans="1:24">
      <c r="A1" s="324"/>
      <c r="B1" s="325"/>
      <c r="C1" s="325"/>
      <c r="D1" s="325"/>
      <c r="E1" s="325"/>
      <c r="F1" s="325"/>
      <c r="G1" s="325"/>
      <c r="H1" s="325"/>
      <c r="I1" s="325"/>
    </row>
    <row r="2" spans="1:24">
      <c r="A2" s="317" t="s">
        <v>11</v>
      </c>
      <c r="B2" s="317"/>
      <c r="C2" s="317"/>
      <c r="D2" s="317"/>
      <c r="E2" s="317"/>
      <c r="F2" s="317"/>
      <c r="G2" s="317"/>
      <c r="H2" s="317"/>
      <c r="I2" s="317"/>
    </row>
    <row r="3" spans="1:24" s="3" customFormat="1" ht="48">
      <c r="A3" s="2" t="s">
        <v>12</v>
      </c>
      <c r="B3" s="2" t="s">
        <v>4</v>
      </c>
      <c r="C3" s="2" t="s">
        <v>0</v>
      </c>
      <c r="D3" s="2" t="s">
        <v>5</v>
      </c>
      <c r="E3" s="2" t="s">
        <v>6</v>
      </c>
      <c r="F3" s="2" t="s">
        <v>7</v>
      </c>
      <c r="G3" s="2" t="s">
        <v>8</v>
      </c>
      <c r="H3" s="2" t="s">
        <v>1</v>
      </c>
      <c r="I3" s="52" t="s">
        <v>1057</v>
      </c>
    </row>
    <row r="4" spans="1:24" ht="68">
      <c r="A4" s="176" t="s">
        <v>435</v>
      </c>
      <c r="B4" s="176" t="s">
        <v>302</v>
      </c>
      <c r="C4" s="176" t="s">
        <v>303</v>
      </c>
      <c r="D4" s="72" t="s">
        <v>994</v>
      </c>
      <c r="E4" s="72" t="s">
        <v>436</v>
      </c>
      <c r="F4" s="177">
        <v>250000000</v>
      </c>
      <c r="G4" s="178">
        <v>125000000</v>
      </c>
      <c r="H4" s="179">
        <v>1</v>
      </c>
      <c r="I4" s="180">
        <v>250000000</v>
      </c>
    </row>
    <row r="5" spans="1:24" ht="68">
      <c r="A5" s="176" t="s">
        <v>435</v>
      </c>
      <c r="B5" s="176" t="s">
        <v>302</v>
      </c>
      <c r="C5" s="176" t="s">
        <v>303</v>
      </c>
      <c r="D5" s="72" t="s">
        <v>995</v>
      </c>
      <c r="E5" s="72" t="s">
        <v>305</v>
      </c>
      <c r="F5" s="181">
        <v>0</v>
      </c>
      <c r="G5" s="178">
        <v>0</v>
      </c>
      <c r="H5" s="179">
        <v>0</v>
      </c>
      <c r="I5" s="180">
        <v>0</v>
      </c>
    </row>
    <row r="6" spans="1:24" ht="68">
      <c r="A6" s="176" t="s">
        <v>435</v>
      </c>
      <c r="B6" s="176" t="s">
        <v>302</v>
      </c>
      <c r="C6" s="176" t="s">
        <v>303</v>
      </c>
      <c r="D6" s="72" t="s">
        <v>996</v>
      </c>
      <c r="E6" s="72" t="s">
        <v>305</v>
      </c>
      <c r="F6" s="181">
        <v>1</v>
      </c>
      <c r="G6" s="178">
        <v>4</v>
      </c>
      <c r="H6" s="179">
        <v>1</v>
      </c>
      <c r="I6" s="180">
        <v>25000000</v>
      </c>
    </row>
    <row r="7" spans="1:24" ht="68">
      <c r="A7" s="176" t="s">
        <v>435</v>
      </c>
      <c r="B7" s="176" t="s">
        <v>302</v>
      </c>
      <c r="C7" s="176" t="s">
        <v>303</v>
      </c>
      <c r="D7" s="72" t="s">
        <v>997</v>
      </c>
      <c r="E7" s="72" t="s">
        <v>305</v>
      </c>
      <c r="F7" s="181">
        <v>15</v>
      </c>
      <c r="G7" s="178">
        <v>22</v>
      </c>
      <c r="H7" s="179">
        <v>1</v>
      </c>
      <c r="I7" s="180">
        <v>200000000</v>
      </c>
    </row>
    <row r="8" spans="1:24" ht="68">
      <c r="A8" s="176" t="s">
        <v>435</v>
      </c>
      <c r="B8" s="176" t="s">
        <v>302</v>
      </c>
      <c r="C8" s="176" t="s">
        <v>303</v>
      </c>
      <c r="D8" s="72" t="s">
        <v>998</v>
      </c>
      <c r="E8" s="72" t="s">
        <v>305</v>
      </c>
      <c r="F8" s="181">
        <v>0</v>
      </c>
      <c r="G8" s="178">
        <v>0</v>
      </c>
      <c r="H8" s="179">
        <v>0</v>
      </c>
      <c r="I8" s="180">
        <v>0</v>
      </c>
    </row>
    <row r="9" spans="1:24" ht="68">
      <c r="A9" s="176" t="s">
        <v>435</v>
      </c>
      <c r="B9" s="176" t="s">
        <v>302</v>
      </c>
      <c r="C9" s="176" t="s">
        <v>303</v>
      </c>
      <c r="D9" s="72" t="s">
        <v>999</v>
      </c>
      <c r="E9" s="72" t="s">
        <v>305</v>
      </c>
      <c r="F9" s="181">
        <v>0</v>
      </c>
      <c r="G9" s="178">
        <v>0</v>
      </c>
      <c r="H9" s="179">
        <v>0</v>
      </c>
      <c r="I9" s="180">
        <v>0</v>
      </c>
    </row>
    <row r="10" spans="1:24" ht="68">
      <c r="A10" s="176" t="s">
        <v>435</v>
      </c>
      <c r="B10" s="176" t="s">
        <v>302</v>
      </c>
      <c r="C10" s="176" t="s">
        <v>303</v>
      </c>
      <c r="D10" s="72" t="s">
        <v>1000</v>
      </c>
      <c r="E10" s="72" t="s">
        <v>305</v>
      </c>
      <c r="F10" s="181">
        <v>0</v>
      </c>
      <c r="G10" s="178">
        <v>0</v>
      </c>
      <c r="H10" s="179">
        <v>0</v>
      </c>
      <c r="I10" s="180">
        <v>0</v>
      </c>
    </row>
    <row r="11" spans="1:24" ht="68">
      <c r="A11" s="86" t="s">
        <v>435</v>
      </c>
      <c r="B11" s="86" t="s">
        <v>302</v>
      </c>
      <c r="C11" s="86" t="s">
        <v>303</v>
      </c>
      <c r="D11" s="12" t="s">
        <v>1001</v>
      </c>
      <c r="E11" s="12" t="s">
        <v>305</v>
      </c>
      <c r="F11" s="89">
        <v>100</v>
      </c>
      <c r="G11" s="88">
        <v>4402</v>
      </c>
      <c r="H11" s="199">
        <v>1</v>
      </c>
      <c r="I11" s="200">
        <v>2000000</v>
      </c>
    </row>
    <row r="12" spans="1:24" s="1" customFormat="1" ht="68">
      <c r="A12" s="176" t="s">
        <v>435</v>
      </c>
      <c r="B12" s="176" t="s">
        <v>302</v>
      </c>
      <c r="C12" s="176" t="s">
        <v>303</v>
      </c>
      <c r="D12" s="181" t="s">
        <v>1002</v>
      </c>
      <c r="E12" s="72" t="s">
        <v>305</v>
      </c>
      <c r="F12" s="181">
        <v>50</v>
      </c>
      <c r="G12" s="178">
        <v>110</v>
      </c>
      <c r="H12" s="179">
        <v>1</v>
      </c>
      <c r="I12" s="180">
        <v>50000000</v>
      </c>
      <c r="J12"/>
      <c r="K12"/>
      <c r="L12"/>
      <c r="M12"/>
      <c r="N12"/>
      <c r="O12"/>
      <c r="P12"/>
      <c r="Q12"/>
      <c r="R12"/>
      <c r="S12"/>
      <c r="T12"/>
      <c r="U12"/>
      <c r="V12"/>
      <c r="W12"/>
      <c r="X12"/>
    </row>
    <row r="13" spans="1:24" s="1" customFormat="1" ht="68">
      <c r="A13" s="176" t="s">
        <v>435</v>
      </c>
      <c r="B13" s="176" t="s">
        <v>302</v>
      </c>
      <c r="C13" s="176" t="s">
        <v>303</v>
      </c>
      <c r="D13" s="181" t="s">
        <v>1003</v>
      </c>
      <c r="E13" s="72" t="s">
        <v>305</v>
      </c>
      <c r="F13" s="181">
        <v>10</v>
      </c>
      <c r="G13" s="178">
        <v>62</v>
      </c>
      <c r="H13" s="179">
        <v>6.2</v>
      </c>
      <c r="I13" s="180">
        <v>50000000</v>
      </c>
      <c r="J13"/>
      <c r="K13"/>
      <c r="L13"/>
      <c r="M13"/>
      <c r="N13"/>
      <c r="O13"/>
      <c r="P13"/>
      <c r="Q13"/>
      <c r="R13"/>
      <c r="S13"/>
      <c r="T13"/>
      <c r="U13"/>
      <c r="V13"/>
      <c r="W13"/>
      <c r="X13"/>
    </row>
    <row r="14" spans="1:24" s="1" customFormat="1" ht="68">
      <c r="A14" s="176" t="s">
        <v>435</v>
      </c>
      <c r="B14" s="176" t="s">
        <v>302</v>
      </c>
      <c r="C14" s="176" t="s">
        <v>303</v>
      </c>
      <c r="D14" s="72" t="s">
        <v>1004</v>
      </c>
      <c r="E14" s="72" t="s">
        <v>305</v>
      </c>
      <c r="F14" s="181">
        <v>100</v>
      </c>
      <c r="G14" s="178">
        <v>179</v>
      </c>
      <c r="H14" s="179">
        <v>1</v>
      </c>
      <c r="I14" s="180">
        <v>50000000</v>
      </c>
      <c r="J14"/>
      <c r="K14"/>
      <c r="L14"/>
      <c r="M14"/>
      <c r="N14"/>
      <c r="O14"/>
      <c r="P14"/>
      <c r="Q14"/>
      <c r="R14"/>
      <c r="S14"/>
      <c r="T14"/>
      <c r="U14"/>
      <c r="V14"/>
      <c r="W14"/>
      <c r="X14"/>
    </row>
    <row r="15" spans="1:24" s="1" customFormat="1" ht="68">
      <c r="A15" s="176" t="s">
        <v>435</v>
      </c>
      <c r="B15" s="176" t="s">
        <v>302</v>
      </c>
      <c r="C15" s="176" t="s">
        <v>303</v>
      </c>
      <c r="D15" s="72" t="s">
        <v>1005</v>
      </c>
      <c r="E15" s="72" t="s">
        <v>305</v>
      </c>
      <c r="F15" s="181">
        <v>750</v>
      </c>
      <c r="G15" s="178">
        <v>1101</v>
      </c>
      <c r="H15" s="179">
        <v>1</v>
      </c>
      <c r="I15" s="180">
        <v>0</v>
      </c>
      <c r="J15"/>
      <c r="K15"/>
      <c r="L15"/>
      <c r="M15"/>
      <c r="N15"/>
      <c r="O15"/>
      <c r="P15"/>
      <c r="Q15"/>
      <c r="R15"/>
      <c r="S15"/>
      <c r="T15"/>
      <c r="U15"/>
      <c r="V15"/>
      <c r="W15"/>
      <c r="X15"/>
    </row>
    <row r="16" spans="1:24" s="1" customFormat="1" ht="70">
      <c r="A16" s="86" t="s">
        <v>435</v>
      </c>
      <c r="B16" s="86" t="s">
        <v>302</v>
      </c>
      <c r="C16" s="86" t="s">
        <v>303</v>
      </c>
      <c r="D16" s="12" t="s">
        <v>1006</v>
      </c>
      <c r="E16" s="12" t="s">
        <v>305</v>
      </c>
      <c r="F16" s="89">
        <v>3750</v>
      </c>
      <c r="G16" s="88">
        <v>68103</v>
      </c>
      <c r="H16" s="199">
        <v>1</v>
      </c>
      <c r="I16" s="200">
        <v>100000000</v>
      </c>
      <c r="J16"/>
      <c r="K16"/>
      <c r="L16"/>
      <c r="M16"/>
      <c r="N16"/>
      <c r="O16"/>
      <c r="P16"/>
      <c r="Q16"/>
      <c r="R16"/>
      <c r="S16"/>
      <c r="T16"/>
      <c r="U16"/>
      <c r="V16"/>
      <c r="W16"/>
      <c r="X16"/>
    </row>
    <row r="17" spans="1:24" s="1" customFormat="1" ht="68">
      <c r="A17" s="176" t="s">
        <v>435</v>
      </c>
      <c r="B17" s="176" t="s">
        <v>302</v>
      </c>
      <c r="C17" s="176" t="s">
        <v>303</v>
      </c>
      <c r="D17" s="72" t="s">
        <v>1007</v>
      </c>
      <c r="E17" s="72" t="s">
        <v>305</v>
      </c>
      <c r="F17" s="181">
        <v>5</v>
      </c>
      <c r="G17" s="178">
        <v>5</v>
      </c>
      <c r="H17" s="179">
        <v>1</v>
      </c>
      <c r="I17" s="180">
        <v>15000000</v>
      </c>
      <c r="J17"/>
      <c r="K17"/>
      <c r="L17"/>
      <c r="M17"/>
      <c r="N17"/>
      <c r="O17"/>
      <c r="P17"/>
      <c r="Q17"/>
      <c r="R17"/>
      <c r="S17"/>
      <c r="T17"/>
      <c r="U17"/>
      <c r="V17"/>
      <c r="W17"/>
      <c r="X17"/>
    </row>
    <row r="18" spans="1:24" s="1" customFormat="1" ht="68">
      <c r="A18" s="176" t="s">
        <v>435</v>
      </c>
      <c r="B18" s="176" t="s">
        <v>302</v>
      </c>
      <c r="C18" s="176" t="s">
        <v>303</v>
      </c>
      <c r="D18" s="181" t="s">
        <v>1008</v>
      </c>
      <c r="E18" s="72" t="s">
        <v>305</v>
      </c>
      <c r="F18" s="181">
        <v>300</v>
      </c>
      <c r="G18" s="178">
        <v>300</v>
      </c>
      <c r="H18" s="179">
        <v>1</v>
      </c>
      <c r="I18" s="180">
        <v>300000000</v>
      </c>
      <c r="J18"/>
      <c r="K18"/>
      <c r="L18"/>
      <c r="M18"/>
      <c r="N18"/>
      <c r="O18"/>
      <c r="P18"/>
      <c r="Q18"/>
      <c r="R18"/>
      <c r="S18"/>
      <c r="T18"/>
      <c r="U18"/>
      <c r="V18"/>
      <c r="W18"/>
      <c r="X18"/>
    </row>
    <row r="19" spans="1:24" s="1" customFormat="1" ht="68">
      <c r="A19" s="176" t="s">
        <v>435</v>
      </c>
      <c r="B19" s="176" t="s">
        <v>302</v>
      </c>
      <c r="C19" s="176" t="s">
        <v>303</v>
      </c>
      <c r="D19" s="72" t="s">
        <v>1009</v>
      </c>
      <c r="E19" s="72" t="s">
        <v>305</v>
      </c>
      <c r="F19" s="181">
        <v>10</v>
      </c>
      <c r="G19" s="178">
        <v>10</v>
      </c>
      <c r="H19" s="179">
        <v>1</v>
      </c>
      <c r="I19" s="180">
        <v>700000000</v>
      </c>
      <c r="J19"/>
      <c r="K19"/>
      <c r="L19"/>
      <c r="M19"/>
      <c r="N19"/>
      <c r="O19"/>
      <c r="P19"/>
      <c r="Q19"/>
      <c r="R19"/>
      <c r="S19"/>
      <c r="T19"/>
      <c r="U19"/>
      <c r="V19"/>
      <c r="W19"/>
      <c r="X19"/>
    </row>
    <row r="20" spans="1:24" s="1" customFormat="1" ht="84">
      <c r="A20" s="176" t="s">
        <v>435</v>
      </c>
      <c r="B20" s="176" t="s">
        <v>302</v>
      </c>
      <c r="C20" s="176" t="s">
        <v>303</v>
      </c>
      <c r="D20" s="72" t="s">
        <v>1010</v>
      </c>
      <c r="E20" s="72" t="s">
        <v>305</v>
      </c>
      <c r="F20" s="181">
        <v>1</v>
      </c>
      <c r="G20" s="178">
        <v>1</v>
      </c>
      <c r="H20" s="179">
        <v>1</v>
      </c>
      <c r="I20" s="180">
        <v>2000000</v>
      </c>
      <c r="J20"/>
      <c r="K20"/>
      <c r="L20"/>
      <c r="M20"/>
      <c r="N20"/>
      <c r="O20"/>
      <c r="P20"/>
      <c r="Q20"/>
      <c r="R20"/>
      <c r="S20"/>
      <c r="T20"/>
      <c r="U20"/>
      <c r="V20"/>
      <c r="W20"/>
      <c r="X20"/>
    </row>
    <row r="21" spans="1:24" s="1" customFormat="1" ht="68">
      <c r="A21" s="176" t="s">
        <v>435</v>
      </c>
      <c r="B21" s="176" t="s">
        <v>302</v>
      </c>
      <c r="C21" s="176" t="s">
        <v>303</v>
      </c>
      <c r="D21" s="72" t="s">
        <v>1011</v>
      </c>
      <c r="E21" s="72" t="s">
        <v>305</v>
      </c>
      <c r="F21" s="181">
        <v>1</v>
      </c>
      <c r="G21" s="178">
        <v>1</v>
      </c>
      <c r="H21" s="179">
        <v>1</v>
      </c>
      <c r="I21" s="180">
        <v>2000000</v>
      </c>
      <c r="J21"/>
      <c r="K21"/>
      <c r="L21"/>
      <c r="M21"/>
      <c r="N21"/>
      <c r="O21"/>
      <c r="P21"/>
      <c r="Q21"/>
      <c r="R21"/>
      <c r="S21"/>
      <c r="T21"/>
      <c r="U21"/>
      <c r="V21"/>
      <c r="W21"/>
      <c r="X21"/>
    </row>
    <row r="22" spans="1:24" s="1" customFormat="1" ht="112">
      <c r="A22" s="176" t="s">
        <v>435</v>
      </c>
      <c r="B22" s="176" t="s">
        <v>302</v>
      </c>
      <c r="C22" s="176" t="s">
        <v>303</v>
      </c>
      <c r="D22" s="72" t="s">
        <v>1012</v>
      </c>
      <c r="E22" s="72" t="s">
        <v>305</v>
      </c>
      <c r="F22" s="181">
        <v>1</v>
      </c>
      <c r="G22" s="178">
        <v>1</v>
      </c>
      <c r="H22" s="179">
        <v>1</v>
      </c>
      <c r="I22" s="180">
        <v>2000000</v>
      </c>
      <c r="J22"/>
      <c r="K22"/>
      <c r="L22"/>
      <c r="M22"/>
      <c r="N22"/>
      <c r="O22"/>
      <c r="P22"/>
      <c r="Q22"/>
      <c r="R22"/>
      <c r="S22"/>
      <c r="T22"/>
      <c r="U22"/>
      <c r="V22"/>
      <c r="W22"/>
      <c r="X22"/>
    </row>
    <row r="23" spans="1:24" ht="126">
      <c r="A23" s="176" t="s">
        <v>435</v>
      </c>
      <c r="B23" s="176" t="s">
        <v>302</v>
      </c>
      <c r="C23" s="176" t="s">
        <v>303</v>
      </c>
      <c r="D23" s="72" t="s">
        <v>1013</v>
      </c>
      <c r="E23" s="72" t="s">
        <v>305</v>
      </c>
      <c r="F23" s="181">
        <v>1</v>
      </c>
      <c r="G23" s="178">
        <v>1</v>
      </c>
      <c r="H23" s="179">
        <v>1</v>
      </c>
      <c r="I23" s="180">
        <v>2000000</v>
      </c>
    </row>
    <row r="24" spans="1:24" ht="70">
      <c r="A24" s="176" t="s">
        <v>435</v>
      </c>
      <c r="B24" s="176" t="s">
        <v>302</v>
      </c>
      <c r="C24" s="176" t="s">
        <v>303</v>
      </c>
      <c r="D24" s="72" t="s">
        <v>1014</v>
      </c>
      <c r="E24" s="72" t="s">
        <v>305</v>
      </c>
      <c r="F24" s="181">
        <v>8</v>
      </c>
      <c r="G24" s="178">
        <v>34</v>
      </c>
      <c r="H24" s="179">
        <v>1</v>
      </c>
      <c r="I24" s="180">
        <v>2000000</v>
      </c>
    </row>
    <row r="25" spans="1:24" ht="68">
      <c r="A25" s="176" t="s">
        <v>435</v>
      </c>
      <c r="B25" s="176" t="s">
        <v>302</v>
      </c>
      <c r="C25" s="176" t="s">
        <v>303</v>
      </c>
      <c r="D25" s="72" t="s">
        <v>1015</v>
      </c>
      <c r="E25" s="72" t="s">
        <v>305</v>
      </c>
      <c r="F25" s="181">
        <v>500</v>
      </c>
      <c r="G25" s="178">
        <v>1192</v>
      </c>
      <c r="H25" s="179">
        <v>1</v>
      </c>
      <c r="I25" s="180">
        <v>40000000</v>
      </c>
    </row>
    <row r="26" spans="1:24" ht="68">
      <c r="A26" s="176" t="s">
        <v>435</v>
      </c>
      <c r="B26" s="176" t="s">
        <v>302</v>
      </c>
      <c r="C26" s="176" t="s">
        <v>303</v>
      </c>
      <c r="D26" s="72" t="s">
        <v>1016</v>
      </c>
      <c r="E26" s="72" t="s">
        <v>305</v>
      </c>
      <c r="F26" s="181">
        <v>2</v>
      </c>
      <c r="G26" s="178">
        <v>1</v>
      </c>
      <c r="H26" s="179">
        <v>0.5</v>
      </c>
      <c r="I26" s="180">
        <v>30000000</v>
      </c>
    </row>
    <row r="27" spans="1:24" ht="68">
      <c r="A27" s="176" t="s">
        <v>435</v>
      </c>
      <c r="B27" s="176" t="s">
        <v>302</v>
      </c>
      <c r="C27" s="176" t="s">
        <v>303</v>
      </c>
      <c r="D27" s="72" t="s">
        <v>1017</v>
      </c>
      <c r="E27" s="72" t="s">
        <v>305</v>
      </c>
      <c r="F27" s="181">
        <v>10</v>
      </c>
      <c r="G27" s="178">
        <v>9</v>
      </c>
      <c r="H27" s="179">
        <v>0.9</v>
      </c>
      <c r="I27" s="180">
        <v>50000000</v>
      </c>
    </row>
    <row r="28" spans="1:24" ht="68">
      <c r="A28" s="176" t="s">
        <v>435</v>
      </c>
      <c r="B28" s="176" t="s">
        <v>302</v>
      </c>
      <c r="C28" s="176" t="s">
        <v>303</v>
      </c>
      <c r="D28" s="72" t="s">
        <v>1018</v>
      </c>
      <c r="E28" s="72" t="s">
        <v>305</v>
      </c>
      <c r="F28" s="181">
        <v>5</v>
      </c>
      <c r="G28" s="178">
        <v>3</v>
      </c>
      <c r="H28" s="179">
        <v>0.6</v>
      </c>
      <c r="I28" s="180">
        <v>0</v>
      </c>
    </row>
    <row r="29" spans="1:24" ht="68">
      <c r="A29" s="176" t="s">
        <v>435</v>
      </c>
      <c r="B29" s="176" t="s">
        <v>302</v>
      </c>
      <c r="C29" s="176" t="s">
        <v>303</v>
      </c>
      <c r="D29" s="72" t="s">
        <v>1019</v>
      </c>
      <c r="E29" s="72" t="s">
        <v>305</v>
      </c>
      <c r="F29" s="181">
        <v>1</v>
      </c>
      <c r="G29" s="178">
        <v>2</v>
      </c>
      <c r="H29" s="179">
        <v>1</v>
      </c>
      <c r="I29" s="182">
        <v>25000000</v>
      </c>
    </row>
    <row r="30" spans="1:24" ht="70">
      <c r="A30" s="176" t="s">
        <v>435</v>
      </c>
      <c r="B30" s="176" t="s">
        <v>302</v>
      </c>
      <c r="C30" s="176" t="s">
        <v>303</v>
      </c>
      <c r="D30" s="72" t="s">
        <v>1020</v>
      </c>
      <c r="E30" s="72" t="s">
        <v>305</v>
      </c>
      <c r="F30" s="181">
        <v>10</v>
      </c>
      <c r="G30" s="178">
        <v>9</v>
      </c>
      <c r="H30" s="179">
        <v>0.9</v>
      </c>
      <c r="I30" s="180">
        <v>50000000</v>
      </c>
    </row>
    <row r="31" spans="1:24" ht="68">
      <c r="A31" s="176" t="s">
        <v>435</v>
      </c>
      <c r="B31" s="176" t="s">
        <v>302</v>
      </c>
      <c r="C31" s="176" t="s">
        <v>303</v>
      </c>
      <c r="D31" s="72" t="s">
        <v>1021</v>
      </c>
      <c r="E31" s="72" t="s">
        <v>305</v>
      </c>
      <c r="F31" s="181">
        <v>1</v>
      </c>
      <c r="G31" s="178">
        <v>1</v>
      </c>
      <c r="H31" s="179">
        <v>1</v>
      </c>
      <c r="I31" s="180">
        <v>15000000</v>
      </c>
    </row>
    <row r="32" spans="1:24" ht="68">
      <c r="A32" s="176" t="s">
        <v>435</v>
      </c>
      <c r="B32" s="176" t="s">
        <v>302</v>
      </c>
      <c r="C32" s="176" t="s">
        <v>303</v>
      </c>
      <c r="D32" s="72" t="s">
        <v>1022</v>
      </c>
      <c r="E32" s="72" t="s">
        <v>305</v>
      </c>
      <c r="F32" s="181">
        <v>1</v>
      </c>
      <c r="G32" s="178">
        <v>0</v>
      </c>
      <c r="H32" s="179">
        <v>0</v>
      </c>
      <c r="I32" s="180">
        <v>15000000</v>
      </c>
    </row>
    <row r="33" spans="1:9" ht="68">
      <c r="A33" s="176" t="s">
        <v>435</v>
      </c>
      <c r="B33" s="176" t="s">
        <v>302</v>
      </c>
      <c r="C33" s="176" t="s">
        <v>303</v>
      </c>
      <c r="D33" s="72" t="s">
        <v>1023</v>
      </c>
      <c r="E33" s="72" t="s">
        <v>305</v>
      </c>
      <c r="F33" s="181">
        <v>1</v>
      </c>
      <c r="G33" s="178">
        <v>1</v>
      </c>
      <c r="H33" s="179">
        <v>1</v>
      </c>
      <c r="I33" s="180">
        <v>15000000</v>
      </c>
    </row>
    <row r="34" spans="1:9" ht="84">
      <c r="A34" s="176" t="s">
        <v>435</v>
      </c>
      <c r="B34" s="176" t="s">
        <v>302</v>
      </c>
      <c r="C34" s="176" t="s">
        <v>303</v>
      </c>
      <c r="D34" s="72" t="s">
        <v>1024</v>
      </c>
      <c r="E34" s="72" t="s">
        <v>305</v>
      </c>
      <c r="F34" s="181">
        <v>10</v>
      </c>
      <c r="G34" s="178">
        <v>0</v>
      </c>
      <c r="H34" s="179">
        <v>0</v>
      </c>
      <c r="I34" s="180">
        <v>300000000</v>
      </c>
    </row>
    <row r="35" spans="1:9" ht="84">
      <c r="A35" s="176" t="s">
        <v>435</v>
      </c>
      <c r="B35" s="176" t="s">
        <v>302</v>
      </c>
      <c r="C35" s="176" t="s">
        <v>303</v>
      </c>
      <c r="D35" s="72" t="s">
        <v>1025</v>
      </c>
      <c r="E35" s="72" t="s">
        <v>305</v>
      </c>
      <c r="F35" s="181">
        <v>10</v>
      </c>
      <c r="G35" s="178">
        <v>0</v>
      </c>
      <c r="H35" s="179">
        <v>0</v>
      </c>
      <c r="I35" s="185">
        <v>50000000</v>
      </c>
    </row>
    <row r="36" spans="1:9" ht="126">
      <c r="A36" s="176" t="s">
        <v>435</v>
      </c>
      <c r="B36" s="176" t="s">
        <v>302</v>
      </c>
      <c r="C36" s="176" t="s">
        <v>303</v>
      </c>
      <c r="D36" s="72" t="s">
        <v>1026</v>
      </c>
      <c r="E36" s="72" t="s">
        <v>305</v>
      </c>
      <c r="F36" s="181">
        <v>2</v>
      </c>
      <c r="G36" s="178">
        <v>0</v>
      </c>
      <c r="H36" s="179">
        <v>0</v>
      </c>
      <c r="I36" s="180">
        <v>2000000</v>
      </c>
    </row>
    <row r="37" spans="1:9" ht="70">
      <c r="A37" s="176" t="s">
        <v>435</v>
      </c>
      <c r="B37" s="176" t="s">
        <v>302</v>
      </c>
      <c r="C37" s="176" t="s">
        <v>303</v>
      </c>
      <c r="D37" s="72" t="s">
        <v>1027</v>
      </c>
      <c r="E37" s="72" t="s">
        <v>30</v>
      </c>
      <c r="F37" s="181">
        <v>36</v>
      </c>
      <c r="G37" s="178">
        <v>36</v>
      </c>
      <c r="H37" s="179">
        <v>1</v>
      </c>
      <c r="I37" s="180">
        <v>300000000</v>
      </c>
    </row>
    <row r="38" spans="1:9" ht="68">
      <c r="A38" s="176" t="s">
        <v>435</v>
      </c>
      <c r="B38" s="176" t="s">
        <v>302</v>
      </c>
      <c r="C38" s="176" t="s">
        <v>303</v>
      </c>
      <c r="D38" s="72" t="s">
        <v>1028</v>
      </c>
      <c r="E38" s="72" t="s">
        <v>30</v>
      </c>
      <c r="F38" s="181">
        <v>10</v>
      </c>
      <c r="G38" s="178">
        <v>8</v>
      </c>
      <c r="H38" s="179">
        <v>0.8</v>
      </c>
      <c r="I38" s="180">
        <v>25000000</v>
      </c>
    </row>
    <row r="39" spans="1:9" ht="68">
      <c r="A39" s="176" t="s">
        <v>435</v>
      </c>
      <c r="B39" s="176" t="s">
        <v>302</v>
      </c>
      <c r="C39" s="176" t="s">
        <v>303</v>
      </c>
      <c r="D39" s="72" t="s">
        <v>1029</v>
      </c>
      <c r="E39" s="72" t="s">
        <v>30</v>
      </c>
      <c r="F39" s="181">
        <v>1</v>
      </c>
      <c r="G39" s="178">
        <v>1</v>
      </c>
      <c r="H39" s="179">
        <v>1</v>
      </c>
      <c r="I39" s="180">
        <v>100000000</v>
      </c>
    </row>
    <row r="40" spans="1:9" ht="68">
      <c r="A40" s="176" t="s">
        <v>435</v>
      </c>
      <c r="B40" s="176" t="s">
        <v>302</v>
      </c>
      <c r="C40" s="176" t="s">
        <v>303</v>
      </c>
      <c r="D40" s="72" t="s">
        <v>1030</v>
      </c>
      <c r="E40" s="72" t="s">
        <v>30</v>
      </c>
      <c r="F40" s="181">
        <v>15</v>
      </c>
      <c r="G40" s="178">
        <v>8</v>
      </c>
      <c r="H40" s="179">
        <v>0.53333333333333333</v>
      </c>
      <c r="I40" s="180">
        <v>10000000</v>
      </c>
    </row>
    <row r="41" spans="1:9" ht="70">
      <c r="A41" s="176" t="s">
        <v>435</v>
      </c>
      <c r="B41" s="176" t="s">
        <v>302</v>
      </c>
      <c r="C41" s="176" t="s">
        <v>303</v>
      </c>
      <c r="D41" s="72" t="s">
        <v>1031</v>
      </c>
      <c r="E41" s="72" t="s">
        <v>30</v>
      </c>
      <c r="F41" s="181">
        <v>12</v>
      </c>
      <c r="G41" s="178">
        <v>11</v>
      </c>
      <c r="H41" s="179">
        <v>0.91666666666666663</v>
      </c>
      <c r="I41" s="180">
        <v>30000000</v>
      </c>
    </row>
    <row r="42" spans="1:9" ht="68">
      <c r="A42" s="176" t="s">
        <v>435</v>
      </c>
      <c r="B42" s="176" t="s">
        <v>302</v>
      </c>
      <c r="C42" s="176" t="s">
        <v>303</v>
      </c>
      <c r="D42" s="72" t="s">
        <v>1032</v>
      </c>
      <c r="E42" s="72" t="s">
        <v>30</v>
      </c>
      <c r="F42" s="181">
        <v>0</v>
      </c>
      <c r="G42" s="178">
        <v>0</v>
      </c>
      <c r="H42" s="179">
        <v>0</v>
      </c>
      <c r="I42" s="180">
        <v>0</v>
      </c>
    </row>
    <row r="43" spans="1:9" ht="68">
      <c r="A43" s="176" t="s">
        <v>435</v>
      </c>
      <c r="B43" s="176" t="s">
        <v>302</v>
      </c>
      <c r="C43" s="176" t="s">
        <v>303</v>
      </c>
      <c r="D43" s="72" t="s">
        <v>1033</v>
      </c>
      <c r="E43" s="72" t="s">
        <v>30</v>
      </c>
      <c r="F43" s="181">
        <v>1</v>
      </c>
      <c r="G43" s="178">
        <v>1</v>
      </c>
      <c r="H43" s="179">
        <v>1</v>
      </c>
      <c r="I43" s="180">
        <v>100000000</v>
      </c>
    </row>
    <row r="44" spans="1:9" ht="68">
      <c r="A44" s="176" t="s">
        <v>435</v>
      </c>
      <c r="B44" s="176" t="s">
        <v>302</v>
      </c>
      <c r="C44" s="176" t="s">
        <v>303</v>
      </c>
      <c r="D44" s="72" t="s">
        <v>1034</v>
      </c>
      <c r="E44" s="72" t="s">
        <v>30</v>
      </c>
      <c r="F44" s="181">
        <v>0</v>
      </c>
      <c r="G44" s="178">
        <v>0</v>
      </c>
      <c r="H44" s="179">
        <v>0</v>
      </c>
      <c r="I44" s="180">
        <v>2000000</v>
      </c>
    </row>
    <row r="45" spans="1:9" ht="68">
      <c r="A45" s="176" t="s">
        <v>435</v>
      </c>
      <c r="B45" s="176" t="s">
        <v>302</v>
      </c>
      <c r="C45" s="176" t="s">
        <v>303</v>
      </c>
      <c r="D45" s="72" t="s">
        <v>1035</v>
      </c>
      <c r="E45" s="72" t="s">
        <v>30</v>
      </c>
      <c r="F45" s="181">
        <v>1</v>
      </c>
      <c r="G45" s="178">
        <v>1</v>
      </c>
      <c r="H45" s="179">
        <v>1</v>
      </c>
      <c r="I45" s="180">
        <v>2000000</v>
      </c>
    </row>
    <row r="46" spans="1:9" ht="70">
      <c r="A46" s="176" t="s">
        <v>435</v>
      </c>
      <c r="B46" s="176" t="s">
        <v>302</v>
      </c>
      <c r="C46" s="176" t="s">
        <v>303</v>
      </c>
      <c r="D46" s="72" t="s">
        <v>1036</v>
      </c>
      <c r="E46" s="72" t="s">
        <v>305</v>
      </c>
      <c r="F46" s="181">
        <v>1</v>
      </c>
      <c r="G46" s="178">
        <v>1</v>
      </c>
      <c r="H46" s="179">
        <v>1</v>
      </c>
      <c r="I46" s="180">
        <v>2000000</v>
      </c>
    </row>
    <row r="47" spans="1:9" ht="68">
      <c r="A47" s="176" t="s">
        <v>435</v>
      </c>
      <c r="B47" s="176" t="s">
        <v>302</v>
      </c>
      <c r="C47" s="176" t="s">
        <v>303</v>
      </c>
      <c r="D47" s="72" t="s">
        <v>1037</v>
      </c>
      <c r="E47" s="72" t="s">
        <v>305</v>
      </c>
      <c r="F47" s="181">
        <v>1</v>
      </c>
      <c r="G47" s="178">
        <v>1</v>
      </c>
      <c r="H47" s="179">
        <v>1</v>
      </c>
      <c r="I47" s="180">
        <v>2000000</v>
      </c>
    </row>
    <row r="48" spans="1:9" ht="84">
      <c r="A48" s="176" t="s">
        <v>435</v>
      </c>
      <c r="B48" s="176" t="s">
        <v>302</v>
      </c>
      <c r="C48" s="176" t="s">
        <v>303</v>
      </c>
      <c r="D48" s="72" t="s">
        <v>1038</v>
      </c>
      <c r="E48" s="72" t="s">
        <v>30</v>
      </c>
      <c r="F48" s="181">
        <v>20</v>
      </c>
      <c r="G48" s="178">
        <v>10</v>
      </c>
      <c r="H48" s="179">
        <v>0.5</v>
      </c>
      <c r="I48" s="180">
        <v>2000000</v>
      </c>
    </row>
    <row r="49" spans="1:9" ht="98">
      <c r="A49" s="176" t="s">
        <v>435</v>
      </c>
      <c r="B49" s="176" t="s">
        <v>302</v>
      </c>
      <c r="C49" s="176" t="s">
        <v>303</v>
      </c>
      <c r="D49" s="72" t="s">
        <v>1039</v>
      </c>
      <c r="E49" s="72" t="s">
        <v>30</v>
      </c>
      <c r="F49" s="181">
        <v>5</v>
      </c>
      <c r="G49" s="178">
        <v>5</v>
      </c>
      <c r="H49" s="179">
        <v>1</v>
      </c>
      <c r="I49" s="180">
        <v>2000000</v>
      </c>
    </row>
    <row r="50" spans="1:9" ht="68">
      <c r="A50" s="176" t="s">
        <v>435</v>
      </c>
      <c r="B50" s="176" t="s">
        <v>302</v>
      </c>
      <c r="C50" s="176" t="s">
        <v>303</v>
      </c>
      <c r="D50" s="72" t="s">
        <v>1040</v>
      </c>
      <c r="E50" s="72" t="s">
        <v>305</v>
      </c>
      <c r="F50" s="181">
        <v>50</v>
      </c>
      <c r="G50" s="178">
        <v>200</v>
      </c>
      <c r="H50" s="179">
        <v>1</v>
      </c>
      <c r="I50" s="180">
        <v>2000000</v>
      </c>
    </row>
    <row r="51" spans="1:9" ht="68">
      <c r="A51" s="176" t="s">
        <v>435</v>
      </c>
      <c r="B51" s="176" t="s">
        <v>302</v>
      </c>
      <c r="C51" s="176" t="s">
        <v>303</v>
      </c>
      <c r="D51" s="72" t="s">
        <v>1041</v>
      </c>
      <c r="E51" s="72" t="s">
        <v>305</v>
      </c>
      <c r="F51" s="181">
        <v>12</v>
      </c>
      <c r="G51" s="178">
        <v>15</v>
      </c>
      <c r="H51" s="179">
        <v>1</v>
      </c>
      <c r="I51" s="180">
        <v>2000000</v>
      </c>
    </row>
    <row r="52" spans="1:9" ht="68">
      <c r="A52" s="176" t="s">
        <v>435</v>
      </c>
      <c r="B52" s="176" t="s">
        <v>302</v>
      </c>
      <c r="C52" s="176" t="s">
        <v>303</v>
      </c>
      <c r="D52" s="72" t="s">
        <v>1042</v>
      </c>
      <c r="E52" s="72" t="s">
        <v>305</v>
      </c>
      <c r="F52" s="181">
        <v>1</v>
      </c>
      <c r="G52" s="178">
        <v>0</v>
      </c>
      <c r="H52" s="179">
        <v>0</v>
      </c>
      <c r="I52" s="180">
        <v>0</v>
      </c>
    </row>
    <row r="53" spans="1:9" ht="68">
      <c r="A53" s="176" t="s">
        <v>435</v>
      </c>
      <c r="B53" s="176" t="s">
        <v>302</v>
      </c>
      <c r="C53" s="176" t="s">
        <v>303</v>
      </c>
      <c r="D53" s="72" t="s">
        <v>1043</v>
      </c>
      <c r="E53" s="72" t="s">
        <v>305</v>
      </c>
      <c r="F53" s="181">
        <v>1</v>
      </c>
      <c r="G53" s="178">
        <v>0</v>
      </c>
      <c r="H53" s="179">
        <v>0</v>
      </c>
      <c r="I53" s="180">
        <v>2000000</v>
      </c>
    </row>
    <row r="54" spans="1:9" ht="68">
      <c r="A54" s="176" t="s">
        <v>435</v>
      </c>
      <c r="B54" s="176" t="s">
        <v>302</v>
      </c>
      <c r="C54" s="176" t="s">
        <v>303</v>
      </c>
      <c r="D54" s="72" t="s">
        <v>1044</v>
      </c>
      <c r="E54" s="72" t="s">
        <v>30</v>
      </c>
      <c r="F54" s="181">
        <v>5</v>
      </c>
      <c r="G54" s="178">
        <v>20</v>
      </c>
      <c r="H54" s="179">
        <v>1</v>
      </c>
      <c r="I54" s="180">
        <v>15000000</v>
      </c>
    </row>
    <row r="55" spans="1:9" ht="68">
      <c r="A55" s="176" t="s">
        <v>435</v>
      </c>
      <c r="B55" s="176" t="s">
        <v>302</v>
      </c>
      <c r="C55" s="176" t="s">
        <v>303</v>
      </c>
      <c r="D55" s="72" t="s">
        <v>1045</v>
      </c>
      <c r="E55" s="72" t="s">
        <v>30</v>
      </c>
      <c r="F55" s="181">
        <v>0</v>
      </c>
      <c r="G55" s="178"/>
      <c r="H55" s="179" t="e">
        <v>#DIV/0!</v>
      </c>
      <c r="I55" s="180">
        <v>2000000</v>
      </c>
    </row>
    <row r="56" spans="1:9" ht="98">
      <c r="A56" s="176" t="s">
        <v>435</v>
      </c>
      <c r="B56" s="176" t="s">
        <v>302</v>
      </c>
      <c r="C56" s="176" t="s">
        <v>303</v>
      </c>
      <c r="D56" s="72" t="s">
        <v>1046</v>
      </c>
      <c r="E56" s="72" t="s">
        <v>30</v>
      </c>
      <c r="F56" s="181">
        <v>1</v>
      </c>
      <c r="G56" s="178">
        <v>1</v>
      </c>
      <c r="H56" s="179">
        <v>1</v>
      </c>
      <c r="I56" s="180">
        <v>2000000</v>
      </c>
    </row>
    <row r="57" spans="1:9" ht="68">
      <c r="A57" s="176" t="s">
        <v>435</v>
      </c>
      <c r="B57" s="176" t="s">
        <v>302</v>
      </c>
      <c r="C57" s="176" t="s">
        <v>303</v>
      </c>
      <c r="D57" s="72" t="s">
        <v>1047</v>
      </c>
      <c r="E57" s="72" t="s">
        <v>30</v>
      </c>
      <c r="F57" s="181">
        <v>1</v>
      </c>
      <c r="G57" s="178">
        <v>1</v>
      </c>
      <c r="H57" s="179">
        <v>1</v>
      </c>
      <c r="I57" s="180">
        <v>50000000</v>
      </c>
    </row>
    <row r="58" spans="1:9" ht="68">
      <c r="A58" s="176" t="s">
        <v>435</v>
      </c>
      <c r="B58" s="176" t="s">
        <v>302</v>
      </c>
      <c r="C58" s="176" t="s">
        <v>303</v>
      </c>
      <c r="D58" s="72" t="s">
        <v>1048</v>
      </c>
      <c r="E58" s="72" t="s">
        <v>30</v>
      </c>
      <c r="F58" s="181">
        <v>3</v>
      </c>
      <c r="G58" s="178">
        <v>4</v>
      </c>
      <c r="H58" s="179">
        <v>1</v>
      </c>
      <c r="I58" s="180">
        <v>25000000</v>
      </c>
    </row>
    <row r="59" spans="1:9" ht="68">
      <c r="A59" s="176" t="s">
        <v>435</v>
      </c>
      <c r="B59" s="176" t="s">
        <v>302</v>
      </c>
      <c r="C59" s="176" t="s">
        <v>303</v>
      </c>
      <c r="D59" s="72" t="s">
        <v>1049</v>
      </c>
      <c r="E59" s="72" t="s">
        <v>30</v>
      </c>
      <c r="F59" s="181">
        <v>0</v>
      </c>
      <c r="G59" s="178">
        <v>0</v>
      </c>
      <c r="H59" s="179">
        <v>0</v>
      </c>
      <c r="I59" s="180">
        <v>0</v>
      </c>
    </row>
    <row r="60" spans="1:9" ht="68">
      <c r="A60" s="176" t="s">
        <v>435</v>
      </c>
      <c r="B60" s="176" t="s">
        <v>302</v>
      </c>
      <c r="C60" s="176" t="s">
        <v>303</v>
      </c>
      <c r="D60" s="72" t="s">
        <v>1050</v>
      </c>
      <c r="E60" s="72" t="s">
        <v>30</v>
      </c>
      <c r="F60" s="181">
        <v>3</v>
      </c>
      <c r="G60" s="178">
        <v>3</v>
      </c>
      <c r="H60" s="179">
        <v>1</v>
      </c>
      <c r="I60" s="180">
        <v>25000000</v>
      </c>
    </row>
    <row r="61" spans="1:9" ht="68">
      <c r="A61" s="176" t="s">
        <v>435</v>
      </c>
      <c r="B61" s="176" t="s">
        <v>302</v>
      </c>
      <c r="C61" s="176" t="s">
        <v>303</v>
      </c>
      <c r="D61" s="72" t="s">
        <v>1051</v>
      </c>
      <c r="E61" s="72" t="s">
        <v>30</v>
      </c>
      <c r="F61" s="181">
        <v>0</v>
      </c>
      <c r="G61" s="178">
        <v>1</v>
      </c>
      <c r="H61" s="179">
        <v>1</v>
      </c>
      <c r="I61" s="180">
        <v>15000000</v>
      </c>
    </row>
    <row r="62" spans="1:9" ht="70">
      <c r="A62" s="176" t="s">
        <v>435</v>
      </c>
      <c r="B62" s="176" t="s">
        <v>302</v>
      </c>
      <c r="C62" s="176" t="s">
        <v>303</v>
      </c>
      <c r="D62" s="72" t="s">
        <v>1052</v>
      </c>
      <c r="E62" s="183"/>
      <c r="F62" s="178">
        <v>0</v>
      </c>
      <c r="G62" s="178">
        <v>0</v>
      </c>
      <c r="H62" s="179">
        <v>0</v>
      </c>
      <c r="I62" s="184">
        <v>2000000</v>
      </c>
    </row>
    <row r="63" spans="1:9" ht="98">
      <c r="A63" s="176" t="s">
        <v>435</v>
      </c>
      <c r="B63" s="176" t="s">
        <v>302</v>
      </c>
      <c r="C63" s="176" t="s">
        <v>303</v>
      </c>
      <c r="D63" s="72" t="s">
        <v>1053</v>
      </c>
      <c r="E63" s="183"/>
      <c r="F63" s="178">
        <v>0</v>
      </c>
      <c r="G63" s="178">
        <v>0</v>
      </c>
      <c r="H63" s="179">
        <v>0</v>
      </c>
      <c r="I63" s="184">
        <v>2000000</v>
      </c>
    </row>
    <row r="64" spans="1:9" ht="68">
      <c r="A64" s="176" t="s">
        <v>435</v>
      </c>
      <c r="B64" s="176" t="s">
        <v>302</v>
      </c>
      <c r="C64" s="176" t="s">
        <v>303</v>
      </c>
      <c r="D64" s="72" t="s">
        <v>1054</v>
      </c>
      <c r="E64" s="183"/>
      <c r="F64" s="178">
        <v>0</v>
      </c>
      <c r="G64" s="178">
        <v>0</v>
      </c>
      <c r="H64" s="179">
        <v>0</v>
      </c>
      <c r="I64" s="184">
        <v>2000000</v>
      </c>
    </row>
    <row r="65" spans="1:10">
      <c r="I65" s="207">
        <f>SUM(I4:I64)</f>
        <v>3067000000</v>
      </c>
    </row>
    <row r="66" spans="1:10">
      <c r="A66" s="349" t="s">
        <v>3249</v>
      </c>
      <c r="B66" s="350"/>
      <c r="C66" s="350"/>
      <c r="D66" s="350"/>
      <c r="E66" s="350"/>
      <c r="F66" s="350"/>
      <c r="G66" s="350"/>
      <c r="H66" s="350"/>
      <c r="I66" s="350"/>
      <c r="J66" s="351"/>
    </row>
    <row r="67" spans="1:10">
      <c r="A67" s="1" t="s">
        <v>1060</v>
      </c>
      <c r="B67" s="1" t="s">
        <v>1061</v>
      </c>
      <c r="C67" s="1" t="s">
        <v>1062</v>
      </c>
      <c r="D67" s="1" t="s">
        <v>1063</v>
      </c>
      <c r="E67" s="1" t="s">
        <v>1064</v>
      </c>
      <c r="F67" s="1" t="s">
        <v>1065</v>
      </c>
      <c r="G67" s="1" t="s">
        <v>1066</v>
      </c>
      <c r="H67" s="1" t="s">
        <v>1067</v>
      </c>
      <c r="I67" s="1" t="s">
        <v>1059</v>
      </c>
      <c r="J67" s="1" t="s">
        <v>2848</v>
      </c>
    </row>
    <row r="68" spans="1:10">
      <c r="A68" s="213" t="s">
        <v>2849</v>
      </c>
      <c r="B68" s="213" t="s">
        <v>2850</v>
      </c>
      <c r="C68" s="213" t="s">
        <v>1071</v>
      </c>
      <c r="D68" s="213" t="s">
        <v>1072</v>
      </c>
      <c r="E68" s="213" t="s">
        <v>2484</v>
      </c>
      <c r="F68" s="1" t="s">
        <v>2851</v>
      </c>
      <c r="G68" s="1" t="s">
        <v>2852</v>
      </c>
      <c r="H68" s="213">
        <v>51300000</v>
      </c>
      <c r="I68" s="213">
        <v>51300000</v>
      </c>
      <c r="J68" s="213">
        <f>+H68-I68</f>
        <v>0</v>
      </c>
    </row>
    <row r="69" spans="1:10">
      <c r="A69" s="213" t="s">
        <v>2853</v>
      </c>
      <c r="B69" s="213" t="s">
        <v>2854</v>
      </c>
      <c r="C69" s="213" t="s">
        <v>1071</v>
      </c>
      <c r="D69" s="213" t="s">
        <v>1072</v>
      </c>
      <c r="E69" s="213" t="s">
        <v>2484</v>
      </c>
      <c r="F69" s="1" t="s">
        <v>2851</v>
      </c>
      <c r="G69" s="1" t="s">
        <v>2855</v>
      </c>
      <c r="H69" s="213">
        <v>190000000</v>
      </c>
      <c r="I69" s="213">
        <v>190000000</v>
      </c>
      <c r="J69" s="213">
        <f t="shared" ref="J69:J79" si="0">+H69-I69</f>
        <v>0</v>
      </c>
    </row>
    <row r="70" spans="1:10">
      <c r="A70" s="1" t="s">
        <v>2856</v>
      </c>
      <c r="B70" s="1" t="s">
        <v>2857</v>
      </c>
      <c r="C70" s="213" t="s">
        <v>1071</v>
      </c>
      <c r="D70" s="1" t="s">
        <v>1072</v>
      </c>
      <c r="E70" s="1" t="s">
        <v>2484</v>
      </c>
      <c r="F70" s="1" t="s">
        <v>2851</v>
      </c>
      <c r="G70" s="1" t="s">
        <v>2855</v>
      </c>
      <c r="H70" s="213">
        <v>130000000</v>
      </c>
      <c r="I70" s="213">
        <v>130000000</v>
      </c>
      <c r="J70" s="213">
        <f t="shared" si="0"/>
        <v>0</v>
      </c>
    </row>
    <row r="71" spans="1:10">
      <c r="A71" s="1" t="s">
        <v>2858</v>
      </c>
      <c r="B71" s="1" t="s">
        <v>2859</v>
      </c>
      <c r="C71" s="213" t="s">
        <v>1071</v>
      </c>
      <c r="D71" s="1" t="s">
        <v>1072</v>
      </c>
      <c r="E71" s="1" t="s">
        <v>2484</v>
      </c>
      <c r="F71" s="1" t="s">
        <v>2851</v>
      </c>
      <c r="G71" s="1" t="s">
        <v>2855</v>
      </c>
      <c r="H71" s="213">
        <v>70000000</v>
      </c>
      <c r="I71" s="213">
        <v>70000000</v>
      </c>
      <c r="J71" s="213">
        <f t="shared" si="0"/>
        <v>0</v>
      </c>
    </row>
    <row r="72" spans="1:10">
      <c r="A72" s="1" t="s">
        <v>2860</v>
      </c>
      <c r="B72" s="1" t="s">
        <v>2861</v>
      </c>
      <c r="C72" s="213" t="s">
        <v>1071</v>
      </c>
      <c r="D72" s="1" t="s">
        <v>1072</v>
      </c>
      <c r="E72" s="1" t="s">
        <v>2484</v>
      </c>
      <c r="F72" s="1" t="s">
        <v>2851</v>
      </c>
      <c r="G72" s="1" t="s">
        <v>2855</v>
      </c>
      <c r="H72" s="213">
        <v>60000000</v>
      </c>
      <c r="I72" s="213">
        <v>60000000</v>
      </c>
      <c r="J72" s="213">
        <f t="shared" si="0"/>
        <v>0</v>
      </c>
    </row>
    <row r="73" spans="1:10">
      <c r="A73" s="1" t="s">
        <v>2862</v>
      </c>
      <c r="B73" s="1" t="s">
        <v>2863</v>
      </c>
      <c r="C73" s="213" t="s">
        <v>1071</v>
      </c>
      <c r="D73" s="1" t="s">
        <v>1072</v>
      </c>
      <c r="E73" s="1" t="s">
        <v>2484</v>
      </c>
      <c r="F73" s="1" t="s">
        <v>2851</v>
      </c>
      <c r="G73" s="1" t="s">
        <v>2864</v>
      </c>
      <c r="H73" s="213">
        <v>350000000</v>
      </c>
      <c r="I73" s="213">
        <v>350000000</v>
      </c>
      <c r="J73" s="213">
        <f t="shared" si="0"/>
        <v>0</v>
      </c>
    </row>
    <row r="74" spans="1:10">
      <c r="A74" s="1" t="s">
        <v>2865</v>
      </c>
      <c r="B74" s="1" t="s">
        <v>2866</v>
      </c>
      <c r="C74" s="213" t="s">
        <v>1071</v>
      </c>
      <c r="D74" s="1" t="s">
        <v>1072</v>
      </c>
      <c r="E74" s="1" t="s">
        <v>2484</v>
      </c>
      <c r="F74" s="1" t="s">
        <v>2851</v>
      </c>
      <c r="G74" s="1" t="s">
        <v>2867</v>
      </c>
      <c r="H74" s="213">
        <v>386000000</v>
      </c>
      <c r="I74" s="213">
        <v>372000000</v>
      </c>
      <c r="J74" s="213">
        <f t="shared" si="0"/>
        <v>14000000</v>
      </c>
    </row>
    <row r="75" spans="1:10">
      <c r="A75" s="1" t="s">
        <v>2868</v>
      </c>
      <c r="B75" s="1" t="s">
        <v>2869</v>
      </c>
      <c r="C75" s="213" t="s">
        <v>1071</v>
      </c>
      <c r="D75" s="1" t="s">
        <v>1072</v>
      </c>
      <c r="E75" s="1" t="s">
        <v>2484</v>
      </c>
      <c r="F75" s="1" t="s">
        <v>2851</v>
      </c>
      <c r="G75" s="1" t="s">
        <v>2864</v>
      </c>
      <c r="H75" s="213">
        <v>100000000</v>
      </c>
      <c r="I75" s="213">
        <v>100000000</v>
      </c>
      <c r="J75" s="213">
        <f t="shared" si="0"/>
        <v>0</v>
      </c>
    </row>
    <row r="76" spans="1:10">
      <c r="A76" s="1" t="s">
        <v>2870</v>
      </c>
      <c r="B76" s="1" t="s">
        <v>2871</v>
      </c>
      <c r="C76" s="213" t="s">
        <v>1071</v>
      </c>
      <c r="D76" s="1" t="s">
        <v>1072</v>
      </c>
      <c r="E76" s="1" t="s">
        <v>2484</v>
      </c>
      <c r="F76" s="1" t="s">
        <v>2851</v>
      </c>
      <c r="G76" s="1" t="s">
        <v>2872</v>
      </c>
      <c r="H76" s="213">
        <v>0</v>
      </c>
      <c r="I76" s="213">
        <v>0</v>
      </c>
      <c r="J76" s="213">
        <f t="shared" si="0"/>
        <v>0</v>
      </c>
    </row>
    <row r="77" spans="1:10">
      <c r="A77" s="1" t="s">
        <v>2870</v>
      </c>
      <c r="B77" s="1" t="s">
        <v>2871</v>
      </c>
      <c r="C77" s="213" t="s">
        <v>1071</v>
      </c>
      <c r="D77" s="1" t="s">
        <v>1072</v>
      </c>
      <c r="E77" s="1" t="s">
        <v>2484</v>
      </c>
      <c r="F77" s="1" t="s">
        <v>2851</v>
      </c>
      <c r="G77" s="1" t="s">
        <v>2873</v>
      </c>
      <c r="H77" s="213">
        <v>100000000</v>
      </c>
      <c r="I77" s="213">
        <v>93750000</v>
      </c>
      <c r="J77" s="213">
        <f t="shared" si="0"/>
        <v>6250000</v>
      </c>
    </row>
    <row r="78" spans="1:10">
      <c r="A78" s="1" t="s">
        <v>2870</v>
      </c>
      <c r="B78" s="1" t="s">
        <v>2871</v>
      </c>
      <c r="C78" s="213" t="s">
        <v>1071</v>
      </c>
      <c r="D78" s="1" t="s">
        <v>1072</v>
      </c>
      <c r="E78" s="1" t="s">
        <v>2484</v>
      </c>
      <c r="F78" s="1" t="s">
        <v>2851</v>
      </c>
      <c r="G78" s="1" t="s">
        <v>2852</v>
      </c>
      <c r="H78" s="213">
        <v>32000000</v>
      </c>
      <c r="I78" s="213">
        <v>32000000</v>
      </c>
      <c r="J78" s="213">
        <f t="shared" si="0"/>
        <v>0</v>
      </c>
    </row>
    <row r="79" spans="1:10">
      <c r="A79" s="1" t="s">
        <v>2874</v>
      </c>
      <c r="B79" s="1" t="s">
        <v>2875</v>
      </c>
      <c r="C79" s="213" t="s">
        <v>1071</v>
      </c>
      <c r="D79" s="1" t="s">
        <v>1072</v>
      </c>
      <c r="E79" s="1" t="s">
        <v>2484</v>
      </c>
      <c r="F79" s="1" t="s">
        <v>2851</v>
      </c>
      <c r="G79" s="1" t="s">
        <v>2864</v>
      </c>
      <c r="H79" s="213">
        <v>200000000</v>
      </c>
      <c r="I79" s="213">
        <v>200000000</v>
      </c>
      <c r="J79" s="213">
        <f t="shared" si="0"/>
        <v>0</v>
      </c>
    </row>
    <row r="80" spans="1:10">
      <c r="I80" s="214">
        <f>SUM(I68:I79)</f>
        <v>1649050000</v>
      </c>
    </row>
  </sheetData>
  <mergeCells count="3">
    <mergeCell ref="A1:I1"/>
    <mergeCell ref="A2:I2"/>
    <mergeCell ref="A66:J66"/>
  </mergeCells>
  <pageMargins left="0.7" right="0.7" top="0.75" bottom="0.75" header="0.3" footer="0.3"/>
  <pageSetup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59999389629810485"/>
  </sheetPr>
  <dimension ref="A1:AD69"/>
  <sheetViews>
    <sheetView topLeftCell="B21" workbookViewId="0">
      <selection activeCell="I26" sqref="I26"/>
    </sheetView>
  </sheetViews>
  <sheetFormatPr baseColWidth="10" defaultRowHeight="16"/>
  <cols>
    <col min="1" max="1" width="16.6640625" bestFit="1" customWidth="1"/>
    <col min="2" max="2" width="16.6640625" customWidth="1"/>
    <col min="3" max="3" width="12.6640625" customWidth="1"/>
    <col min="4" max="4" width="23.83203125" customWidth="1"/>
    <col min="5" max="5" width="18" customWidth="1"/>
    <col min="7" max="7" width="16.1640625" bestFit="1" customWidth="1"/>
    <col min="8" max="8" width="27" customWidth="1"/>
    <col min="9" max="9" width="19.33203125" bestFit="1" customWidth="1"/>
    <col min="10" max="10" width="21.5" bestFit="1" customWidth="1"/>
    <col min="11" max="11" width="22.5" style="1" bestFit="1" customWidth="1"/>
    <col min="12" max="12" width="22.33203125" customWidth="1"/>
  </cols>
  <sheetData>
    <row r="1" spans="1:30">
      <c r="A1" s="324"/>
      <c r="B1" s="325"/>
      <c r="C1" s="325"/>
      <c r="D1" s="325"/>
      <c r="E1" s="325"/>
      <c r="F1" s="325"/>
      <c r="G1" s="325"/>
      <c r="H1" s="325"/>
      <c r="I1" s="325"/>
      <c r="J1" s="325"/>
      <c r="K1" s="325"/>
      <c r="L1" s="328"/>
    </row>
    <row r="2" spans="1:30">
      <c r="A2" s="317" t="s">
        <v>11</v>
      </c>
      <c r="B2" s="317"/>
      <c r="C2" s="317"/>
      <c r="D2" s="317"/>
      <c r="E2" s="317"/>
      <c r="F2" s="317"/>
      <c r="G2" s="317"/>
      <c r="H2" s="317"/>
      <c r="I2" s="317"/>
      <c r="J2" s="317"/>
      <c r="K2" s="317"/>
      <c r="L2" s="317"/>
    </row>
    <row r="3" spans="1:30" s="3" customFormat="1" ht="48">
      <c r="A3" s="2" t="s">
        <v>12</v>
      </c>
      <c r="B3" s="2" t="s">
        <v>4</v>
      </c>
      <c r="C3" s="2" t="s">
        <v>0</v>
      </c>
      <c r="D3" s="2" t="s">
        <v>5</v>
      </c>
      <c r="E3" s="2" t="s">
        <v>6</v>
      </c>
      <c r="F3" s="2" t="s">
        <v>7</v>
      </c>
      <c r="G3" s="2" t="s">
        <v>8</v>
      </c>
      <c r="H3" s="2" t="s">
        <v>1</v>
      </c>
      <c r="I3" s="2" t="s">
        <v>9</v>
      </c>
      <c r="J3" s="2" t="s">
        <v>2</v>
      </c>
      <c r="K3" s="2" t="s">
        <v>3</v>
      </c>
      <c r="L3" s="2" t="s">
        <v>10</v>
      </c>
    </row>
    <row r="4" spans="1:30" ht="72">
      <c r="A4" s="97" t="s">
        <v>441</v>
      </c>
      <c r="B4" s="89" t="s">
        <v>442</v>
      </c>
      <c r="C4" s="89" t="s">
        <v>443</v>
      </c>
      <c r="D4" s="89" t="s">
        <v>444</v>
      </c>
      <c r="E4" s="89" t="s">
        <v>242</v>
      </c>
      <c r="F4" s="98">
        <v>30</v>
      </c>
      <c r="G4" s="99">
        <v>344</v>
      </c>
      <c r="H4" s="100">
        <f>G4/F4</f>
        <v>11.466666666666667</v>
      </c>
      <c r="I4" s="101">
        <v>6000000</v>
      </c>
      <c r="J4" s="102">
        <v>6000000</v>
      </c>
      <c r="K4" s="100">
        <v>1</v>
      </c>
      <c r="L4" s="97" t="s">
        <v>28</v>
      </c>
    </row>
    <row r="5" spans="1:30" ht="72">
      <c r="A5" s="97" t="s">
        <v>441</v>
      </c>
      <c r="B5" s="89" t="s">
        <v>442</v>
      </c>
      <c r="C5" s="89" t="s">
        <v>445</v>
      </c>
      <c r="D5" s="89" t="s">
        <v>446</v>
      </c>
      <c r="E5" s="89" t="s">
        <v>30</v>
      </c>
      <c r="F5" s="98">
        <v>20</v>
      </c>
      <c r="G5" s="99">
        <v>0</v>
      </c>
      <c r="H5" s="100">
        <f t="shared" ref="H5:H25" si="0">G5/F5</f>
        <v>0</v>
      </c>
      <c r="I5" s="103">
        <v>555299182</v>
      </c>
      <c r="J5" s="102">
        <v>0</v>
      </c>
      <c r="K5" s="100">
        <v>0</v>
      </c>
      <c r="L5" s="97" t="s">
        <v>28</v>
      </c>
    </row>
    <row r="6" spans="1:30" ht="72">
      <c r="A6" s="97" t="s">
        <v>441</v>
      </c>
      <c r="B6" s="89" t="s">
        <v>442</v>
      </c>
      <c r="C6" s="89" t="s">
        <v>447</v>
      </c>
      <c r="D6" s="89" t="s">
        <v>448</v>
      </c>
      <c r="E6" s="89" t="s">
        <v>30</v>
      </c>
      <c r="F6" s="98">
        <v>0</v>
      </c>
      <c r="G6" s="99">
        <v>0</v>
      </c>
      <c r="H6" s="100">
        <v>0</v>
      </c>
      <c r="I6" s="102">
        <v>0</v>
      </c>
      <c r="J6" s="102">
        <v>0</v>
      </c>
      <c r="K6" s="100">
        <v>0</v>
      </c>
      <c r="L6" s="97"/>
    </row>
    <row r="7" spans="1:30" ht="72">
      <c r="A7" s="97" t="s">
        <v>441</v>
      </c>
      <c r="B7" s="89" t="s">
        <v>442</v>
      </c>
      <c r="C7" s="89" t="s">
        <v>443</v>
      </c>
      <c r="D7" s="89" t="s">
        <v>449</v>
      </c>
      <c r="E7" s="89" t="s">
        <v>30</v>
      </c>
      <c r="F7" s="98">
        <v>50</v>
      </c>
      <c r="G7" s="99">
        <v>0</v>
      </c>
      <c r="H7" s="100">
        <f t="shared" si="0"/>
        <v>0</v>
      </c>
      <c r="I7" s="102">
        <v>0</v>
      </c>
      <c r="J7" s="102">
        <v>0</v>
      </c>
      <c r="K7" s="100">
        <v>0</v>
      </c>
      <c r="L7" s="97"/>
    </row>
    <row r="8" spans="1:30" ht="72">
      <c r="A8" s="97" t="s">
        <v>441</v>
      </c>
      <c r="B8" s="89" t="s">
        <v>442</v>
      </c>
      <c r="C8" s="89" t="s">
        <v>445</v>
      </c>
      <c r="D8" s="89" t="s">
        <v>450</v>
      </c>
      <c r="E8" s="89" t="s">
        <v>30</v>
      </c>
      <c r="F8" s="98">
        <v>1</v>
      </c>
      <c r="G8" s="99">
        <v>8</v>
      </c>
      <c r="H8" s="100">
        <f t="shared" si="0"/>
        <v>8</v>
      </c>
      <c r="I8" s="102">
        <v>4500000</v>
      </c>
      <c r="J8" s="102">
        <v>4500000</v>
      </c>
      <c r="K8" s="100">
        <v>1</v>
      </c>
      <c r="L8" s="97" t="s">
        <v>28</v>
      </c>
    </row>
    <row r="9" spans="1:30" ht="72">
      <c r="A9" s="97" t="s">
        <v>441</v>
      </c>
      <c r="B9" s="89" t="s">
        <v>442</v>
      </c>
      <c r="C9" s="89" t="s">
        <v>445</v>
      </c>
      <c r="D9" s="89" t="s">
        <v>451</v>
      </c>
      <c r="E9" s="89" t="s">
        <v>30</v>
      </c>
      <c r="F9" s="98">
        <v>0</v>
      </c>
      <c r="G9" s="99">
        <v>0</v>
      </c>
      <c r="H9" s="100">
        <v>0</v>
      </c>
      <c r="I9" s="102">
        <v>0</v>
      </c>
      <c r="J9" s="102">
        <v>0</v>
      </c>
      <c r="K9" s="100">
        <v>0</v>
      </c>
      <c r="L9" s="97"/>
    </row>
    <row r="10" spans="1:30" ht="72">
      <c r="A10" s="97" t="s">
        <v>441</v>
      </c>
      <c r="B10" s="89" t="s">
        <v>442</v>
      </c>
      <c r="C10" s="89" t="s">
        <v>452</v>
      </c>
      <c r="D10" s="89" t="s">
        <v>453</v>
      </c>
      <c r="E10" s="89" t="s">
        <v>30</v>
      </c>
      <c r="F10" s="98">
        <v>15</v>
      </c>
      <c r="G10" s="99">
        <v>15</v>
      </c>
      <c r="H10" s="100">
        <f t="shared" si="0"/>
        <v>1</v>
      </c>
      <c r="I10" s="104">
        <v>4627304000</v>
      </c>
      <c r="J10" s="103">
        <v>4627304000</v>
      </c>
      <c r="K10" s="100">
        <v>1</v>
      </c>
      <c r="L10" s="97" t="s">
        <v>28</v>
      </c>
    </row>
    <row r="11" spans="1:30" ht="72">
      <c r="A11" s="97" t="s">
        <v>441</v>
      </c>
      <c r="B11" s="89" t="s">
        <v>442</v>
      </c>
      <c r="C11" s="89" t="s">
        <v>452</v>
      </c>
      <c r="D11" s="89" t="s">
        <v>454</v>
      </c>
      <c r="E11" s="89" t="s">
        <v>30</v>
      </c>
      <c r="F11" s="98">
        <v>21</v>
      </c>
      <c r="G11" s="99">
        <v>9</v>
      </c>
      <c r="H11" s="100">
        <f t="shared" si="0"/>
        <v>0.42857142857142855</v>
      </c>
      <c r="I11" s="101">
        <v>50000000</v>
      </c>
      <c r="J11" s="102">
        <v>50000000</v>
      </c>
      <c r="K11" s="100">
        <v>1</v>
      </c>
      <c r="L11" s="97" t="s">
        <v>28</v>
      </c>
    </row>
    <row r="12" spans="1:30" s="1" customFormat="1" ht="72">
      <c r="A12" s="97" t="s">
        <v>441</v>
      </c>
      <c r="B12" s="89" t="s">
        <v>442</v>
      </c>
      <c r="C12" s="89" t="s">
        <v>447</v>
      </c>
      <c r="D12" s="89" t="s">
        <v>437</v>
      </c>
      <c r="E12" s="89" t="s">
        <v>437</v>
      </c>
      <c r="F12" s="98">
        <v>52</v>
      </c>
      <c r="G12" s="99">
        <v>52</v>
      </c>
      <c r="H12" s="100">
        <f t="shared" si="0"/>
        <v>1</v>
      </c>
      <c r="I12" s="103">
        <v>290531689</v>
      </c>
      <c r="J12" s="105">
        <v>248400000</v>
      </c>
      <c r="K12" s="100">
        <v>0.85</v>
      </c>
      <c r="L12" s="97" t="s">
        <v>28</v>
      </c>
      <c r="M12"/>
      <c r="N12"/>
      <c r="O12"/>
      <c r="P12"/>
      <c r="Q12"/>
      <c r="R12"/>
      <c r="S12"/>
      <c r="T12"/>
      <c r="U12"/>
      <c r="V12"/>
      <c r="W12"/>
      <c r="X12"/>
      <c r="Y12"/>
      <c r="Z12"/>
      <c r="AA12"/>
      <c r="AB12"/>
      <c r="AC12"/>
      <c r="AD12"/>
    </row>
    <row r="13" spans="1:30" s="1" customFormat="1" ht="72">
      <c r="A13" s="97" t="s">
        <v>441</v>
      </c>
      <c r="B13" s="89" t="s">
        <v>442</v>
      </c>
      <c r="C13" s="89" t="s">
        <v>447</v>
      </c>
      <c r="D13" s="89" t="s">
        <v>455</v>
      </c>
      <c r="E13" s="89" t="s">
        <v>30</v>
      </c>
      <c r="F13" s="98">
        <v>0</v>
      </c>
      <c r="G13" s="99">
        <v>0</v>
      </c>
      <c r="H13" s="100">
        <v>0</v>
      </c>
      <c r="I13" s="102">
        <v>0</v>
      </c>
      <c r="J13" s="102">
        <v>0</v>
      </c>
      <c r="K13" s="100">
        <v>0</v>
      </c>
      <c r="L13" s="97"/>
      <c r="M13"/>
      <c r="N13"/>
      <c r="O13"/>
      <c r="P13"/>
      <c r="Q13"/>
      <c r="R13"/>
      <c r="S13"/>
      <c r="T13"/>
      <c r="U13"/>
      <c r="V13"/>
      <c r="W13"/>
      <c r="X13"/>
      <c r="Y13"/>
      <c r="Z13"/>
      <c r="AA13"/>
      <c r="AB13"/>
      <c r="AC13"/>
      <c r="AD13"/>
    </row>
    <row r="14" spans="1:30" s="1" customFormat="1" ht="60">
      <c r="A14" s="97" t="s">
        <v>456</v>
      </c>
      <c r="B14" s="89" t="s">
        <v>457</v>
      </c>
      <c r="C14" s="89" t="s">
        <v>458</v>
      </c>
      <c r="D14" s="89" t="s">
        <v>459</v>
      </c>
      <c r="E14" s="89" t="s">
        <v>30</v>
      </c>
      <c r="F14" s="98">
        <v>0</v>
      </c>
      <c r="G14" s="99">
        <v>0</v>
      </c>
      <c r="H14" s="100">
        <v>0</v>
      </c>
      <c r="I14" s="102">
        <v>0</v>
      </c>
      <c r="J14" s="102">
        <v>0</v>
      </c>
      <c r="K14" s="100">
        <v>0</v>
      </c>
      <c r="L14" s="97"/>
      <c r="M14"/>
      <c r="N14"/>
      <c r="O14"/>
      <c r="P14"/>
      <c r="Q14"/>
      <c r="R14"/>
      <c r="S14"/>
      <c r="T14"/>
      <c r="U14"/>
      <c r="V14"/>
      <c r="W14"/>
      <c r="X14"/>
      <c r="Y14"/>
      <c r="Z14"/>
      <c r="AA14"/>
      <c r="AB14"/>
      <c r="AC14"/>
      <c r="AD14"/>
    </row>
    <row r="15" spans="1:30" s="1" customFormat="1" ht="60">
      <c r="A15" s="97" t="s">
        <v>456</v>
      </c>
      <c r="B15" s="89" t="s">
        <v>457</v>
      </c>
      <c r="C15" s="89" t="s">
        <v>458</v>
      </c>
      <c r="D15" s="89" t="s">
        <v>460</v>
      </c>
      <c r="E15" s="89" t="s">
        <v>30</v>
      </c>
      <c r="F15" s="98">
        <v>35</v>
      </c>
      <c r="G15" s="99">
        <v>87</v>
      </c>
      <c r="H15" s="100">
        <f t="shared" si="0"/>
        <v>2.4857142857142858</v>
      </c>
      <c r="I15" s="101">
        <v>26000000</v>
      </c>
      <c r="J15" s="102">
        <v>26000000</v>
      </c>
      <c r="K15" s="100">
        <v>1</v>
      </c>
      <c r="L15" s="97" t="s">
        <v>28</v>
      </c>
      <c r="M15"/>
      <c r="N15"/>
      <c r="O15"/>
      <c r="P15"/>
      <c r="Q15"/>
      <c r="R15"/>
      <c r="S15"/>
      <c r="T15"/>
      <c r="U15"/>
      <c r="V15"/>
      <c r="W15"/>
      <c r="X15"/>
      <c r="Y15"/>
      <c r="Z15"/>
      <c r="AA15"/>
      <c r="AB15"/>
      <c r="AC15"/>
      <c r="AD15"/>
    </row>
    <row r="16" spans="1:30" s="1" customFormat="1" ht="60">
      <c r="A16" s="97" t="s">
        <v>456</v>
      </c>
      <c r="B16" s="89" t="s">
        <v>457</v>
      </c>
      <c r="C16" s="89" t="s">
        <v>458</v>
      </c>
      <c r="D16" s="89" t="s">
        <v>114</v>
      </c>
      <c r="E16" s="89" t="s">
        <v>30</v>
      </c>
      <c r="F16" s="98">
        <v>2</v>
      </c>
      <c r="G16" s="99">
        <v>1</v>
      </c>
      <c r="H16" s="100">
        <f t="shared" si="0"/>
        <v>0.5</v>
      </c>
      <c r="I16" s="101">
        <v>13000000</v>
      </c>
      <c r="J16" s="102">
        <v>13000000</v>
      </c>
      <c r="K16" s="100">
        <v>1</v>
      </c>
      <c r="L16" s="97" t="s">
        <v>28</v>
      </c>
      <c r="M16"/>
      <c r="N16"/>
      <c r="O16"/>
      <c r="P16"/>
      <c r="Q16"/>
      <c r="R16"/>
      <c r="S16"/>
      <c r="T16"/>
      <c r="U16"/>
      <c r="V16"/>
      <c r="W16"/>
      <c r="X16"/>
      <c r="Y16"/>
      <c r="Z16"/>
      <c r="AA16"/>
      <c r="AB16"/>
      <c r="AC16"/>
      <c r="AD16"/>
    </row>
    <row r="17" spans="1:30" s="1" customFormat="1" ht="60">
      <c r="A17" s="97" t="s">
        <v>456</v>
      </c>
      <c r="B17" s="89" t="s">
        <v>457</v>
      </c>
      <c r="C17" s="89" t="s">
        <v>458</v>
      </c>
      <c r="D17" s="89" t="s">
        <v>461</v>
      </c>
      <c r="E17" s="89" t="s">
        <v>30</v>
      </c>
      <c r="F17" s="98">
        <v>2</v>
      </c>
      <c r="G17" s="99">
        <v>0</v>
      </c>
      <c r="H17" s="100">
        <f t="shared" si="0"/>
        <v>0</v>
      </c>
      <c r="I17" s="102">
        <v>0</v>
      </c>
      <c r="J17" s="102">
        <v>0</v>
      </c>
      <c r="K17" s="100">
        <v>0</v>
      </c>
      <c r="L17" s="97"/>
      <c r="M17"/>
      <c r="N17"/>
      <c r="O17"/>
      <c r="P17"/>
      <c r="Q17"/>
      <c r="R17"/>
      <c r="S17"/>
      <c r="T17"/>
      <c r="U17"/>
      <c r="V17"/>
      <c r="W17"/>
      <c r="X17"/>
      <c r="Y17"/>
      <c r="Z17"/>
      <c r="AA17"/>
      <c r="AB17"/>
      <c r="AC17"/>
      <c r="AD17"/>
    </row>
    <row r="18" spans="1:30" s="1" customFormat="1" ht="60">
      <c r="A18" s="97" t="s">
        <v>456</v>
      </c>
      <c r="B18" s="89" t="s">
        <v>457</v>
      </c>
      <c r="C18" s="89" t="s">
        <v>458</v>
      </c>
      <c r="D18" s="89" t="s">
        <v>462</v>
      </c>
      <c r="E18" s="89" t="s">
        <v>30</v>
      </c>
      <c r="F18" s="98">
        <v>1</v>
      </c>
      <c r="G18" s="99">
        <v>3</v>
      </c>
      <c r="H18" s="100">
        <f t="shared" si="0"/>
        <v>3</v>
      </c>
      <c r="I18" s="106">
        <v>486374000</v>
      </c>
      <c r="J18" s="106">
        <v>486374000</v>
      </c>
      <c r="K18" s="100">
        <v>1</v>
      </c>
      <c r="L18" s="97" t="s">
        <v>28</v>
      </c>
      <c r="M18"/>
      <c r="N18"/>
      <c r="O18"/>
      <c r="P18"/>
      <c r="Q18"/>
      <c r="R18"/>
      <c r="S18"/>
      <c r="T18"/>
      <c r="U18"/>
      <c r="V18"/>
      <c r="W18"/>
      <c r="X18"/>
      <c r="Y18"/>
      <c r="Z18"/>
      <c r="AA18"/>
      <c r="AB18"/>
      <c r="AC18"/>
      <c r="AD18"/>
    </row>
    <row r="19" spans="1:30" s="1" customFormat="1" ht="60">
      <c r="A19" s="97" t="s">
        <v>456</v>
      </c>
      <c r="B19" s="89" t="s">
        <v>457</v>
      </c>
      <c r="C19" s="89" t="s">
        <v>458</v>
      </c>
      <c r="D19" s="89" t="s">
        <v>463</v>
      </c>
      <c r="E19" s="89" t="s">
        <v>30</v>
      </c>
      <c r="F19" s="98">
        <v>0</v>
      </c>
      <c r="G19" s="99">
        <v>1</v>
      </c>
      <c r="H19" s="100">
        <v>1</v>
      </c>
      <c r="I19" s="102">
        <v>13000000</v>
      </c>
      <c r="J19" s="102">
        <v>13000000</v>
      </c>
      <c r="K19" s="100">
        <v>1</v>
      </c>
      <c r="L19" s="97" t="s">
        <v>28</v>
      </c>
      <c r="M19"/>
      <c r="N19"/>
      <c r="O19"/>
      <c r="P19"/>
      <c r="Q19"/>
      <c r="R19"/>
      <c r="S19"/>
      <c r="T19"/>
      <c r="U19"/>
      <c r="V19"/>
      <c r="W19"/>
      <c r="X19"/>
      <c r="Y19"/>
      <c r="Z19"/>
      <c r="AA19"/>
      <c r="AB19"/>
      <c r="AC19"/>
      <c r="AD19"/>
    </row>
    <row r="20" spans="1:30" s="1" customFormat="1" ht="60">
      <c r="A20" s="97" t="s">
        <v>456</v>
      </c>
      <c r="B20" s="89" t="s">
        <v>457</v>
      </c>
      <c r="C20" s="89" t="s">
        <v>458</v>
      </c>
      <c r="D20" s="89" t="s">
        <v>464</v>
      </c>
      <c r="E20" s="89" t="s">
        <v>30</v>
      </c>
      <c r="F20" s="98">
        <v>0</v>
      </c>
      <c r="G20" s="99">
        <v>0</v>
      </c>
      <c r="H20" s="100">
        <v>0</v>
      </c>
      <c r="I20" s="102">
        <v>0</v>
      </c>
      <c r="J20" s="102">
        <v>0</v>
      </c>
      <c r="K20" s="100">
        <v>0</v>
      </c>
      <c r="L20" s="97"/>
      <c r="M20"/>
      <c r="N20"/>
      <c r="O20"/>
      <c r="P20"/>
      <c r="Q20"/>
      <c r="R20"/>
      <c r="S20"/>
      <c r="T20"/>
      <c r="U20"/>
      <c r="V20"/>
      <c r="W20"/>
      <c r="X20"/>
      <c r="Y20"/>
      <c r="Z20"/>
      <c r="AA20"/>
      <c r="AB20"/>
      <c r="AC20"/>
      <c r="AD20"/>
    </row>
    <row r="21" spans="1:30" s="1" customFormat="1" ht="60">
      <c r="A21" s="97" t="s">
        <v>456</v>
      </c>
      <c r="B21" s="89" t="s">
        <v>457</v>
      </c>
      <c r="C21" s="89" t="s">
        <v>458</v>
      </c>
      <c r="D21" s="89" t="s">
        <v>465</v>
      </c>
      <c r="E21" s="89" t="s">
        <v>30</v>
      </c>
      <c r="F21" s="98">
        <v>10</v>
      </c>
      <c r="G21" s="99">
        <v>76</v>
      </c>
      <c r="H21" s="100">
        <f t="shared" si="0"/>
        <v>7.6</v>
      </c>
      <c r="I21" s="101">
        <v>39000000</v>
      </c>
      <c r="J21" s="102">
        <v>39000000</v>
      </c>
      <c r="K21" s="100">
        <v>1</v>
      </c>
      <c r="L21" s="97" t="s">
        <v>28</v>
      </c>
      <c r="M21"/>
      <c r="N21"/>
      <c r="O21"/>
      <c r="P21"/>
      <c r="Q21"/>
      <c r="R21"/>
      <c r="S21"/>
      <c r="T21"/>
      <c r="U21"/>
      <c r="V21"/>
      <c r="W21"/>
      <c r="X21"/>
      <c r="Y21"/>
      <c r="Z21"/>
      <c r="AA21"/>
      <c r="AB21"/>
      <c r="AC21"/>
      <c r="AD21"/>
    </row>
    <row r="22" spans="1:30" s="1" customFormat="1" ht="60">
      <c r="A22" s="97" t="s">
        <v>456</v>
      </c>
      <c r="B22" s="89" t="s">
        <v>457</v>
      </c>
      <c r="C22" s="89" t="s">
        <v>458</v>
      </c>
      <c r="D22" s="89" t="s">
        <v>466</v>
      </c>
      <c r="E22" s="89" t="s">
        <v>30</v>
      </c>
      <c r="F22" s="98">
        <v>15</v>
      </c>
      <c r="G22" s="99">
        <v>12</v>
      </c>
      <c r="H22" s="100">
        <f t="shared" si="0"/>
        <v>0.8</v>
      </c>
      <c r="I22" s="101">
        <v>26000000</v>
      </c>
      <c r="J22" s="102">
        <v>26000000</v>
      </c>
      <c r="K22" s="100">
        <v>1</v>
      </c>
      <c r="L22" s="97" t="s">
        <v>28</v>
      </c>
      <c r="M22"/>
      <c r="N22"/>
      <c r="O22"/>
      <c r="P22"/>
      <c r="Q22"/>
      <c r="R22"/>
      <c r="S22"/>
      <c r="T22"/>
      <c r="U22"/>
      <c r="V22"/>
      <c r="W22"/>
      <c r="X22"/>
      <c r="Y22"/>
      <c r="Z22"/>
      <c r="AA22"/>
      <c r="AB22"/>
      <c r="AC22"/>
      <c r="AD22"/>
    </row>
    <row r="23" spans="1:30" ht="60">
      <c r="A23" s="97" t="s">
        <v>456</v>
      </c>
      <c r="B23" s="89" t="s">
        <v>457</v>
      </c>
      <c r="C23" s="89" t="s">
        <v>458</v>
      </c>
      <c r="D23" s="89" t="s">
        <v>106</v>
      </c>
      <c r="E23" s="89" t="s">
        <v>30</v>
      </c>
      <c r="F23" s="98">
        <v>0</v>
      </c>
      <c r="G23" s="99">
        <v>8</v>
      </c>
      <c r="H23" s="100">
        <v>1</v>
      </c>
      <c r="I23" s="101">
        <v>52000000</v>
      </c>
      <c r="J23" s="102">
        <v>52000000</v>
      </c>
      <c r="K23" s="100">
        <v>1</v>
      </c>
      <c r="L23" s="97" t="s">
        <v>28</v>
      </c>
    </row>
    <row r="24" spans="1:30" ht="60">
      <c r="A24" s="97" t="s">
        <v>456</v>
      </c>
      <c r="B24" s="89" t="s">
        <v>457</v>
      </c>
      <c r="C24" s="89" t="s">
        <v>458</v>
      </c>
      <c r="D24" s="89" t="s">
        <v>467</v>
      </c>
      <c r="E24" s="89" t="s">
        <v>30</v>
      </c>
      <c r="F24" s="98">
        <v>1</v>
      </c>
      <c r="G24" s="99">
        <v>1</v>
      </c>
      <c r="H24" s="100">
        <f t="shared" si="0"/>
        <v>1</v>
      </c>
      <c r="I24" s="101">
        <v>39000000</v>
      </c>
      <c r="J24" s="102">
        <v>39000000</v>
      </c>
      <c r="K24" s="100">
        <v>1</v>
      </c>
      <c r="L24" s="97" t="s">
        <v>28</v>
      </c>
    </row>
    <row r="25" spans="1:30" ht="72">
      <c r="A25" s="97" t="s">
        <v>441</v>
      </c>
      <c r="B25" s="89" t="s">
        <v>468</v>
      </c>
      <c r="C25" s="89" t="s">
        <v>469</v>
      </c>
      <c r="D25" s="89" t="s">
        <v>470</v>
      </c>
      <c r="E25" s="107" t="s">
        <v>30</v>
      </c>
      <c r="F25" s="108">
        <v>5</v>
      </c>
      <c r="G25" s="99">
        <v>21</v>
      </c>
      <c r="H25" s="100">
        <f t="shared" si="0"/>
        <v>4.2</v>
      </c>
      <c r="I25" s="101">
        <v>6000000</v>
      </c>
      <c r="J25" s="102">
        <v>600000</v>
      </c>
      <c r="K25" s="100">
        <v>1</v>
      </c>
      <c r="L25" s="97" t="s">
        <v>28</v>
      </c>
    </row>
    <row r="26" spans="1:30">
      <c r="I26" s="212">
        <f>SUM(I4:I25)</f>
        <v>6234008871</v>
      </c>
      <c r="K26"/>
    </row>
    <row r="27" spans="1:30">
      <c r="K27"/>
    </row>
    <row r="28" spans="1:30">
      <c r="K28"/>
    </row>
    <row r="29" spans="1:30">
      <c r="K29"/>
    </row>
    <row r="30" spans="1:30">
      <c r="K30"/>
    </row>
    <row r="31" spans="1:30">
      <c r="K31"/>
    </row>
    <row r="32" spans="1:30">
      <c r="K32"/>
    </row>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sheetData>
  <mergeCells count="2">
    <mergeCell ref="A1:L1"/>
    <mergeCell ref="A2:L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3" tint="0.79998168889431442"/>
  </sheetPr>
  <dimension ref="A1:AA22"/>
  <sheetViews>
    <sheetView topLeftCell="A13" zoomScale="130" zoomScaleNormal="130" workbookViewId="0">
      <selection activeCell="A16" sqref="A16:J16"/>
    </sheetView>
  </sheetViews>
  <sheetFormatPr baseColWidth="10" defaultColWidth="11" defaultRowHeight="16"/>
  <cols>
    <col min="1" max="1" width="19" customWidth="1"/>
    <col min="2" max="2" width="19.1640625" customWidth="1"/>
    <col min="3" max="3" width="14.83203125" customWidth="1"/>
    <col min="4" max="4" width="23.83203125" customWidth="1"/>
    <col min="5" max="5" width="16.5" customWidth="1"/>
    <col min="6" max="6" width="10.83203125" bestFit="1" customWidth="1"/>
    <col min="7" max="7" width="16.1640625" bestFit="1" customWidth="1"/>
    <col min="8" max="8" width="16.1640625" customWidth="1"/>
    <col min="9" max="9" width="19.33203125" bestFit="1" customWidth="1"/>
  </cols>
  <sheetData>
    <row r="1" spans="1:27">
      <c r="A1" s="324"/>
      <c r="B1" s="325"/>
      <c r="C1" s="325"/>
      <c r="D1" s="325"/>
      <c r="E1" s="325"/>
      <c r="F1" s="325"/>
      <c r="G1" s="325"/>
      <c r="H1" s="325"/>
      <c r="I1" s="325"/>
    </row>
    <row r="2" spans="1:27">
      <c r="A2" s="317" t="s">
        <v>11</v>
      </c>
      <c r="B2" s="317"/>
      <c r="C2" s="317"/>
      <c r="D2" s="317"/>
      <c r="E2" s="317"/>
      <c r="F2" s="317"/>
      <c r="G2" s="317"/>
      <c r="H2" s="317"/>
      <c r="I2" s="317"/>
    </row>
    <row r="3" spans="1:27" s="3" customFormat="1" ht="48">
      <c r="A3" s="2" t="s">
        <v>12</v>
      </c>
      <c r="B3" s="2" t="s">
        <v>4</v>
      </c>
      <c r="C3" s="2" t="s">
        <v>0</v>
      </c>
      <c r="D3" s="2" t="s">
        <v>5</v>
      </c>
      <c r="E3" s="2" t="s">
        <v>6</v>
      </c>
      <c r="F3" s="2" t="s">
        <v>7</v>
      </c>
      <c r="G3" s="2" t="s">
        <v>8</v>
      </c>
      <c r="H3" s="2" t="s">
        <v>1</v>
      </c>
      <c r="I3" s="52" t="s">
        <v>1057</v>
      </c>
    </row>
    <row r="4" spans="1:27" ht="102">
      <c r="A4" s="86" t="s">
        <v>471</v>
      </c>
      <c r="B4" s="89" t="s">
        <v>472</v>
      </c>
      <c r="C4" s="109" t="s">
        <v>473</v>
      </c>
      <c r="D4" s="89" t="s">
        <v>474</v>
      </c>
      <c r="E4" s="110" t="s">
        <v>30</v>
      </c>
      <c r="F4" s="89">
        <v>4</v>
      </c>
      <c r="G4" s="107">
        <v>4</v>
      </c>
      <c r="H4" s="35">
        <f>G4/F4</f>
        <v>1</v>
      </c>
      <c r="I4" s="111">
        <v>24990622653</v>
      </c>
    </row>
    <row r="5" spans="1:27" ht="102">
      <c r="A5" s="86" t="s">
        <v>471</v>
      </c>
      <c r="B5" s="89" t="s">
        <v>472</v>
      </c>
      <c r="C5" s="109" t="s">
        <v>473</v>
      </c>
      <c r="D5" s="89" t="s">
        <v>475</v>
      </c>
      <c r="E5" s="110" t="s">
        <v>476</v>
      </c>
      <c r="F5" s="89">
        <v>2</v>
      </c>
      <c r="G5" s="112">
        <v>0</v>
      </c>
      <c r="H5" s="35">
        <f t="shared" ref="H5:H14" si="0">G5/F5</f>
        <v>0</v>
      </c>
      <c r="I5" s="113">
        <v>0</v>
      </c>
    </row>
    <row r="6" spans="1:27" ht="102">
      <c r="A6" s="86" t="s">
        <v>471</v>
      </c>
      <c r="B6" s="89" t="s">
        <v>472</v>
      </c>
      <c r="C6" s="109" t="s">
        <v>473</v>
      </c>
      <c r="D6" s="89" t="s">
        <v>236</v>
      </c>
      <c r="E6" s="110" t="s">
        <v>30</v>
      </c>
      <c r="F6" s="114">
        <v>8</v>
      </c>
      <c r="G6" s="115">
        <v>30</v>
      </c>
      <c r="H6" s="35">
        <f t="shared" si="0"/>
        <v>3.75</v>
      </c>
      <c r="I6" s="163">
        <v>139250000</v>
      </c>
    </row>
    <row r="7" spans="1:27" ht="102">
      <c r="A7" s="86" t="s">
        <v>471</v>
      </c>
      <c r="B7" s="116" t="s">
        <v>472</v>
      </c>
      <c r="C7" s="117" t="s">
        <v>478</v>
      </c>
      <c r="D7" s="116" t="s">
        <v>479</v>
      </c>
      <c r="E7" s="118" t="s">
        <v>30</v>
      </c>
      <c r="F7" s="114">
        <v>10</v>
      </c>
      <c r="G7" s="89">
        <v>17</v>
      </c>
      <c r="H7" s="35">
        <f t="shared" si="0"/>
        <v>1.7</v>
      </c>
      <c r="I7" s="113">
        <v>0</v>
      </c>
    </row>
    <row r="8" spans="1:27" ht="102">
      <c r="A8" s="86" t="s">
        <v>471</v>
      </c>
      <c r="B8" s="89" t="s">
        <v>472</v>
      </c>
      <c r="C8" s="119" t="s">
        <v>480</v>
      </c>
      <c r="D8" s="89" t="s">
        <v>481</v>
      </c>
      <c r="E8" s="110" t="s">
        <v>482</v>
      </c>
      <c r="F8" s="114">
        <v>10</v>
      </c>
      <c r="G8" s="88">
        <v>24</v>
      </c>
      <c r="H8" s="35">
        <f t="shared" si="0"/>
        <v>2.4</v>
      </c>
      <c r="I8" s="163">
        <v>139250000</v>
      </c>
    </row>
    <row r="9" spans="1:27" ht="102">
      <c r="A9" s="86" t="s">
        <v>471</v>
      </c>
      <c r="B9" s="89" t="s">
        <v>472</v>
      </c>
      <c r="C9" s="120" t="s">
        <v>483</v>
      </c>
      <c r="D9" s="89" t="s">
        <v>484</v>
      </c>
      <c r="E9" s="110" t="s">
        <v>30</v>
      </c>
      <c r="F9" s="114">
        <v>271</v>
      </c>
      <c r="G9" s="114">
        <v>0</v>
      </c>
      <c r="H9" s="35">
        <f t="shared" si="0"/>
        <v>0</v>
      </c>
      <c r="I9" s="111">
        <v>24990622653</v>
      </c>
    </row>
    <row r="10" spans="1:27" s="1" customFormat="1" ht="102">
      <c r="A10" s="86" t="s">
        <v>471</v>
      </c>
      <c r="B10" s="89" t="s">
        <v>472</v>
      </c>
      <c r="C10" s="120" t="s">
        <v>485</v>
      </c>
      <c r="D10" s="89" t="s">
        <v>486</v>
      </c>
      <c r="E10" s="110" t="s">
        <v>30</v>
      </c>
      <c r="F10" s="114">
        <v>0</v>
      </c>
      <c r="G10" s="114">
        <v>0</v>
      </c>
      <c r="H10" s="35">
        <v>1</v>
      </c>
      <c r="I10" s="111">
        <v>0</v>
      </c>
      <c r="J10"/>
      <c r="K10"/>
      <c r="L10"/>
      <c r="M10"/>
      <c r="N10"/>
      <c r="O10"/>
      <c r="P10"/>
      <c r="Q10"/>
      <c r="R10"/>
      <c r="S10"/>
      <c r="T10"/>
      <c r="U10"/>
      <c r="V10"/>
      <c r="W10"/>
      <c r="X10"/>
      <c r="Y10"/>
      <c r="Z10"/>
      <c r="AA10"/>
    </row>
    <row r="11" spans="1:27" ht="102">
      <c r="A11" s="86" t="s">
        <v>471</v>
      </c>
      <c r="B11" s="89" t="s">
        <v>472</v>
      </c>
      <c r="C11" s="120" t="s">
        <v>485</v>
      </c>
      <c r="D11" s="89" t="s">
        <v>487</v>
      </c>
      <c r="E11" s="110" t="s">
        <v>488</v>
      </c>
      <c r="F11" s="114">
        <v>1000</v>
      </c>
      <c r="G11" s="114">
        <v>766</v>
      </c>
      <c r="H11" s="35">
        <f t="shared" si="0"/>
        <v>0.76600000000000001</v>
      </c>
      <c r="I11" s="111">
        <v>0</v>
      </c>
    </row>
    <row r="12" spans="1:27" ht="102">
      <c r="A12" s="86" t="s">
        <v>471</v>
      </c>
      <c r="B12" s="89" t="s">
        <v>472</v>
      </c>
      <c r="C12" s="120" t="s">
        <v>489</v>
      </c>
      <c r="D12" s="89" t="s">
        <v>490</v>
      </c>
      <c r="E12" s="197" t="s">
        <v>30</v>
      </c>
      <c r="F12" s="114">
        <v>80</v>
      </c>
      <c r="G12" s="114">
        <v>622</v>
      </c>
      <c r="H12" s="35">
        <f t="shared" si="0"/>
        <v>7.7750000000000004</v>
      </c>
      <c r="I12" s="198">
        <v>0</v>
      </c>
    </row>
    <row r="13" spans="1:27" s="1" customFormat="1" ht="96">
      <c r="A13" s="121" t="s">
        <v>491</v>
      </c>
      <c r="B13" s="89" t="s">
        <v>472</v>
      </c>
      <c r="C13" s="109" t="s">
        <v>492</v>
      </c>
      <c r="D13" s="89" t="s">
        <v>493</v>
      </c>
      <c r="E13" s="110" t="s">
        <v>30</v>
      </c>
      <c r="F13" s="114">
        <v>1000</v>
      </c>
      <c r="G13" s="115">
        <v>838</v>
      </c>
      <c r="H13" s="35">
        <f t="shared" si="0"/>
        <v>0.83799999999999997</v>
      </c>
      <c r="I13" s="163">
        <v>139250000</v>
      </c>
      <c r="J13"/>
      <c r="K13"/>
      <c r="L13"/>
      <c r="M13"/>
      <c r="N13"/>
      <c r="O13"/>
      <c r="P13"/>
      <c r="Q13"/>
      <c r="R13"/>
      <c r="S13"/>
      <c r="T13"/>
      <c r="U13"/>
      <c r="V13"/>
      <c r="W13"/>
      <c r="X13"/>
      <c r="Y13"/>
      <c r="Z13"/>
      <c r="AA13"/>
    </row>
    <row r="14" spans="1:27" s="1" customFormat="1" ht="96">
      <c r="A14" s="121" t="s">
        <v>491</v>
      </c>
      <c r="B14" s="89" t="s">
        <v>472</v>
      </c>
      <c r="C14" s="109" t="s">
        <v>494</v>
      </c>
      <c r="D14" s="89" t="s">
        <v>495</v>
      </c>
      <c r="E14" s="110" t="s">
        <v>30</v>
      </c>
      <c r="F14" s="114">
        <v>20</v>
      </c>
      <c r="G14" s="114">
        <v>58</v>
      </c>
      <c r="H14" s="35">
        <f t="shared" si="0"/>
        <v>2.9</v>
      </c>
      <c r="I14" s="163">
        <v>139250000</v>
      </c>
      <c r="J14"/>
      <c r="K14"/>
      <c r="L14"/>
      <c r="M14"/>
      <c r="N14"/>
      <c r="O14"/>
      <c r="P14"/>
      <c r="Q14"/>
      <c r="R14"/>
      <c r="S14"/>
      <c r="T14"/>
      <c r="U14"/>
      <c r="V14"/>
      <c r="W14"/>
      <c r="X14"/>
      <c r="Y14"/>
      <c r="Z14"/>
      <c r="AA14"/>
    </row>
    <row r="15" spans="1:27" s="1" customFormat="1">
      <c r="I15" s="208">
        <f>SUM(I4:I14)</f>
        <v>50538245306</v>
      </c>
      <c r="J15"/>
      <c r="K15"/>
      <c r="L15"/>
      <c r="M15"/>
      <c r="N15"/>
      <c r="O15"/>
      <c r="P15"/>
      <c r="Q15"/>
      <c r="R15"/>
      <c r="S15"/>
      <c r="T15"/>
      <c r="U15"/>
      <c r="V15"/>
      <c r="W15"/>
      <c r="X15"/>
      <c r="Y15"/>
      <c r="Z15"/>
      <c r="AA15"/>
    </row>
    <row r="16" spans="1:27" s="1" customFormat="1">
      <c r="A16" s="349" t="s">
        <v>3249</v>
      </c>
      <c r="B16" s="350"/>
      <c r="C16" s="350"/>
      <c r="D16" s="350"/>
      <c r="E16" s="350"/>
      <c r="F16" s="350"/>
      <c r="G16" s="350"/>
      <c r="H16" s="350"/>
      <c r="I16" s="350"/>
      <c r="J16" s="351"/>
      <c r="K16"/>
      <c r="L16"/>
      <c r="M16"/>
      <c r="N16"/>
      <c r="O16"/>
      <c r="P16"/>
      <c r="Q16"/>
      <c r="R16"/>
      <c r="S16"/>
      <c r="T16"/>
      <c r="U16"/>
      <c r="V16"/>
      <c r="W16"/>
      <c r="X16"/>
      <c r="Y16"/>
      <c r="Z16"/>
      <c r="AA16"/>
    </row>
    <row r="17" spans="1:27" s="1" customFormat="1">
      <c r="A17" s="1" t="s">
        <v>1060</v>
      </c>
      <c r="B17" s="1" t="s">
        <v>1061</v>
      </c>
      <c r="C17" s="1" t="s">
        <v>1062</v>
      </c>
      <c r="D17" s="1" t="s">
        <v>1063</v>
      </c>
      <c r="E17" s="1" t="s">
        <v>1064</v>
      </c>
      <c r="F17" s="1" t="s">
        <v>1065</v>
      </c>
      <c r="G17" s="1" t="s">
        <v>1066</v>
      </c>
      <c r="H17" s="1" t="s">
        <v>1067</v>
      </c>
      <c r="I17" s="1" t="s">
        <v>1059</v>
      </c>
      <c r="J17" s="1" t="s">
        <v>2848</v>
      </c>
      <c r="K17"/>
      <c r="L17"/>
      <c r="M17"/>
      <c r="N17"/>
      <c r="O17"/>
      <c r="P17"/>
      <c r="Q17"/>
      <c r="R17"/>
      <c r="S17"/>
      <c r="T17"/>
      <c r="U17"/>
      <c r="V17"/>
      <c r="W17"/>
      <c r="X17"/>
      <c r="Y17"/>
      <c r="Z17"/>
      <c r="AA17"/>
    </row>
    <row r="18" spans="1:27" s="1" customFormat="1">
      <c r="A18" s="213" t="s">
        <v>2876</v>
      </c>
      <c r="B18" s="213" t="s">
        <v>2877</v>
      </c>
      <c r="C18" s="213" t="s">
        <v>2878</v>
      </c>
      <c r="D18" s="213" t="s">
        <v>2879</v>
      </c>
      <c r="E18" s="213" t="s">
        <v>2880</v>
      </c>
      <c r="F18" s="213" t="s">
        <v>2881</v>
      </c>
      <c r="G18" s="1" t="s">
        <v>2882</v>
      </c>
      <c r="H18" s="1">
        <v>24141791846</v>
      </c>
      <c r="I18" s="1">
        <v>24141791846</v>
      </c>
      <c r="J18" s="1">
        <f>+H18-I18</f>
        <v>0</v>
      </c>
      <c r="K18"/>
      <c r="L18"/>
      <c r="M18"/>
      <c r="N18"/>
      <c r="O18"/>
      <c r="P18"/>
      <c r="Q18"/>
      <c r="R18"/>
      <c r="S18"/>
      <c r="T18"/>
      <c r="U18"/>
      <c r="V18"/>
      <c r="W18"/>
      <c r="X18"/>
      <c r="Y18"/>
      <c r="Z18"/>
      <c r="AA18"/>
    </row>
    <row r="19" spans="1:27" s="1" customFormat="1">
      <c r="A19" s="213" t="s">
        <v>2883</v>
      </c>
      <c r="B19" s="213" t="s">
        <v>2884</v>
      </c>
      <c r="C19" s="213" t="s">
        <v>1071</v>
      </c>
      <c r="D19" s="213" t="s">
        <v>1072</v>
      </c>
      <c r="E19" s="213" t="s">
        <v>2880</v>
      </c>
      <c r="F19" s="213" t="s">
        <v>2881</v>
      </c>
      <c r="G19" s="1" t="s">
        <v>2882</v>
      </c>
      <c r="H19" s="1">
        <v>817659749.94000006</v>
      </c>
      <c r="I19" s="1">
        <v>817659749.94000006</v>
      </c>
      <c r="J19" s="1">
        <f>+H19-I19</f>
        <v>0</v>
      </c>
      <c r="K19"/>
      <c r="L19"/>
      <c r="M19"/>
      <c r="N19"/>
      <c r="O19"/>
      <c r="P19"/>
      <c r="Q19"/>
      <c r="R19"/>
      <c r="S19"/>
      <c r="T19"/>
      <c r="U19"/>
      <c r="V19"/>
      <c r="W19"/>
      <c r="X19"/>
      <c r="Y19"/>
      <c r="Z19"/>
      <c r="AA19"/>
    </row>
    <row r="20" spans="1:27" s="1" customFormat="1">
      <c r="A20" s="1" t="s">
        <v>2885</v>
      </c>
      <c r="B20" s="1" t="s">
        <v>2886</v>
      </c>
      <c r="C20" s="1" t="s">
        <v>1071</v>
      </c>
      <c r="D20" s="213" t="s">
        <v>1072</v>
      </c>
      <c r="E20" s="1" t="s">
        <v>2880</v>
      </c>
      <c r="F20" s="1" t="s">
        <v>2881</v>
      </c>
      <c r="G20" s="1" t="s">
        <v>2882</v>
      </c>
      <c r="H20" s="1">
        <v>1494731285.96</v>
      </c>
      <c r="I20" s="1">
        <v>1494731285.96</v>
      </c>
      <c r="J20" s="1">
        <f>+H20-I20</f>
        <v>0</v>
      </c>
      <c r="K20"/>
      <c r="L20"/>
      <c r="M20"/>
      <c r="N20"/>
      <c r="O20"/>
      <c r="P20"/>
      <c r="Q20"/>
      <c r="R20"/>
      <c r="S20"/>
      <c r="T20"/>
      <c r="U20"/>
      <c r="V20"/>
      <c r="W20"/>
      <c r="X20"/>
      <c r="Y20"/>
      <c r="Z20"/>
      <c r="AA20"/>
    </row>
    <row r="21" spans="1:27">
      <c r="A21" s="1" t="s">
        <v>2887</v>
      </c>
      <c r="B21" s="1" t="s">
        <v>2888</v>
      </c>
      <c r="C21" s="1" t="s">
        <v>2878</v>
      </c>
      <c r="D21" s="213" t="s">
        <v>2879</v>
      </c>
      <c r="E21" s="1" t="s">
        <v>2880</v>
      </c>
      <c r="F21" s="1" t="s">
        <v>2881</v>
      </c>
      <c r="G21" s="1" t="s">
        <v>2882</v>
      </c>
      <c r="H21" s="1">
        <v>848830807</v>
      </c>
      <c r="I21" s="1">
        <v>848830807</v>
      </c>
      <c r="J21" s="1">
        <f>+H21-I21</f>
        <v>0</v>
      </c>
    </row>
    <row r="22" spans="1:27">
      <c r="I22">
        <f>SUM(I18:I21)</f>
        <v>27303013688.899998</v>
      </c>
    </row>
  </sheetData>
  <mergeCells count="3">
    <mergeCell ref="A1:I1"/>
    <mergeCell ref="A2:I2"/>
    <mergeCell ref="A16:J16"/>
  </mergeCells>
  <pageMargins left="0.7" right="0.7" top="0.75" bottom="0.75" header="0.3" footer="0.3"/>
  <legacy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79998168889431442"/>
  </sheetPr>
  <dimension ref="A1:Z60"/>
  <sheetViews>
    <sheetView topLeftCell="A5" workbookViewId="0">
      <selection activeCell="A13" sqref="A13:J13"/>
    </sheetView>
  </sheetViews>
  <sheetFormatPr baseColWidth="10" defaultRowHeight="16"/>
  <cols>
    <col min="1" max="1" width="16.6640625" bestFit="1" customWidth="1"/>
    <col min="2" max="2" width="16.6640625" customWidth="1"/>
    <col min="3" max="3" width="14.6640625" bestFit="1" customWidth="1"/>
    <col min="4" max="4" width="23.83203125" customWidth="1"/>
    <col min="5" max="5" width="16.5" customWidth="1"/>
    <col min="7" max="7" width="16.1640625" bestFit="1" customWidth="1"/>
    <col min="8" max="8" width="28.5" bestFit="1" customWidth="1"/>
    <col min="9" max="9" width="19.33203125" bestFit="1" customWidth="1"/>
    <col min="10" max="10" width="25" customWidth="1"/>
  </cols>
  <sheetData>
    <row r="1" spans="1:26">
      <c r="A1" s="324"/>
      <c r="B1" s="325"/>
      <c r="C1" s="325"/>
      <c r="D1" s="325"/>
      <c r="E1" s="325"/>
      <c r="F1" s="325"/>
      <c r="G1" s="325"/>
      <c r="H1" s="325"/>
      <c r="I1" s="325"/>
    </row>
    <row r="2" spans="1:26">
      <c r="A2" s="317" t="s">
        <v>3248</v>
      </c>
      <c r="B2" s="317"/>
      <c r="C2" s="317"/>
      <c r="D2" s="317"/>
      <c r="E2" s="317"/>
      <c r="F2" s="317"/>
      <c r="G2" s="317"/>
      <c r="H2" s="317"/>
      <c r="I2" s="317"/>
    </row>
    <row r="3" spans="1:26" s="3" customFormat="1" ht="48">
      <c r="A3" s="2" t="s">
        <v>12</v>
      </c>
      <c r="B3" s="2" t="s">
        <v>4</v>
      </c>
      <c r="C3" s="2" t="s">
        <v>0</v>
      </c>
      <c r="D3" s="2" t="s">
        <v>5</v>
      </c>
      <c r="E3" s="2" t="s">
        <v>6</v>
      </c>
      <c r="F3" s="2" t="s">
        <v>7</v>
      </c>
      <c r="G3" s="2" t="s">
        <v>8</v>
      </c>
      <c r="H3" s="2" t="s">
        <v>1</v>
      </c>
      <c r="I3" s="52" t="s">
        <v>1057</v>
      </c>
    </row>
    <row r="4" spans="1:26" ht="75">
      <c r="A4" s="122" t="s">
        <v>496</v>
      </c>
      <c r="B4" s="123" t="s">
        <v>218</v>
      </c>
      <c r="C4" s="123" t="s">
        <v>497</v>
      </c>
      <c r="D4" s="123" t="s">
        <v>498</v>
      </c>
      <c r="E4" s="124" t="s">
        <v>30</v>
      </c>
      <c r="F4" s="124">
        <v>1</v>
      </c>
      <c r="G4" s="125">
        <v>1</v>
      </c>
      <c r="H4" s="126">
        <v>1</v>
      </c>
      <c r="I4" s="127">
        <v>860000000</v>
      </c>
    </row>
    <row r="5" spans="1:26" ht="75">
      <c r="A5" s="122" t="s">
        <v>496</v>
      </c>
      <c r="B5" s="123" t="s">
        <v>218</v>
      </c>
      <c r="C5" s="123" t="s">
        <v>499</v>
      </c>
      <c r="D5" s="123" t="s">
        <v>401</v>
      </c>
      <c r="E5" s="124" t="s">
        <v>30</v>
      </c>
      <c r="F5" s="124">
        <v>1</v>
      </c>
      <c r="G5" s="125">
        <v>1</v>
      </c>
      <c r="H5" s="126">
        <v>1</v>
      </c>
      <c r="I5" s="128">
        <v>700000000</v>
      </c>
    </row>
    <row r="6" spans="1:26" ht="75">
      <c r="A6" s="122" t="s">
        <v>496</v>
      </c>
      <c r="B6" s="123" t="s">
        <v>218</v>
      </c>
      <c r="C6" s="123" t="s">
        <v>499</v>
      </c>
      <c r="D6" s="123" t="s">
        <v>234</v>
      </c>
      <c r="E6" s="124" t="s">
        <v>30</v>
      </c>
      <c r="F6" s="124">
        <v>5</v>
      </c>
      <c r="G6" s="125">
        <v>5</v>
      </c>
      <c r="H6" s="126">
        <v>1</v>
      </c>
      <c r="I6" s="128">
        <v>1000000000</v>
      </c>
    </row>
    <row r="7" spans="1:26" ht="75">
      <c r="A7" s="122" t="s">
        <v>496</v>
      </c>
      <c r="B7" s="123" t="s">
        <v>468</v>
      </c>
      <c r="C7" s="123" t="s">
        <v>469</v>
      </c>
      <c r="D7" s="123" t="s">
        <v>500</v>
      </c>
      <c r="E7" s="124" t="s">
        <v>30</v>
      </c>
      <c r="F7" s="123">
        <v>1</v>
      </c>
      <c r="G7" s="125">
        <v>1</v>
      </c>
      <c r="H7" s="126">
        <v>1</v>
      </c>
      <c r="I7" s="128">
        <v>3909150000</v>
      </c>
    </row>
    <row r="8" spans="1:26" ht="75">
      <c r="A8" s="122" t="s">
        <v>501</v>
      </c>
      <c r="B8" s="59" t="s">
        <v>502</v>
      </c>
      <c r="C8" s="122" t="s">
        <v>503</v>
      </c>
      <c r="D8" s="73" t="s">
        <v>339</v>
      </c>
      <c r="E8" s="124" t="s">
        <v>30</v>
      </c>
      <c r="F8" s="73">
        <v>858</v>
      </c>
      <c r="G8" s="73">
        <v>200</v>
      </c>
      <c r="H8" s="126">
        <v>1</v>
      </c>
      <c r="I8" s="127">
        <v>302351875</v>
      </c>
    </row>
    <row r="9" spans="1:26" ht="75">
      <c r="A9" s="122" t="s">
        <v>496</v>
      </c>
      <c r="B9" s="123" t="s">
        <v>468</v>
      </c>
      <c r="C9" s="123" t="s">
        <v>469</v>
      </c>
      <c r="D9" s="123" t="s">
        <v>500</v>
      </c>
      <c r="E9" s="124" t="s">
        <v>30</v>
      </c>
      <c r="F9" s="123">
        <v>1</v>
      </c>
      <c r="G9" s="125">
        <v>1</v>
      </c>
      <c r="H9" s="91">
        <v>0.35</v>
      </c>
      <c r="I9" s="127">
        <v>2182861468</v>
      </c>
    </row>
    <row r="10" spans="1:26" ht="75">
      <c r="A10" s="59" t="s">
        <v>504</v>
      </c>
      <c r="B10" s="129" t="s">
        <v>505</v>
      </c>
      <c r="C10" s="59" t="s">
        <v>506</v>
      </c>
      <c r="D10" s="59" t="s">
        <v>453</v>
      </c>
      <c r="E10" s="124" t="s">
        <v>30</v>
      </c>
      <c r="F10" s="73">
        <v>15</v>
      </c>
      <c r="G10" s="73">
        <v>3</v>
      </c>
      <c r="H10" s="91">
        <v>1</v>
      </c>
      <c r="I10" s="127">
        <v>200000000</v>
      </c>
    </row>
    <row r="11" spans="1:26">
      <c r="A11" s="130"/>
      <c r="B11" s="130"/>
      <c r="C11" s="130"/>
      <c r="D11" s="130"/>
      <c r="E11" s="130"/>
      <c r="F11" s="130"/>
      <c r="G11" s="130"/>
      <c r="H11" s="130"/>
      <c r="I11" s="209">
        <f>SUM(I4:I10)</f>
        <v>9154363343</v>
      </c>
    </row>
    <row r="12" spans="1:26" s="1" customFormat="1">
      <c r="A12" s="130"/>
      <c r="B12" s="130"/>
      <c r="C12" s="130"/>
      <c r="D12" s="130"/>
      <c r="E12" s="130"/>
      <c r="F12" s="130"/>
      <c r="G12" s="130"/>
      <c r="H12" s="130"/>
      <c r="I12" s="130"/>
      <c r="J12"/>
      <c r="K12"/>
      <c r="L12"/>
      <c r="M12"/>
      <c r="N12"/>
      <c r="O12"/>
      <c r="P12"/>
      <c r="Q12"/>
      <c r="R12"/>
      <c r="S12"/>
      <c r="T12"/>
      <c r="U12"/>
      <c r="V12"/>
      <c r="W12"/>
      <c r="X12"/>
      <c r="Y12"/>
      <c r="Z12"/>
    </row>
    <row r="13" spans="1:26" s="1" customFormat="1">
      <c r="A13" s="352" t="s">
        <v>3249</v>
      </c>
      <c r="B13" s="353"/>
      <c r="C13" s="353"/>
      <c r="D13" s="353"/>
      <c r="E13" s="353"/>
      <c r="F13" s="353"/>
      <c r="G13" s="353"/>
      <c r="H13" s="353"/>
      <c r="I13" s="353"/>
      <c r="J13" s="353"/>
      <c r="K13"/>
      <c r="L13"/>
      <c r="M13"/>
      <c r="N13"/>
      <c r="O13"/>
      <c r="P13"/>
      <c r="Q13"/>
      <c r="R13"/>
      <c r="S13"/>
      <c r="T13"/>
      <c r="U13"/>
      <c r="V13"/>
      <c r="W13"/>
      <c r="X13"/>
      <c r="Y13"/>
      <c r="Z13"/>
    </row>
    <row r="14" spans="1:26" s="1" customFormat="1">
      <c r="A14" s="1" t="s">
        <v>1060</v>
      </c>
      <c r="B14" s="1" t="s">
        <v>1061</v>
      </c>
      <c r="C14" s="1" t="s">
        <v>1062</v>
      </c>
      <c r="D14" s="1" t="s">
        <v>1063</v>
      </c>
      <c r="E14" s="1" t="s">
        <v>1064</v>
      </c>
      <c r="F14" s="1" t="s">
        <v>1065</v>
      </c>
      <c r="G14" s="1" t="s">
        <v>1066</v>
      </c>
      <c r="H14" s="1" t="s">
        <v>1067</v>
      </c>
      <c r="I14" s="1" t="s">
        <v>1059</v>
      </c>
      <c r="J14" s="1" t="s">
        <v>1068</v>
      </c>
      <c r="K14"/>
      <c r="L14"/>
      <c r="M14"/>
      <c r="N14"/>
      <c r="O14"/>
      <c r="P14"/>
      <c r="Q14"/>
      <c r="R14"/>
      <c r="S14"/>
      <c r="T14"/>
      <c r="U14"/>
      <c r="V14"/>
      <c r="W14"/>
      <c r="X14"/>
      <c r="Y14"/>
      <c r="Z14"/>
    </row>
    <row r="15" spans="1:26" s="1" customFormat="1">
      <c r="A15" s="213" t="s">
        <v>1165</v>
      </c>
      <c r="B15" s="213" t="s">
        <v>1166</v>
      </c>
      <c r="C15" s="1" t="s">
        <v>1071</v>
      </c>
      <c r="D15" s="1" t="s">
        <v>1072</v>
      </c>
      <c r="E15" s="213" t="s">
        <v>1167</v>
      </c>
      <c r="F15" s="213" t="s">
        <v>1168</v>
      </c>
      <c r="G15" s="213" t="s">
        <v>1169</v>
      </c>
      <c r="H15" s="213">
        <v>1100000000</v>
      </c>
      <c r="I15" s="213">
        <v>1100000000</v>
      </c>
      <c r="J15" s="213">
        <f>+H15-I15</f>
        <v>0</v>
      </c>
      <c r="K15"/>
      <c r="L15"/>
      <c r="M15"/>
      <c r="N15"/>
      <c r="O15"/>
      <c r="P15"/>
      <c r="Q15"/>
      <c r="R15"/>
      <c r="S15"/>
      <c r="T15"/>
      <c r="U15"/>
      <c r="V15"/>
      <c r="W15"/>
      <c r="X15"/>
      <c r="Y15"/>
      <c r="Z15"/>
    </row>
    <row r="16" spans="1:26" s="1" customFormat="1">
      <c r="A16" s="1" t="s">
        <v>1170</v>
      </c>
      <c r="B16" s="1" t="s">
        <v>1171</v>
      </c>
      <c r="C16" s="1" t="s">
        <v>1071</v>
      </c>
      <c r="D16" s="1" t="s">
        <v>1072</v>
      </c>
      <c r="E16" s="213" t="s">
        <v>1167</v>
      </c>
      <c r="F16" s="213" t="s">
        <v>1168</v>
      </c>
      <c r="G16" s="213" t="s">
        <v>1172</v>
      </c>
      <c r="H16" s="213">
        <v>1990620577</v>
      </c>
      <c r="I16" s="213">
        <v>1990620577</v>
      </c>
      <c r="J16" s="213">
        <f t="shared" ref="J16:J59" si="0">+H16-I16</f>
        <v>0</v>
      </c>
      <c r="K16"/>
      <c r="L16"/>
      <c r="M16"/>
      <c r="N16"/>
      <c r="O16"/>
      <c r="P16"/>
      <c r="Q16"/>
      <c r="R16"/>
      <c r="S16"/>
      <c r="T16"/>
      <c r="U16"/>
      <c r="V16"/>
      <c r="W16"/>
      <c r="X16"/>
      <c r="Y16"/>
      <c r="Z16"/>
    </row>
    <row r="17" spans="1:26" s="1" customFormat="1">
      <c r="A17" s="1" t="s">
        <v>1173</v>
      </c>
      <c r="B17" s="1" t="s">
        <v>1174</v>
      </c>
      <c r="C17" s="1" t="s">
        <v>1071</v>
      </c>
      <c r="D17" s="1" t="s">
        <v>1072</v>
      </c>
      <c r="E17" s="213" t="s">
        <v>1167</v>
      </c>
      <c r="F17" s="213" t="s">
        <v>1168</v>
      </c>
      <c r="G17" s="213" t="s">
        <v>1175</v>
      </c>
      <c r="H17" s="213">
        <v>1730000000</v>
      </c>
      <c r="I17" s="213">
        <v>1730000000</v>
      </c>
      <c r="J17" s="213">
        <f t="shared" si="0"/>
        <v>0</v>
      </c>
      <c r="K17"/>
      <c r="L17"/>
      <c r="M17"/>
      <c r="N17"/>
      <c r="O17"/>
      <c r="P17"/>
      <c r="Q17"/>
      <c r="R17"/>
      <c r="S17"/>
      <c r="T17"/>
      <c r="U17"/>
      <c r="V17"/>
      <c r="W17"/>
      <c r="X17"/>
      <c r="Y17"/>
      <c r="Z17"/>
    </row>
    <row r="18" spans="1:26" s="1" customFormat="1">
      <c r="A18" s="1" t="s">
        <v>1173</v>
      </c>
      <c r="B18" s="1" t="s">
        <v>1174</v>
      </c>
      <c r="C18" s="1" t="s">
        <v>1176</v>
      </c>
      <c r="D18" s="1" t="s">
        <v>1177</v>
      </c>
      <c r="E18" s="213" t="s">
        <v>1167</v>
      </c>
      <c r="F18" s="213" t="s">
        <v>1168</v>
      </c>
      <c r="G18" s="213" t="s">
        <v>1175</v>
      </c>
      <c r="H18" s="213">
        <v>1373661225</v>
      </c>
      <c r="I18" s="213">
        <v>1373661225</v>
      </c>
      <c r="J18" s="213">
        <f t="shared" si="0"/>
        <v>0</v>
      </c>
      <c r="K18"/>
      <c r="L18"/>
      <c r="M18"/>
      <c r="N18"/>
      <c r="O18"/>
      <c r="P18"/>
      <c r="Q18"/>
      <c r="R18"/>
      <c r="S18"/>
      <c r="T18"/>
      <c r="U18"/>
      <c r="V18"/>
      <c r="W18"/>
      <c r="X18"/>
      <c r="Y18"/>
      <c r="Z18"/>
    </row>
    <row r="19" spans="1:26" s="1" customFormat="1">
      <c r="A19" s="1" t="s">
        <v>1178</v>
      </c>
      <c r="B19" s="1" t="s">
        <v>1179</v>
      </c>
      <c r="C19" s="1" t="s">
        <v>1071</v>
      </c>
      <c r="D19" s="1" t="s">
        <v>1072</v>
      </c>
      <c r="E19" s="213" t="s">
        <v>1167</v>
      </c>
      <c r="F19" s="213" t="s">
        <v>1168</v>
      </c>
      <c r="G19" s="213" t="s">
        <v>1180</v>
      </c>
      <c r="H19" s="213">
        <v>489000000</v>
      </c>
      <c r="I19" s="213">
        <v>489000000</v>
      </c>
      <c r="J19" s="213">
        <f t="shared" si="0"/>
        <v>0</v>
      </c>
      <c r="K19"/>
      <c r="L19"/>
      <c r="M19"/>
      <c r="N19"/>
      <c r="O19"/>
      <c r="P19"/>
      <c r="Q19"/>
      <c r="R19"/>
      <c r="S19"/>
      <c r="T19"/>
      <c r="U19"/>
      <c r="V19"/>
      <c r="W19"/>
      <c r="X19"/>
      <c r="Y19"/>
      <c r="Z19"/>
    </row>
    <row r="20" spans="1:26" s="1" customFormat="1">
      <c r="A20" s="1" t="s">
        <v>1181</v>
      </c>
      <c r="B20" s="1" t="s">
        <v>1182</v>
      </c>
      <c r="C20" s="1" t="s">
        <v>1176</v>
      </c>
      <c r="D20" s="1" t="s">
        <v>1177</v>
      </c>
      <c r="E20" s="213" t="s">
        <v>1167</v>
      </c>
      <c r="F20" s="213" t="s">
        <v>1168</v>
      </c>
      <c r="G20" s="213" t="s">
        <v>1175</v>
      </c>
      <c r="H20" s="213">
        <v>801168429</v>
      </c>
      <c r="I20" s="213">
        <v>801168429</v>
      </c>
      <c r="J20" s="213">
        <f t="shared" si="0"/>
        <v>0</v>
      </c>
      <c r="K20"/>
      <c r="L20"/>
      <c r="M20"/>
      <c r="N20"/>
      <c r="O20"/>
      <c r="P20"/>
      <c r="Q20"/>
      <c r="R20"/>
      <c r="S20"/>
      <c r="T20"/>
      <c r="U20"/>
      <c r="V20"/>
      <c r="W20"/>
      <c r="X20"/>
      <c r="Y20"/>
      <c r="Z20"/>
    </row>
    <row r="21" spans="1:26" s="1" customFormat="1">
      <c r="A21" s="1" t="s">
        <v>1183</v>
      </c>
      <c r="B21" s="1" t="s">
        <v>1184</v>
      </c>
      <c r="C21" s="1" t="s">
        <v>1071</v>
      </c>
      <c r="D21" s="1" t="s">
        <v>1072</v>
      </c>
      <c r="E21" s="213" t="s">
        <v>1167</v>
      </c>
      <c r="F21" s="213" t="s">
        <v>1168</v>
      </c>
      <c r="G21" s="213" t="s">
        <v>1185</v>
      </c>
      <c r="H21" s="213">
        <v>2814532767.6100001</v>
      </c>
      <c r="I21" s="213">
        <v>2814532767.6100001</v>
      </c>
      <c r="J21" s="213">
        <f t="shared" si="0"/>
        <v>0</v>
      </c>
      <c r="K21"/>
      <c r="L21"/>
      <c r="M21"/>
      <c r="N21"/>
      <c r="O21"/>
      <c r="P21"/>
      <c r="Q21"/>
      <c r="R21"/>
      <c r="S21"/>
      <c r="T21"/>
      <c r="U21"/>
      <c r="V21"/>
      <c r="W21"/>
      <c r="X21"/>
      <c r="Y21"/>
      <c r="Z21"/>
    </row>
    <row r="22" spans="1:26" s="1" customFormat="1">
      <c r="A22" s="1" t="s">
        <v>1186</v>
      </c>
      <c r="B22" s="1" t="s">
        <v>1187</v>
      </c>
      <c r="C22" s="1" t="s">
        <v>1071</v>
      </c>
      <c r="D22" s="1" t="s">
        <v>1072</v>
      </c>
      <c r="E22" s="1" t="s">
        <v>1167</v>
      </c>
      <c r="F22" s="213" t="s">
        <v>1168</v>
      </c>
      <c r="G22" s="213" t="s">
        <v>1188</v>
      </c>
      <c r="H22" s="213">
        <v>1589129923</v>
      </c>
      <c r="I22" s="213">
        <v>1589129923</v>
      </c>
      <c r="J22" s="213">
        <f t="shared" si="0"/>
        <v>0</v>
      </c>
      <c r="K22"/>
      <c r="L22"/>
      <c r="M22"/>
      <c r="N22"/>
      <c r="O22"/>
      <c r="P22"/>
      <c r="Q22"/>
      <c r="R22"/>
      <c r="S22"/>
      <c r="T22"/>
      <c r="U22"/>
      <c r="V22"/>
      <c r="W22"/>
      <c r="X22"/>
      <c r="Y22"/>
      <c r="Z22"/>
    </row>
    <row r="23" spans="1:26">
      <c r="A23" s="1" t="s">
        <v>1189</v>
      </c>
      <c r="B23" s="1" t="s">
        <v>1190</v>
      </c>
      <c r="C23" s="1" t="s">
        <v>1071</v>
      </c>
      <c r="D23" s="1" t="s">
        <v>1072</v>
      </c>
      <c r="E23" s="1" t="s">
        <v>1167</v>
      </c>
      <c r="F23" s="213" t="s">
        <v>1168</v>
      </c>
      <c r="G23" s="213" t="s">
        <v>1180</v>
      </c>
      <c r="H23" s="213">
        <v>115000000</v>
      </c>
      <c r="I23" s="213">
        <v>115000000</v>
      </c>
      <c r="J23" s="213">
        <f t="shared" si="0"/>
        <v>0</v>
      </c>
    </row>
    <row r="24" spans="1:26">
      <c r="A24" s="1" t="s">
        <v>1191</v>
      </c>
      <c r="B24" s="1" t="s">
        <v>1192</v>
      </c>
      <c r="C24" s="1" t="s">
        <v>1071</v>
      </c>
      <c r="D24" s="1" t="s">
        <v>1072</v>
      </c>
      <c r="E24" s="1" t="s">
        <v>1167</v>
      </c>
      <c r="F24" s="213" t="s">
        <v>1168</v>
      </c>
      <c r="G24" s="213" t="s">
        <v>1193</v>
      </c>
      <c r="H24" s="213">
        <v>800000000</v>
      </c>
      <c r="I24" s="213">
        <v>799998317</v>
      </c>
      <c r="J24" s="213">
        <f t="shared" si="0"/>
        <v>1683</v>
      </c>
    </row>
    <row r="25" spans="1:26">
      <c r="A25" s="1" t="s">
        <v>1194</v>
      </c>
      <c r="B25" s="1" t="s">
        <v>1195</v>
      </c>
      <c r="C25" s="1" t="s">
        <v>1196</v>
      </c>
      <c r="D25" s="1" t="s">
        <v>1197</v>
      </c>
      <c r="E25" s="1" t="s">
        <v>1167</v>
      </c>
      <c r="F25" s="213" t="s">
        <v>1168</v>
      </c>
      <c r="G25" s="213" t="s">
        <v>1198</v>
      </c>
      <c r="H25" s="213">
        <v>478074688</v>
      </c>
      <c r="I25" s="213">
        <v>478072447</v>
      </c>
      <c r="J25" s="213">
        <f t="shared" si="0"/>
        <v>2241</v>
      </c>
    </row>
    <row r="26" spans="1:26">
      <c r="A26" s="1" t="s">
        <v>1199</v>
      </c>
      <c r="B26" s="1" t="s">
        <v>1200</v>
      </c>
      <c r="C26" s="1" t="s">
        <v>1071</v>
      </c>
      <c r="D26" s="1" t="s">
        <v>1072</v>
      </c>
      <c r="E26" s="1" t="s">
        <v>1167</v>
      </c>
      <c r="F26" s="213" t="s">
        <v>1168</v>
      </c>
      <c r="G26" s="213" t="s">
        <v>1201</v>
      </c>
      <c r="H26" s="213">
        <v>646500000</v>
      </c>
      <c r="I26" s="213">
        <v>646500000</v>
      </c>
      <c r="J26" s="213">
        <f t="shared" si="0"/>
        <v>0</v>
      </c>
    </row>
    <row r="27" spans="1:26">
      <c r="A27" s="1" t="s">
        <v>1199</v>
      </c>
      <c r="B27" s="1" t="s">
        <v>1200</v>
      </c>
      <c r="C27" s="1" t="s">
        <v>1071</v>
      </c>
      <c r="D27" s="1" t="s">
        <v>1072</v>
      </c>
      <c r="E27" s="1" t="s">
        <v>1167</v>
      </c>
      <c r="F27" s="213" t="s">
        <v>1168</v>
      </c>
      <c r="G27" s="213" t="s">
        <v>1202</v>
      </c>
      <c r="H27" s="213">
        <v>353500000</v>
      </c>
      <c r="I27" s="213">
        <v>298783332</v>
      </c>
      <c r="J27" s="213">
        <f t="shared" si="0"/>
        <v>54716668</v>
      </c>
    </row>
    <row r="28" spans="1:26">
      <c r="A28" s="1" t="s">
        <v>1203</v>
      </c>
      <c r="B28" s="1" t="s">
        <v>1204</v>
      </c>
      <c r="C28" s="1" t="s">
        <v>1071</v>
      </c>
      <c r="D28" s="1" t="s">
        <v>1072</v>
      </c>
      <c r="E28" s="1" t="s">
        <v>1167</v>
      </c>
      <c r="F28" s="213" t="s">
        <v>1168</v>
      </c>
      <c r="G28" s="213" t="s">
        <v>1205</v>
      </c>
      <c r="H28" s="213">
        <v>854327180</v>
      </c>
      <c r="I28" s="213">
        <v>854327180</v>
      </c>
      <c r="J28" s="213">
        <f t="shared" si="0"/>
        <v>0</v>
      </c>
    </row>
    <row r="29" spans="1:26">
      <c r="A29" s="1" t="s">
        <v>1206</v>
      </c>
      <c r="B29" s="1" t="s">
        <v>1207</v>
      </c>
      <c r="C29" s="1" t="s">
        <v>1071</v>
      </c>
      <c r="D29" s="1" t="s">
        <v>1072</v>
      </c>
      <c r="E29" s="1" t="s">
        <v>1167</v>
      </c>
      <c r="F29" s="213" t="s">
        <v>1168</v>
      </c>
      <c r="G29" s="213" t="s">
        <v>1208</v>
      </c>
      <c r="H29" s="213">
        <v>45000000</v>
      </c>
      <c r="I29" s="213">
        <v>45000000</v>
      </c>
      <c r="J29" s="213">
        <f t="shared" si="0"/>
        <v>0</v>
      </c>
    </row>
    <row r="30" spans="1:26">
      <c r="A30" s="1" t="s">
        <v>1209</v>
      </c>
      <c r="B30" s="1" t="s">
        <v>1210</v>
      </c>
      <c r="C30" s="1" t="s">
        <v>1071</v>
      </c>
      <c r="D30" s="1" t="s">
        <v>1072</v>
      </c>
      <c r="E30" s="1" t="s">
        <v>1167</v>
      </c>
      <c r="F30" s="213" t="s">
        <v>1168</v>
      </c>
      <c r="G30" s="213" t="s">
        <v>1175</v>
      </c>
      <c r="H30" s="213">
        <v>610000000</v>
      </c>
      <c r="I30" s="213">
        <v>610000000</v>
      </c>
      <c r="J30" s="213">
        <f t="shared" si="0"/>
        <v>0</v>
      </c>
    </row>
    <row r="31" spans="1:26">
      <c r="A31" s="1" t="s">
        <v>1209</v>
      </c>
      <c r="B31" s="1" t="s">
        <v>1210</v>
      </c>
      <c r="C31" s="1" t="s">
        <v>1176</v>
      </c>
      <c r="D31" s="1" t="s">
        <v>1177</v>
      </c>
      <c r="E31" s="1" t="s">
        <v>1167</v>
      </c>
      <c r="F31" s="213" t="s">
        <v>1168</v>
      </c>
      <c r="G31" s="213" t="s">
        <v>1175</v>
      </c>
      <c r="H31" s="213">
        <v>350000000</v>
      </c>
      <c r="I31" s="213">
        <v>350000000</v>
      </c>
      <c r="J31" s="213">
        <f t="shared" si="0"/>
        <v>0</v>
      </c>
    </row>
    <row r="32" spans="1:26">
      <c r="A32" s="1" t="s">
        <v>1211</v>
      </c>
      <c r="B32" s="1" t="s">
        <v>1212</v>
      </c>
      <c r="C32" s="1" t="s">
        <v>1176</v>
      </c>
      <c r="D32" s="1" t="s">
        <v>1177</v>
      </c>
      <c r="E32" s="1" t="s">
        <v>1167</v>
      </c>
      <c r="F32" s="213" t="s">
        <v>1168</v>
      </c>
      <c r="G32" s="213" t="s">
        <v>1175</v>
      </c>
      <c r="H32" s="213">
        <v>133118455</v>
      </c>
      <c r="I32" s="213">
        <v>133118455</v>
      </c>
      <c r="J32" s="213">
        <f t="shared" si="0"/>
        <v>0</v>
      </c>
    </row>
    <row r="33" spans="1:10">
      <c r="A33" s="1" t="s">
        <v>1213</v>
      </c>
      <c r="B33" s="1" t="s">
        <v>1214</v>
      </c>
      <c r="C33" s="1" t="s">
        <v>1071</v>
      </c>
      <c r="D33" s="1" t="s">
        <v>1072</v>
      </c>
      <c r="E33" s="1" t="s">
        <v>1167</v>
      </c>
      <c r="F33" s="213" t="s">
        <v>1168</v>
      </c>
      <c r="G33" s="213" t="s">
        <v>1180</v>
      </c>
      <c r="H33" s="213">
        <v>159000000</v>
      </c>
      <c r="I33" s="213">
        <v>159000000</v>
      </c>
      <c r="J33" s="213">
        <f t="shared" si="0"/>
        <v>0</v>
      </c>
    </row>
    <row r="34" spans="1:10">
      <c r="A34" s="1" t="s">
        <v>1213</v>
      </c>
      <c r="B34" s="1" t="s">
        <v>1214</v>
      </c>
      <c r="C34" s="1" t="s">
        <v>1071</v>
      </c>
      <c r="D34" s="1" t="s">
        <v>1072</v>
      </c>
      <c r="E34" s="1" t="s">
        <v>1167</v>
      </c>
      <c r="F34" s="213" t="s">
        <v>1168</v>
      </c>
      <c r="G34" s="213" t="s">
        <v>1104</v>
      </c>
      <c r="H34" s="213">
        <v>0.38999998569488525</v>
      </c>
      <c r="I34" s="213">
        <v>0</v>
      </c>
      <c r="J34" s="213">
        <f t="shared" si="0"/>
        <v>0.38999998569488525</v>
      </c>
    </row>
    <row r="35" spans="1:10">
      <c r="A35" s="1" t="s">
        <v>1215</v>
      </c>
      <c r="B35" s="1" t="s">
        <v>1216</v>
      </c>
      <c r="C35" s="1" t="s">
        <v>1071</v>
      </c>
      <c r="D35" s="1" t="s">
        <v>1072</v>
      </c>
      <c r="E35" s="1" t="s">
        <v>1167</v>
      </c>
      <c r="F35" s="213" t="s">
        <v>1168</v>
      </c>
      <c r="G35" s="213" t="s">
        <v>1217</v>
      </c>
      <c r="H35" s="213">
        <v>136374000</v>
      </c>
      <c r="I35" s="213">
        <v>136374000</v>
      </c>
      <c r="J35" s="213">
        <f t="shared" si="0"/>
        <v>0</v>
      </c>
    </row>
    <row r="36" spans="1:10">
      <c r="A36" s="1" t="s">
        <v>1218</v>
      </c>
      <c r="B36" s="1" t="s">
        <v>1219</v>
      </c>
      <c r="C36" s="1" t="s">
        <v>1071</v>
      </c>
      <c r="D36" s="1" t="s">
        <v>1072</v>
      </c>
      <c r="E36" s="1" t="s">
        <v>1167</v>
      </c>
      <c r="F36" s="213" t="s">
        <v>1168</v>
      </c>
      <c r="G36" s="213" t="s">
        <v>1220</v>
      </c>
      <c r="H36" s="213">
        <v>300000000</v>
      </c>
      <c r="I36" s="213">
        <v>0</v>
      </c>
      <c r="J36" s="213">
        <f t="shared" si="0"/>
        <v>300000000</v>
      </c>
    </row>
    <row r="37" spans="1:10">
      <c r="A37" s="1" t="s">
        <v>1221</v>
      </c>
      <c r="B37" s="1" t="s">
        <v>1222</v>
      </c>
      <c r="C37" s="1" t="s">
        <v>1071</v>
      </c>
      <c r="D37" s="1" t="s">
        <v>1072</v>
      </c>
      <c r="E37" s="1" t="s">
        <v>1167</v>
      </c>
      <c r="F37" s="213" t="s">
        <v>1168</v>
      </c>
      <c r="G37" s="213" t="s">
        <v>1172</v>
      </c>
      <c r="H37" s="213">
        <v>500000000</v>
      </c>
      <c r="I37" s="213">
        <v>122377456</v>
      </c>
      <c r="J37" s="213">
        <f t="shared" si="0"/>
        <v>377622544</v>
      </c>
    </row>
    <row r="38" spans="1:10">
      <c r="A38" s="1" t="s">
        <v>1223</v>
      </c>
      <c r="B38" s="1" t="s">
        <v>1224</v>
      </c>
      <c r="C38" s="1" t="s">
        <v>1071</v>
      </c>
      <c r="D38" s="1" t="s">
        <v>1072</v>
      </c>
      <c r="E38" s="1" t="s">
        <v>1167</v>
      </c>
      <c r="F38" s="213" t="s">
        <v>1168</v>
      </c>
      <c r="G38" s="213" t="s">
        <v>1225</v>
      </c>
      <c r="H38" s="213">
        <v>480000000</v>
      </c>
      <c r="I38" s="213">
        <v>480000000</v>
      </c>
      <c r="J38" s="213">
        <f t="shared" si="0"/>
        <v>0</v>
      </c>
    </row>
    <row r="39" spans="1:10">
      <c r="A39" s="1" t="s">
        <v>1226</v>
      </c>
      <c r="B39" s="1" t="s">
        <v>1227</v>
      </c>
      <c r="C39" s="1" t="s">
        <v>1071</v>
      </c>
      <c r="D39" s="1" t="s">
        <v>1072</v>
      </c>
      <c r="E39" s="1" t="s">
        <v>1167</v>
      </c>
      <c r="F39" s="213" t="s">
        <v>1168</v>
      </c>
      <c r="G39" s="213" t="s">
        <v>1228</v>
      </c>
      <c r="H39" s="213">
        <v>156000000</v>
      </c>
      <c r="I39" s="213">
        <v>156000000</v>
      </c>
      <c r="J39" s="213">
        <f t="shared" si="0"/>
        <v>0</v>
      </c>
    </row>
    <row r="40" spans="1:10">
      <c r="A40" s="1" t="s">
        <v>1226</v>
      </c>
      <c r="B40" s="1" t="s">
        <v>1227</v>
      </c>
      <c r="C40" s="1" t="s">
        <v>1071</v>
      </c>
      <c r="D40" s="1" t="s">
        <v>1072</v>
      </c>
      <c r="E40" s="1" t="s">
        <v>1167</v>
      </c>
      <c r="F40" s="213" t="s">
        <v>1168</v>
      </c>
      <c r="G40" s="213" t="s">
        <v>1229</v>
      </c>
      <c r="H40" s="213">
        <v>544000000</v>
      </c>
      <c r="I40" s="213">
        <v>492000000</v>
      </c>
      <c r="J40" s="213">
        <f t="shared" si="0"/>
        <v>52000000</v>
      </c>
    </row>
    <row r="41" spans="1:10">
      <c r="A41" s="1" t="s">
        <v>1230</v>
      </c>
      <c r="B41" s="1" t="s">
        <v>1231</v>
      </c>
      <c r="C41" s="1" t="s">
        <v>1071</v>
      </c>
      <c r="D41" s="1" t="s">
        <v>1072</v>
      </c>
      <c r="E41" s="1" t="s">
        <v>1167</v>
      </c>
      <c r="F41" s="213" t="s">
        <v>1168</v>
      </c>
      <c r="G41" s="213" t="s">
        <v>1232</v>
      </c>
      <c r="H41" s="213">
        <v>350000000</v>
      </c>
      <c r="I41" s="213">
        <v>350000000</v>
      </c>
      <c r="J41" s="213">
        <f t="shared" si="0"/>
        <v>0</v>
      </c>
    </row>
    <row r="42" spans="1:10">
      <c r="A42" s="1" t="s">
        <v>1233</v>
      </c>
      <c r="B42" s="1" t="s">
        <v>1234</v>
      </c>
      <c r="C42" s="1" t="s">
        <v>1071</v>
      </c>
      <c r="D42" s="1" t="s">
        <v>1072</v>
      </c>
      <c r="E42" s="1" t="s">
        <v>1167</v>
      </c>
      <c r="F42" s="213" t="s">
        <v>1168</v>
      </c>
      <c r="G42" s="213" t="s">
        <v>1235</v>
      </c>
      <c r="H42" s="213">
        <v>237269935</v>
      </c>
      <c r="I42" s="213">
        <v>0</v>
      </c>
      <c r="J42" s="213">
        <f t="shared" si="0"/>
        <v>237269935</v>
      </c>
    </row>
    <row r="43" spans="1:10">
      <c r="A43" s="1" t="s">
        <v>1236</v>
      </c>
      <c r="B43" s="1" t="s">
        <v>1237</v>
      </c>
      <c r="C43" s="1" t="s">
        <v>1071</v>
      </c>
      <c r="D43" s="1" t="s">
        <v>1072</v>
      </c>
      <c r="E43" s="1" t="s">
        <v>1167</v>
      </c>
      <c r="F43" s="213" t="s">
        <v>1168</v>
      </c>
      <c r="G43" s="213" t="s">
        <v>1238</v>
      </c>
      <c r="H43" s="213">
        <v>200000000</v>
      </c>
      <c r="I43" s="213">
        <v>200000000</v>
      </c>
      <c r="J43" s="213">
        <f t="shared" si="0"/>
        <v>0</v>
      </c>
    </row>
    <row r="44" spans="1:10">
      <c r="A44" s="1" t="s">
        <v>1239</v>
      </c>
      <c r="B44" s="1" t="s">
        <v>1240</v>
      </c>
      <c r="C44" s="1" t="s">
        <v>1071</v>
      </c>
      <c r="D44" s="1" t="s">
        <v>1072</v>
      </c>
      <c r="E44" s="1" t="s">
        <v>1167</v>
      </c>
      <c r="F44" s="213" t="s">
        <v>1168</v>
      </c>
      <c r="G44" s="213" t="s">
        <v>1241</v>
      </c>
      <c r="H44" s="213">
        <v>888800000</v>
      </c>
      <c r="I44" s="213">
        <v>888800000</v>
      </c>
      <c r="J44" s="213">
        <f t="shared" si="0"/>
        <v>0</v>
      </c>
    </row>
    <row r="45" spans="1:10">
      <c r="A45" s="1" t="s">
        <v>1239</v>
      </c>
      <c r="B45" s="1" t="s">
        <v>1240</v>
      </c>
      <c r="C45" s="1" t="s">
        <v>1071</v>
      </c>
      <c r="D45" s="1" t="s">
        <v>1072</v>
      </c>
      <c r="E45" s="1" t="s">
        <v>1167</v>
      </c>
      <c r="F45" s="213" t="s">
        <v>1168</v>
      </c>
      <c r="G45" s="213" t="s">
        <v>1242</v>
      </c>
      <c r="H45" s="213">
        <v>900000000</v>
      </c>
      <c r="I45" s="213">
        <v>900000000</v>
      </c>
      <c r="J45" s="213">
        <f t="shared" si="0"/>
        <v>0</v>
      </c>
    </row>
    <row r="46" spans="1:10">
      <c r="A46" s="1" t="s">
        <v>1243</v>
      </c>
      <c r="B46" s="1" t="s">
        <v>1244</v>
      </c>
      <c r="C46" s="1" t="s">
        <v>1071</v>
      </c>
      <c r="D46" s="1" t="s">
        <v>1072</v>
      </c>
      <c r="E46" s="1" t="s">
        <v>1167</v>
      </c>
      <c r="F46" s="213" t="s">
        <v>1168</v>
      </c>
      <c r="G46" s="213" t="s">
        <v>1245</v>
      </c>
      <c r="H46" s="213">
        <v>4220000000</v>
      </c>
      <c r="I46" s="213">
        <v>4220000000</v>
      </c>
      <c r="J46" s="213">
        <f t="shared" si="0"/>
        <v>0</v>
      </c>
    </row>
    <row r="47" spans="1:10">
      <c r="A47" s="1" t="s">
        <v>1243</v>
      </c>
      <c r="B47" s="1" t="s">
        <v>1244</v>
      </c>
      <c r="C47" s="1" t="s">
        <v>1071</v>
      </c>
      <c r="D47" s="1" t="s">
        <v>1072</v>
      </c>
      <c r="E47" s="1" t="s">
        <v>1167</v>
      </c>
      <c r="F47" s="213" t="s">
        <v>1168</v>
      </c>
      <c r="G47" s="213" t="s">
        <v>1246</v>
      </c>
      <c r="H47" s="213">
        <v>3077304000</v>
      </c>
      <c r="I47" s="213">
        <v>3077304000</v>
      </c>
      <c r="J47" s="213">
        <f t="shared" si="0"/>
        <v>0</v>
      </c>
    </row>
    <row r="48" spans="1:10">
      <c r="A48" s="1" t="s">
        <v>1247</v>
      </c>
      <c r="B48" s="1" t="s">
        <v>1248</v>
      </c>
      <c r="C48" s="1" t="s">
        <v>1071</v>
      </c>
      <c r="D48" s="1" t="s">
        <v>1072</v>
      </c>
      <c r="E48" s="1" t="s">
        <v>1167</v>
      </c>
      <c r="F48" s="213" t="s">
        <v>1168</v>
      </c>
      <c r="G48" s="213" t="s">
        <v>1104</v>
      </c>
      <c r="H48" s="213">
        <v>50000</v>
      </c>
      <c r="I48" s="213">
        <v>0</v>
      </c>
      <c r="J48" s="213">
        <f t="shared" si="0"/>
        <v>50000</v>
      </c>
    </row>
    <row r="49" spans="1:10">
      <c r="A49" s="1" t="s">
        <v>1247</v>
      </c>
      <c r="B49" s="1" t="s">
        <v>1248</v>
      </c>
      <c r="C49" s="1" t="s">
        <v>1071</v>
      </c>
      <c r="D49" s="1" t="s">
        <v>1072</v>
      </c>
      <c r="E49" s="1" t="s">
        <v>1167</v>
      </c>
      <c r="F49" s="213" t="s">
        <v>1168</v>
      </c>
      <c r="G49" s="213" t="s">
        <v>1249</v>
      </c>
      <c r="H49" s="213">
        <v>3359950000</v>
      </c>
      <c r="I49" s="213">
        <v>3357879576</v>
      </c>
      <c r="J49" s="213">
        <f t="shared" si="0"/>
        <v>2070424</v>
      </c>
    </row>
    <row r="50" spans="1:10">
      <c r="A50" s="1" t="s">
        <v>1250</v>
      </c>
      <c r="B50" s="1" t="s">
        <v>1251</v>
      </c>
      <c r="C50" s="1" t="s">
        <v>1071</v>
      </c>
      <c r="D50" s="1" t="s">
        <v>1072</v>
      </c>
      <c r="E50" s="1" t="s">
        <v>1167</v>
      </c>
      <c r="F50" s="213" t="s">
        <v>1168</v>
      </c>
      <c r="G50" s="213" t="s">
        <v>1245</v>
      </c>
      <c r="H50" s="213">
        <v>0</v>
      </c>
      <c r="I50" s="213">
        <v>0</v>
      </c>
      <c r="J50" s="213">
        <f t="shared" si="0"/>
        <v>0</v>
      </c>
    </row>
    <row r="51" spans="1:10">
      <c r="A51" s="1" t="s">
        <v>1250</v>
      </c>
      <c r="B51" s="1" t="s">
        <v>1251</v>
      </c>
      <c r="C51" s="1" t="s">
        <v>1071</v>
      </c>
      <c r="D51" s="1" t="s">
        <v>1072</v>
      </c>
      <c r="E51" s="1" t="s">
        <v>1167</v>
      </c>
      <c r="F51" s="213" t="s">
        <v>1168</v>
      </c>
      <c r="G51" s="213" t="s">
        <v>1246</v>
      </c>
      <c r="H51" s="213">
        <v>1701250000</v>
      </c>
      <c r="I51" s="213">
        <v>1701250000</v>
      </c>
      <c r="J51" s="213">
        <f t="shared" si="0"/>
        <v>0</v>
      </c>
    </row>
    <row r="52" spans="1:10">
      <c r="A52" s="1" t="s">
        <v>1252</v>
      </c>
      <c r="B52" s="1" t="s">
        <v>1253</v>
      </c>
      <c r="C52" s="1" t="s">
        <v>1176</v>
      </c>
      <c r="D52" s="1" t="s">
        <v>1177</v>
      </c>
      <c r="E52" s="1" t="s">
        <v>1167</v>
      </c>
      <c r="F52" s="213" t="s">
        <v>1168</v>
      </c>
      <c r="G52" s="213" t="s">
        <v>1175</v>
      </c>
      <c r="H52" s="213">
        <v>53000000</v>
      </c>
      <c r="I52" s="213">
        <v>53000000</v>
      </c>
      <c r="J52" s="213">
        <f t="shared" si="0"/>
        <v>0</v>
      </c>
    </row>
    <row r="53" spans="1:10">
      <c r="A53" s="1" t="s">
        <v>1254</v>
      </c>
      <c r="B53" s="1" t="s">
        <v>1255</v>
      </c>
      <c r="C53" s="1" t="s">
        <v>1071</v>
      </c>
      <c r="D53" s="1" t="s">
        <v>1072</v>
      </c>
      <c r="E53" s="1" t="s">
        <v>1167</v>
      </c>
      <c r="F53" s="213" t="s">
        <v>1168</v>
      </c>
      <c r="G53" s="213" t="s">
        <v>1180</v>
      </c>
      <c r="H53" s="213">
        <v>57000000</v>
      </c>
      <c r="I53" s="213">
        <v>57000000</v>
      </c>
      <c r="J53" s="213">
        <f t="shared" si="0"/>
        <v>0</v>
      </c>
    </row>
    <row r="54" spans="1:10">
      <c r="A54" s="1" t="s">
        <v>1256</v>
      </c>
      <c r="B54" s="1" t="s">
        <v>1257</v>
      </c>
      <c r="C54" s="1" t="s">
        <v>1071</v>
      </c>
      <c r="D54" s="1" t="s">
        <v>1072</v>
      </c>
      <c r="E54" s="1" t="s">
        <v>1167</v>
      </c>
      <c r="F54" s="213" t="s">
        <v>1168</v>
      </c>
      <c r="G54" s="213" t="s">
        <v>1104</v>
      </c>
      <c r="H54" s="213">
        <v>0</v>
      </c>
      <c r="I54" s="213">
        <v>0</v>
      </c>
      <c r="J54" s="213">
        <f t="shared" si="0"/>
        <v>0</v>
      </c>
    </row>
    <row r="55" spans="1:10">
      <c r="A55" s="1" t="s">
        <v>1258</v>
      </c>
      <c r="B55" s="1" t="s">
        <v>1207</v>
      </c>
      <c r="C55" s="1" t="s">
        <v>1071</v>
      </c>
      <c r="D55" s="1" t="s">
        <v>1072</v>
      </c>
      <c r="E55" s="1" t="s">
        <v>1167</v>
      </c>
      <c r="F55" s="213" t="s">
        <v>1168</v>
      </c>
      <c r="G55" s="213" t="s">
        <v>1208</v>
      </c>
      <c r="H55" s="213">
        <v>257351875</v>
      </c>
      <c r="I55" s="213">
        <v>257351875</v>
      </c>
      <c r="J55" s="213">
        <f t="shared" si="0"/>
        <v>0</v>
      </c>
    </row>
    <row r="56" spans="1:10">
      <c r="A56" s="1" t="s">
        <v>1259</v>
      </c>
      <c r="B56" s="1" t="s">
        <v>1260</v>
      </c>
      <c r="C56" s="1" t="s">
        <v>1071</v>
      </c>
      <c r="D56" s="1" t="s">
        <v>1072</v>
      </c>
      <c r="E56" s="1" t="s">
        <v>1167</v>
      </c>
      <c r="F56" s="213" t="s">
        <v>1168</v>
      </c>
      <c r="G56" s="213" t="s">
        <v>1261</v>
      </c>
      <c r="H56" s="213">
        <v>299980800</v>
      </c>
      <c r="I56" s="213">
        <v>299980800</v>
      </c>
      <c r="J56" s="213">
        <f t="shared" si="0"/>
        <v>0</v>
      </c>
    </row>
    <row r="57" spans="1:10">
      <c r="A57" s="1" t="s">
        <v>1262</v>
      </c>
      <c r="B57" s="1" t="s">
        <v>1263</v>
      </c>
      <c r="C57" s="1" t="s">
        <v>1071</v>
      </c>
      <c r="D57" s="1" t="s">
        <v>1072</v>
      </c>
      <c r="E57" s="1" t="s">
        <v>1167</v>
      </c>
      <c r="F57" s="213" t="s">
        <v>1168</v>
      </c>
      <c r="G57" s="213" t="s">
        <v>1264</v>
      </c>
      <c r="H57" s="213">
        <v>499995400</v>
      </c>
      <c r="I57" s="213">
        <v>499995400</v>
      </c>
      <c r="J57" s="213">
        <f t="shared" si="0"/>
        <v>0</v>
      </c>
    </row>
    <row r="58" spans="1:10">
      <c r="A58" s="1" t="s">
        <v>1265</v>
      </c>
      <c r="B58" s="1" t="s">
        <v>1266</v>
      </c>
      <c r="C58" s="1" t="s">
        <v>1071</v>
      </c>
      <c r="D58" s="1" t="s">
        <v>1072</v>
      </c>
      <c r="E58" s="1" t="s">
        <v>1167</v>
      </c>
      <c r="F58" s="1" t="s">
        <v>1168</v>
      </c>
      <c r="G58" s="213" t="s">
        <v>1267</v>
      </c>
      <c r="H58" s="213">
        <v>685000000</v>
      </c>
      <c r="I58" s="213">
        <v>685000000</v>
      </c>
      <c r="J58" s="213">
        <f t="shared" si="0"/>
        <v>0</v>
      </c>
    </row>
    <row r="59" spans="1:10">
      <c r="A59" s="1" t="s">
        <v>1268</v>
      </c>
      <c r="B59" s="1" t="s">
        <v>1269</v>
      </c>
      <c r="C59" s="1" t="s">
        <v>1071</v>
      </c>
      <c r="D59" s="1" t="s">
        <v>1072</v>
      </c>
      <c r="E59" s="1" t="s">
        <v>1167</v>
      </c>
      <c r="F59" s="1" t="s">
        <v>1168</v>
      </c>
      <c r="G59" s="213" t="s">
        <v>1270</v>
      </c>
      <c r="H59" s="213">
        <v>1500000000</v>
      </c>
      <c r="I59" s="213">
        <v>1500000000</v>
      </c>
      <c r="J59" s="213">
        <f t="shared" si="0"/>
        <v>0</v>
      </c>
    </row>
    <row r="60" spans="1:10">
      <c r="I60" s="214">
        <f>SUM(I15:I59)</f>
        <v>35812225759.610001</v>
      </c>
      <c r="J60" s="214"/>
    </row>
  </sheetData>
  <mergeCells count="3">
    <mergeCell ref="A1:I1"/>
    <mergeCell ref="A2:I2"/>
    <mergeCell ref="A13:J1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79998168889431442"/>
  </sheetPr>
  <dimension ref="A1:Z106"/>
  <sheetViews>
    <sheetView topLeftCell="A2" workbookViewId="0">
      <selection activeCell="M8" sqref="M8"/>
    </sheetView>
  </sheetViews>
  <sheetFormatPr baseColWidth="10" defaultRowHeight="16"/>
  <cols>
    <col min="1" max="1" width="18" customWidth="1"/>
    <col min="2" max="2" width="16.6640625" customWidth="1"/>
    <col min="3" max="3" width="11.33203125" bestFit="1" customWidth="1"/>
    <col min="4" max="4" width="23.83203125" customWidth="1"/>
    <col min="5" max="5" width="16.5" customWidth="1"/>
    <col min="6" max="6" width="30.83203125" customWidth="1"/>
    <col min="7" max="7" width="16.1640625" bestFit="1" customWidth="1"/>
    <col min="8" max="8" width="28.5" bestFit="1" customWidth="1"/>
    <col min="9" max="9" width="19.33203125" bestFit="1" customWidth="1"/>
    <col min="10" max="10" width="22" customWidth="1"/>
    <col min="12" max="12" width="47.1640625" style="302" customWidth="1"/>
    <col min="13" max="13" width="35.1640625" style="302" customWidth="1"/>
  </cols>
  <sheetData>
    <row r="1" spans="1:26">
      <c r="A1" s="324"/>
      <c r="B1" s="325"/>
      <c r="C1" s="325"/>
      <c r="D1" s="325"/>
      <c r="E1" s="325"/>
      <c r="F1" s="325"/>
      <c r="G1" s="325"/>
      <c r="H1" s="325"/>
      <c r="I1" s="325"/>
    </row>
    <row r="2" spans="1:26">
      <c r="A2" s="354" t="s">
        <v>11</v>
      </c>
      <c r="B2" s="355"/>
      <c r="C2" s="355"/>
      <c r="D2" s="355"/>
      <c r="E2" s="355"/>
      <c r="F2" s="355"/>
      <c r="G2" s="355"/>
      <c r="H2" s="355"/>
      <c r="I2" s="355"/>
      <c r="J2" s="355"/>
    </row>
    <row r="3" spans="1:26" ht="51">
      <c r="A3" s="28" t="s">
        <v>956</v>
      </c>
      <c r="B3" s="28" t="s">
        <v>12</v>
      </c>
      <c r="C3" s="28" t="s">
        <v>4</v>
      </c>
      <c r="D3" s="28" t="s">
        <v>0</v>
      </c>
      <c r="E3" s="28" t="s">
        <v>5</v>
      </c>
      <c r="F3" s="28" t="s">
        <v>6</v>
      </c>
      <c r="G3" s="28" t="s">
        <v>7</v>
      </c>
      <c r="H3" s="28" t="s">
        <v>8</v>
      </c>
      <c r="I3" s="174" t="s">
        <v>1055</v>
      </c>
      <c r="J3" s="52" t="s">
        <v>1057</v>
      </c>
      <c r="L3" s="305" t="s">
        <v>5</v>
      </c>
      <c r="M3" s="305" t="s">
        <v>3</v>
      </c>
    </row>
    <row r="4" spans="1:26" ht="136">
      <c r="A4" s="19" t="s">
        <v>978</v>
      </c>
      <c r="B4" s="18" t="s">
        <v>955</v>
      </c>
      <c r="C4" s="18" t="s">
        <v>634</v>
      </c>
      <c r="D4" s="18" t="s">
        <v>717</v>
      </c>
      <c r="E4" s="18" t="s">
        <v>939</v>
      </c>
      <c r="F4" s="18" t="s">
        <v>874</v>
      </c>
      <c r="G4" s="38">
        <v>0.25</v>
      </c>
      <c r="H4" s="47">
        <v>0.25</v>
      </c>
      <c r="I4" s="187">
        <v>1</v>
      </c>
      <c r="J4" s="39">
        <v>629116000</v>
      </c>
      <c r="L4" s="18" t="s">
        <v>3253</v>
      </c>
      <c r="M4" s="18" t="s">
        <v>3257</v>
      </c>
    </row>
    <row r="5" spans="1:26" s="1" customFormat="1" ht="136">
      <c r="A5" s="19" t="s">
        <v>978</v>
      </c>
      <c r="B5" s="18" t="s">
        <v>955</v>
      </c>
      <c r="C5" s="18" t="s">
        <v>634</v>
      </c>
      <c r="D5" s="18" t="s">
        <v>717</v>
      </c>
      <c r="E5" s="18" t="s">
        <v>938</v>
      </c>
      <c r="F5" s="18" t="s">
        <v>39</v>
      </c>
      <c r="G5" s="32">
        <v>1</v>
      </c>
      <c r="H5" s="19">
        <v>2</v>
      </c>
      <c r="I5" s="187">
        <v>2</v>
      </c>
      <c r="J5" s="39">
        <v>300000000</v>
      </c>
      <c r="K5"/>
      <c r="L5" s="18" t="s">
        <v>3254</v>
      </c>
      <c r="M5" s="306">
        <v>300000000</v>
      </c>
      <c r="N5"/>
      <c r="O5"/>
      <c r="P5"/>
      <c r="Q5"/>
      <c r="R5"/>
      <c r="S5"/>
      <c r="T5"/>
      <c r="U5"/>
      <c r="V5"/>
      <c r="W5"/>
      <c r="X5"/>
      <c r="Y5"/>
      <c r="Z5"/>
    </row>
    <row r="6" spans="1:26" s="1" customFormat="1" ht="136">
      <c r="A6" s="19" t="s">
        <v>978</v>
      </c>
      <c r="B6" s="18" t="s">
        <v>955</v>
      </c>
      <c r="C6" s="18" t="s">
        <v>634</v>
      </c>
      <c r="D6" s="18">
        <v>1</v>
      </c>
      <c r="E6" s="18" t="s">
        <v>939</v>
      </c>
      <c r="F6" s="18" t="s">
        <v>39</v>
      </c>
      <c r="G6" s="32">
        <v>1</v>
      </c>
      <c r="H6" s="19">
        <v>1</v>
      </c>
      <c r="I6" s="187">
        <v>1</v>
      </c>
      <c r="J6" s="39">
        <v>645143065</v>
      </c>
      <c r="K6"/>
      <c r="L6" s="18" t="s">
        <v>3255</v>
      </c>
      <c r="M6" s="307">
        <v>629116000</v>
      </c>
      <c r="N6"/>
      <c r="O6"/>
      <c r="P6"/>
      <c r="Q6"/>
      <c r="R6"/>
      <c r="S6"/>
      <c r="T6"/>
      <c r="U6"/>
      <c r="V6"/>
      <c r="W6"/>
      <c r="X6"/>
      <c r="Y6"/>
      <c r="Z6"/>
    </row>
    <row r="7" spans="1:26" s="1" customFormat="1" ht="136">
      <c r="A7" s="19" t="s">
        <v>978</v>
      </c>
      <c r="B7" s="18" t="s">
        <v>955</v>
      </c>
      <c r="C7" s="18" t="s">
        <v>634</v>
      </c>
      <c r="D7" s="18" t="s">
        <v>717</v>
      </c>
      <c r="E7" s="18" t="s">
        <v>940</v>
      </c>
      <c r="F7" s="18" t="s">
        <v>39</v>
      </c>
      <c r="G7" s="32">
        <v>2</v>
      </c>
      <c r="H7" s="19">
        <v>0</v>
      </c>
      <c r="I7" s="20">
        <v>0</v>
      </c>
      <c r="J7" s="39">
        <v>0</v>
      </c>
      <c r="K7"/>
      <c r="L7" s="18" t="s">
        <v>3255</v>
      </c>
      <c r="M7" s="307">
        <v>541366809</v>
      </c>
      <c r="N7"/>
      <c r="O7"/>
      <c r="P7"/>
      <c r="Q7"/>
      <c r="R7"/>
      <c r="S7"/>
      <c r="T7"/>
      <c r="U7"/>
      <c r="V7"/>
      <c r="W7"/>
      <c r="X7"/>
      <c r="Y7"/>
      <c r="Z7"/>
    </row>
    <row r="8" spans="1:26" s="1" customFormat="1" ht="17">
      <c r="J8" s="204">
        <f>SUM(J4:J7)</f>
        <v>1574259065</v>
      </c>
      <c r="K8"/>
      <c r="L8" s="18" t="s">
        <v>3256</v>
      </c>
      <c r="M8" s="18" t="s">
        <v>3257</v>
      </c>
      <c r="N8"/>
      <c r="O8"/>
      <c r="P8"/>
      <c r="Q8"/>
      <c r="R8"/>
      <c r="S8"/>
      <c r="T8"/>
      <c r="U8"/>
      <c r="V8"/>
      <c r="W8"/>
      <c r="X8"/>
      <c r="Y8"/>
      <c r="Z8"/>
    </row>
    <row r="9" spans="1:26" s="1" customFormat="1" ht="17">
      <c r="J9"/>
      <c r="K9"/>
      <c r="L9" s="18" t="s">
        <v>3256</v>
      </c>
      <c r="M9" s="18" t="s">
        <v>3257</v>
      </c>
      <c r="N9"/>
      <c r="O9"/>
      <c r="P9"/>
      <c r="Q9"/>
      <c r="R9"/>
      <c r="S9"/>
      <c r="T9"/>
      <c r="U9"/>
      <c r="V9"/>
      <c r="W9"/>
      <c r="X9"/>
      <c r="Y9"/>
      <c r="Z9"/>
    </row>
    <row r="10" spans="1:26" s="304" customFormat="1">
      <c r="A10" s="356" t="s">
        <v>3249</v>
      </c>
      <c r="B10" s="357"/>
      <c r="C10" s="357"/>
      <c r="D10" s="357"/>
      <c r="E10" s="357"/>
      <c r="F10" s="357"/>
      <c r="G10" s="357"/>
      <c r="H10" s="357"/>
      <c r="I10" s="357"/>
      <c r="J10" s="357"/>
      <c r="K10"/>
      <c r="L10" s="302"/>
      <c r="M10" s="302">
        <f>SUM(M4:M9)</f>
        <v>1470482809</v>
      </c>
      <c r="N10"/>
      <c r="O10"/>
      <c r="P10"/>
      <c r="Q10"/>
      <c r="R10"/>
      <c r="S10"/>
      <c r="T10"/>
      <c r="U10"/>
      <c r="V10"/>
      <c r="W10"/>
      <c r="X10"/>
      <c r="Y10"/>
      <c r="Z10"/>
    </row>
    <row r="11" spans="1:26" s="299" customFormat="1" ht="17">
      <c r="A11" s="28" t="s">
        <v>1060</v>
      </c>
      <c r="B11" s="28" t="s">
        <v>1061</v>
      </c>
      <c r="C11" s="28" t="s">
        <v>1062</v>
      </c>
      <c r="D11" s="28" t="s">
        <v>1063</v>
      </c>
      <c r="E11" s="28" t="s">
        <v>1064</v>
      </c>
      <c r="F11" s="28" t="s">
        <v>1065</v>
      </c>
      <c r="G11" s="28" t="s">
        <v>1066</v>
      </c>
      <c r="H11" s="28" t="s">
        <v>1067</v>
      </c>
      <c r="I11" s="28" t="s">
        <v>1059</v>
      </c>
      <c r="J11" s="303" t="s">
        <v>2848</v>
      </c>
    </row>
    <row r="12" spans="1:26">
      <c r="A12" s="213" t="s">
        <v>2930</v>
      </c>
      <c r="B12" s="213" t="s">
        <v>2931</v>
      </c>
      <c r="C12" s="213" t="s">
        <v>1071</v>
      </c>
      <c r="D12" s="213" t="s">
        <v>1072</v>
      </c>
      <c r="E12" s="213" t="s">
        <v>2932</v>
      </c>
      <c r="F12" s="213" t="s">
        <v>2933</v>
      </c>
      <c r="G12" s="213" t="s">
        <v>1104</v>
      </c>
      <c r="H12" s="213">
        <v>376050000</v>
      </c>
      <c r="I12" s="213">
        <v>306462400</v>
      </c>
      <c r="J12" s="217">
        <f>+H12-I12</f>
        <v>69587600</v>
      </c>
    </row>
    <row r="13" spans="1:26">
      <c r="A13" s="213" t="s">
        <v>2934</v>
      </c>
      <c r="B13" s="213" t="s">
        <v>2935</v>
      </c>
      <c r="C13" s="213" t="s">
        <v>1071</v>
      </c>
      <c r="D13" s="213" t="s">
        <v>1072</v>
      </c>
      <c r="E13" s="213" t="s">
        <v>2932</v>
      </c>
      <c r="F13" s="213" t="s">
        <v>2933</v>
      </c>
      <c r="G13" s="213" t="s">
        <v>1104</v>
      </c>
      <c r="H13" s="213">
        <v>1713000000</v>
      </c>
      <c r="I13" s="213">
        <v>1713000000</v>
      </c>
      <c r="J13" s="217">
        <f t="shared" ref="J13:J76" si="0">+H13-I13</f>
        <v>0</v>
      </c>
    </row>
    <row r="14" spans="1:26">
      <c r="A14" s="1" t="s">
        <v>2936</v>
      </c>
      <c r="B14" s="1" t="s">
        <v>2937</v>
      </c>
      <c r="C14" s="1" t="s">
        <v>1071</v>
      </c>
      <c r="D14" s="1" t="s">
        <v>1072</v>
      </c>
      <c r="E14" s="213" t="s">
        <v>2932</v>
      </c>
      <c r="F14" s="213" t="s">
        <v>2933</v>
      </c>
      <c r="G14" s="213" t="s">
        <v>1104</v>
      </c>
      <c r="H14" s="213">
        <v>1045564515</v>
      </c>
      <c r="I14" s="213">
        <v>1045564515</v>
      </c>
      <c r="J14" s="217">
        <f t="shared" si="0"/>
        <v>0</v>
      </c>
    </row>
    <row r="15" spans="1:26">
      <c r="A15" s="1" t="s">
        <v>2938</v>
      </c>
      <c r="B15" s="1" t="s">
        <v>1397</v>
      </c>
      <c r="C15" s="1" t="s">
        <v>1071</v>
      </c>
      <c r="D15" s="1" t="s">
        <v>1072</v>
      </c>
      <c r="E15" s="213" t="s">
        <v>2932</v>
      </c>
      <c r="F15" s="213" t="s">
        <v>2933</v>
      </c>
      <c r="G15" s="213" t="s">
        <v>1104</v>
      </c>
      <c r="H15" s="213">
        <v>0</v>
      </c>
      <c r="I15" s="213">
        <v>0</v>
      </c>
      <c r="J15" s="217">
        <f t="shared" si="0"/>
        <v>0</v>
      </c>
    </row>
    <row r="16" spans="1:26">
      <c r="A16" s="1" t="s">
        <v>2939</v>
      </c>
      <c r="B16" s="1" t="s">
        <v>2940</v>
      </c>
      <c r="C16" s="1" t="s">
        <v>1071</v>
      </c>
      <c r="D16" s="1" t="s">
        <v>1072</v>
      </c>
      <c r="E16" s="213" t="s">
        <v>2932</v>
      </c>
      <c r="F16" s="213" t="s">
        <v>2933</v>
      </c>
      <c r="G16" s="213" t="s">
        <v>1104</v>
      </c>
      <c r="H16" s="213">
        <v>150000000</v>
      </c>
      <c r="I16" s="213">
        <v>106200000</v>
      </c>
      <c r="J16" s="213">
        <f t="shared" si="0"/>
        <v>43800000</v>
      </c>
    </row>
    <row r="17" spans="1:10">
      <c r="A17" s="1" t="s">
        <v>2941</v>
      </c>
      <c r="B17" s="1" t="s">
        <v>2942</v>
      </c>
      <c r="C17" s="1" t="s">
        <v>1071</v>
      </c>
      <c r="D17" s="1" t="s">
        <v>1072</v>
      </c>
      <c r="E17" s="213" t="s">
        <v>2932</v>
      </c>
      <c r="F17" s="213" t="s">
        <v>2933</v>
      </c>
      <c r="G17" s="213" t="s">
        <v>1104</v>
      </c>
      <c r="H17" s="213">
        <v>0</v>
      </c>
      <c r="I17" s="213">
        <v>0</v>
      </c>
      <c r="J17" s="213">
        <f t="shared" si="0"/>
        <v>0</v>
      </c>
    </row>
    <row r="18" spans="1:10">
      <c r="A18" s="1" t="s">
        <v>2943</v>
      </c>
      <c r="B18" s="1" t="s">
        <v>2944</v>
      </c>
      <c r="C18" s="1" t="s">
        <v>1071</v>
      </c>
      <c r="D18" s="1" t="s">
        <v>1072</v>
      </c>
      <c r="E18" s="213" t="s">
        <v>2932</v>
      </c>
      <c r="F18" s="213" t="s">
        <v>2933</v>
      </c>
      <c r="G18" s="213" t="s">
        <v>1104</v>
      </c>
      <c r="H18" s="213">
        <v>22124914636</v>
      </c>
      <c r="I18" s="213">
        <v>22112773656</v>
      </c>
      <c r="J18" s="213">
        <f t="shared" si="0"/>
        <v>12140980</v>
      </c>
    </row>
    <row r="19" spans="1:10">
      <c r="A19" s="1" t="s">
        <v>2945</v>
      </c>
      <c r="B19" s="1" t="s">
        <v>2946</v>
      </c>
      <c r="C19" s="1" t="s">
        <v>1071</v>
      </c>
      <c r="D19" s="1" t="s">
        <v>1072</v>
      </c>
      <c r="E19" s="213" t="s">
        <v>2932</v>
      </c>
      <c r="F19" s="213" t="s">
        <v>2933</v>
      </c>
      <c r="G19" s="213" t="s">
        <v>1104</v>
      </c>
      <c r="H19" s="213">
        <v>9478657843</v>
      </c>
      <c r="I19" s="213">
        <v>9097269612</v>
      </c>
      <c r="J19" s="213">
        <f t="shared" si="0"/>
        <v>381388231</v>
      </c>
    </row>
    <row r="20" spans="1:10">
      <c r="A20" s="1" t="s">
        <v>2947</v>
      </c>
      <c r="B20" s="1" t="s">
        <v>2948</v>
      </c>
      <c r="C20" s="1" t="s">
        <v>1071</v>
      </c>
      <c r="D20" s="1" t="s">
        <v>1072</v>
      </c>
      <c r="E20" s="213" t="s">
        <v>2932</v>
      </c>
      <c r="F20" s="213" t="s">
        <v>2933</v>
      </c>
      <c r="G20" s="213" t="s">
        <v>1104</v>
      </c>
      <c r="H20" s="213">
        <v>9935556947</v>
      </c>
      <c r="I20" s="213">
        <v>9767259180</v>
      </c>
      <c r="J20" s="213">
        <f t="shared" si="0"/>
        <v>168297767</v>
      </c>
    </row>
    <row r="21" spans="1:10">
      <c r="A21" s="1" t="s">
        <v>2949</v>
      </c>
      <c r="B21" s="1" t="s">
        <v>2950</v>
      </c>
      <c r="C21" s="1" t="s">
        <v>1071</v>
      </c>
      <c r="D21" s="1" t="s">
        <v>1072</v>
      </c>
      <c r="E21" s="213" t="s">
        <v>2932</v>
      </c>
      <c r="F21" s="213" t="s">
        <v>2933</v>
      </c>
      <c r="G21" s="213" t="s">
        <v>1104</v>
      </c>
      <c r="H21" s="213">
        <v>8615241647</v>
      </c>
      <c r="I21" s="213">
        <v>8432331626</v>
      </c>
      <c r="J21" s="213">
        <f t="shared" si="0"/>
        <v>182910021</v>
      </c>
    </row>
    <row r="22" spans="1:10">
      <c r="A22" s="1" t="s">
        <v>2951</v>
      </c>
      <c r="B22" s="1" t="s">
        <v>2952</v>
      </c>
      <c r="C22" s="1" t="s">
        <v>2953</v>
      </c>
      <c r="D22" s="1" t="s">
        <v>2954</v>
      </c>
      <c r="E22" s="213" t="s">
        <v>2932</v>
      </c>
      <c r="F22" s="213" t="s">
        <v>2933</v>
      </c>
      <c r="G22" s="213" t="s">
        <v>1104</v>
      </c>
      <c r="H22" s="213">
        <v>6126441363</v>
      </c>
      <c r="I22" s="213">
        <v>6021046822</v>
      </c>
      <c r="J22" s="213">
        <f t="shared" si="0"/>
        <v>105394541</v>
      </c>
    </row>
    <row r="23" spans="1:10">
      <c r="A23" s="1" t="s">
        <v>2955</v>
      </c>
      <c r="B23" s="1" t="s">
        <v>2952</v>
      </c>
      <c r="C23" s="1" t="s">
        <v>2956</v>
      </c>
      <c r="D23" s="1" t="s">
        <v>2957</v>
      </c>
      <c r="E23" s="213" t="s">
        <v>2932</v>
      </c>
      <c r="F23" s="213" t="s">
        <v>2933</v>
      </c>
      <c r="G23" s="213" t="s">
        <v>1104</v>
      </c>
      <c r="H23" s="213">
        <v>1668418742</v>
      </c>
      <c r="I23" s="213">
        <v>1650754076</v>
      </c>
      <c r="J23" s="213">
        <f t="shared" si="0"/>
        <v>17664666</v>
      </c>
    </row>
    <row r="24" spans="1:10">
      <c r="A24" s="1" t="s">
        <v>2958</v>
      </c>
      <c r="B24" s="1" t="s">
        <v>2952</v>
      </c>
      <c r="C24" s="1" t="s">
        <v>2959</v>
      </c>
      <c r="D24" s="1" t="s">
        <v>2960</v>
      </c>
      <c r="E24" s="213" t="s">
        <v>2932</v>
      </c>
      <c r="F24" s="213" t="s">
        <v>2933</v>
      </c>
      <c r="G24" s="213" t="s">
        <v>1104</v>
      </c>
      <c r="H24" s="213">
        <v>1502581543</v>
      </c>
      <c r="I24" s="213">
        <v>1502581543</v>
      </c>
      <c r="J24" s="213">
        <f t="shared" si="0"/>
        <v>0</v>
      </c>
    </row>
    <row r="25" spans="1:10">
      <c r="A25" s="1" t="s">
        <v>2961</v>
      </c>
      <c r="B25" s="1" t="s">
        <v>2962</v>
      </c>
      <c r="C25" s="1" t="s">
        <v>1071</v>
      </c>
      <c r="D25" s="1" t="s">
        <v>1072</v>
      </c>
      <c r="E25" s="1" t="s">
        <v>2932</v>
      </c>
      <c r="F25" s="1" t="s">
        <v>2933</v>
      </c>
      <c r="G25" s="1" t="s">
        <v>1104</v>
      </c>
      <c r="H25" s="213">
        <v>2050000000</v>
      </c>
      <c r="I25" s="213">
        <v>2040133798</v>
      </c>
      <c r="J25" s="213">
        <f t="shared" si="0"/>
        <v>9866202</v>
      </c>
    </row>
    <row r="26" spans="1:10">
      <c r="A26" s="1" t="s">
        <v>2963</v>
      </c>
      <c r="B26" s="1" t="s">
        <v>1418</v>
      </c>
      <c r="C26" s="1" t="s">
        <v>1071</v>
      </c>
      <c r="D26" s="1" t="s">
        <v>1072</v>
      </c>
      <c r="E26" s="1" t="s">
        <v>2932</v>
      </c>
      <c r="F26" s="1" t="s">
        <v>2933</v>
      </c>
      <c r="G26" s="1" t="s">
        <v>1104</v>
      </c>
      <c r="H26" s="213">
        <v>6900000000</v>
      </c>
      <c r="I26" s="213">
        <v>4962738825</v>
      </c>
      <c r="J26" s="213">
        <f t="shared" si="0"/>
        <v>1937261175</v>
      </c>
    </row>
    <row r="27" spans="1:10">
      <c r="A27" s="1" t="s">
        <v>2964</v>
      </c>
      <c r="B27" s="1" t="s">
        <v>2965</v>
      </c>
      <c r="C27" s="1" t="s">
        <v>1071</v>
      </c>
      <c r="D27" s="1" t="s">
        <v>1072</v>
      </c>
      <c r="E27" s="1" t="s">
        <v>2932</v>
      </c>
      <c r="F27" s="1" t="s">
        <v>2933</v>
      </c>
      <c r="G27" s="1" t="s">
        <v>1104</v>
      </c>
      <c r="H27" s="213">
        <v>0</v>
      </c>
      <c r="I27" s="213">
        <v>0</v>
      </c>
      <c r="J27" s="213">
        <f t="shared" si="0"/>
        <v>0</v>
      </c>
    </row>
    <row r="28" spans="1:10">
      <c r="A28" s="1" t="s">
        <v>2966</v>
      </c>
      <c r="B28" s="1" t="s">
        <v>2967</v>
      </c>
      <c r="C28" s="1" t="s">
        <v>1071</v>
      </c>
      <c r="D28" s="1" t="s">
        <v>1072</v>
      </c>
      <c r="E28" s="1" t="s">
        <v>2932</v>
      </c>
      <c r="F28" s="1" t="s">
        <v>2933</v>
      </c>
      <c r="G28" s="1" t="s">
        <v>1104</v>
      </c>
      <c r="H28" s="213">
        <v>0</v>
      </c>
      <c r="I28" s="213">
        <v>0</v>
      </c>
      <c r="J28" s="213">
        <f t="shared" si="0"/>
        <v>0</v>
      </c>
    </row>
    <row r="29" spans="1:10">
      <c r="A29" s="1" t="s">
        <v>2968</v>
      </c>
      <c r="B29" s="1" t="s">
        <v>2969</v>
      </c>
      <c r="C29" s="1" t="s">
        <v>1071</v>
      </c>
      <c r="D29" s="1" t="s">
        <v>1072</v>
      </c>
      <c r="E29" s="1" t="s">
        <v>2932</v>
      </c>
      <c r="F29" s="1" t="s">
        <v>2933</v>
      </c>
      <c r="G29" s="1" t="s">
        <v>1104</v>
      </c>
      <c r="H29" s="213">
        <v>1908482142</v>
      </c>
      <c r="I29" s="213">
        <v>1908482142</v>
      </c>
      <c r="J29" s="213">
        <f t="shared" si="0"/>
        <v>0</v>
      </c>
    </row>
    <row r="30" spans="1:10">
      <c r="A30" s="1" t="s">
        <v>2970</v>
      </c>
      <c r="B30" s="1" t="s">
        <v>2971</v>
      </c>
      <c r="C30" s="1" t="s">
        <v>1071</v>
      </c>
      <c r="D30" s="1" t="s">
        <v>1072</v>
      </c>
      <c r="E30" s="1" t="s">
        <v>2932</v>
      </c>
      <c r="F30" s="1" t="s">
        <v>2933</v>
      </c>
      <c r="G30" s="1" t="s">
        <v>1104</v>
      </c>
      <c r="H30" s="213">
        <v>1250000000</v>
      </c>
      <c r="I30" s="213">
        <v>1249999999.4100001</v>
      </c>
      <c r="J30" s="213">
        <f t="shared" si="0"/>
        <v>0.58999991416931152</v>
      </c>
    </row>
    <row r="31" spans="1:10">
      <c r="A31" s="1" t="s">
        <v>2972</v>
      </c>
      <c r="B31" s="1" t="s">
        <v>2973</v>
      </c>
      <c r="C31" s="1" t="s">
        <v>1071</v>
      </c>
      <c r="D31" s="1" t="s">
        <v>1072</v>
      </c>
      <c r="E31" s="1" t="s">
        <v>2932</v>
      </c>
      <c r="F31" s="1" t="s">
        <v>2933</v>
      </c>
      <c r="G31" s="1" t="s">
        <v>1104</v>
      </c>
      <c r="H31" s="213">
        <v>3456250000</v>
      </c>
      <c r="I31" s="213">
        <v>3456250000</v>
      </c>
      <c r="J31" s="213">
        <f t="shared" si="0"/>
        <v>0</v>
      </c>
    </row>
    <row r="32" spans="1:10">
      <c r="A32" s="1" t="s">
        <v>2974</v>
      </c>
      <c r="B32" s="1" t="s">
        <v>2975</v>
      </c>
      <c r="C32" s="1" t="s">
        <v>2953</v>
      </c>
      <c r="D32" s="1" t="s">
        <v>2954</v>
      </c>
      <c r="E32" s="1" t="s">
        <v>2932</v>
      </c>
      <c r="F32" s="1" t="s">
        <v>2933</v>
      </c>
      <c r="G32" s="1" t="s">
        <v>1104</v>
      </c>
      <c r="H32" s="213">
        <v>3238449592</v>
      </c>
      <c r="I32" s="213">
        <v>3238449592</v>
      </c>
      <c r="J32" s="213">
        <f t="shared" si="0"/>
        <v>0</v>
      </c>
    </row>
    <row r="33" spans="1:10">
      <c r="A33" s="1" t="s">
        <v>2976</v>
      </c>
      <c r="B33" s="1" t="s">
        <v>2977</v>
      </c>
      <c r="C33" s="1" t="s">
        <v>1071</v>
      </c>
      <c r="D33" s="1" t="s">
        <v>1072</v>
      </c>
      <c r="E33" s="1" t="s">
        <v>2932</v>
      </c>
      <c r="F33" s="1" t="s">
        <v>2933</v>
      </c>
      <c r="G33" s="1" t="s">
        <v>1104</v>
      </c>
      <c r="H33" s="213">
        <v>1977571981</v>
      </c>
      <c r="I33" s="213">
        <v>1977571980.0899999</v>
      </c>
      <c r="J33" s="213">
        <f t="shared" si="0"/>
        <v>0.91000008583068848</v>
      </c>
    </row>
    <row r="34" spans="1:10">
      <c r="A34" s="1" t="s">
        <v>2978</v>
      </c>
      <c r="B34" s="1" t="s">
        <v>2977</v>
      </c>
      <c r="C34" s="1" t="s">
        <v>1142</v>
      </c>
      <c r="D34" s="1" t="s">
        <v>1143</v>
      </c>
      <c r="E34" s="1" t="s">
        <v>2932</v>
      </c>
      <c r="F34" s="1" t="s">
        <v>2933</v>
      </c>
      <c r="G34" s="1" t="s">
        <v>1104</v>
      </c>
      <c r="H34" s="213">
        <v>1685572372</v>
      </c>
      <c r="I34" s="213">
        <v>1264179278.52</v>
      </c>
      <c r="J34" s="213">
        <f t="shared" si="0"/>
        <v>421393093.48000002</v>
      </c>
    </row>
    <row r="35" spans="1:10">
      <c r="A35" s="1" t="s">
        <v>2979</v>
      </c>
      <c r="B35" s="1" t="s">
        <v>2977</v>
      </c>
      <c r="C35" s="1" t="s">
        <v>2953</v>
      </c>
      <c r="D35" s="1" t="s">
        <v>2954</v>
      </c>
      <c r="E35" s="1" t="s">
        <v>2932</v>
      </c>
      <c r="F35" s="1" t="s">
        <v>2933</v>
      </c>
      <c r="G35" s="1" t="s">
        <v>1104</v>
      </c>
      <c r="H35" s="213">
        <v>616347589</v>
      </c>
      <c r="I35" s="213">
        <v>462260691.36000001</v>
      </c>
      <c r="J35" s="213">
        <f t="shared" si="0"/>
        <v>154086897.63999999</v>
      </c>
    </row>
    <row r="36" spans="1:10">
      <c r="A36" s="1" t="s">
        <v>2980</v>
      </c>
      <c r="B36" s="1" t="s">
        <v>2981</v>
      </c>
      <c r="C36" s="1" t="s">
        <v>1071</v>
      </c>
      <c r="D36" s="1" t="s">
        <v>1072</v>
      </c>
      <c r="E36" s="1" t="s">
        <v>2932</v>
      </c>
      <c r="F36" s="1" t="s">
        <v>2933</v>
      </c>
      <c r="G36" s="1" t="s">
        <v>1104</v>
      </c>
      <c r="H36" s="213">
        <v>27532258020</v>
      </c>
      <c r="I36" s="213">
        <v>27532258020</v>
      </c>
      <c r="J36" s="213">
        <f t="shared" si="0"/>
        <v>0</v>
      </c>
    </row>
    <row r="37" spans="1:10">
      <c r="A37" s="1" t="s">
        <v>2982</v>
      </c>
      <c r="B37" s="1" t="s">
        <v>2969</v>
      </c>
      <c r="C37" s="1" t="s">
        <v>1071</v>
      </c>
      <c r="D37" s="1" t="s">
        <v>1072</v>
      </c>
      <c r="E37" s="1" t="s">
        <v>2932</v>
      </c>
      <c r="F37" s="1" t="s">
        <v>2933</v>
      </c>
      <c r="G37" s="1" t="s">
        <v>1104</v>
      </c>
      <c r="H37" s="213">
        <v>2237524521</v>
      </c>
      <c r="I37" s="213">
        <v>2237524520.1300001</v>
      </c>
      <c r="J37" s="213">
        <f t="shared" si="0"/>
        <v>0.86999988555908203</v>
      </c>
    </row>
    <row r="38" spans="1:10">
      <c r="A38" s="1" t="s">
        <v>2983</v>
      </c>
      <c r="B38" s="1" t="s">
        <v>2971</v>
      </c>
      <c r="C38" s="1" t="s">
        <v>1071</v>
      </c>
      <c r="D38" s="1" t="s">
        <v>1072</v>
      </c>
      <c r="E38" s="1" t="s">
        <v>2932</v>
      </c>
      <c r="F38" s="1" t="s">
        <v>2933</v>
      </c>
      <c r="G38" s="1" t="s">
        <v>1104</v>
      </c>
      <c r="H38" s="213">
        <v>99418781</v>
      </c>
      <c r="I38" s="213">
        <v>99418780.680000007</v>
      </c>
      <c r="J38" s="213">
        <f t="shared" si="0"/>
        <v>0.31999999284744263</v>
      </c>
    </row>
    <row r="39" spans="1:10">
      <c r="A39" s="1" t="s">
        <v>2984</v>
      </c>
      <c r="B39" s="1" t="s">
        <v>2973</v>
      </c>
      <c r="C39" s="1" t="s">
        <v>1071</v>
      </c>
      <c r="D39" s="1" t="s">
        <v>1072</v>
      </c>
      <c r="E39" s="1" t="s">
        <v>2932</v>
      </c>
      <c r="F39" s="1" t="s">
        <v>2933</v>
      </c>
      <c r="G39" s="1" t="s">
        <v>1104</v>
      </c>
      <c r="H39" s="213">
        <v>393012269</v>
      </c>
      <c r="I39" s="213">
        <v>393012268.50999999</v>
      </c>
      <c r="J39" s="213">
        <f t="shared" si="0"/>
        <v>0.49000000953674316</v>
      </c>
    </row>
    <row r="40" spans="1:10">
      <c r="A40" s="1" t="s">
        <v>2985</v>
      </c>
      <c r="B40" s="1" t="s">
        <v>2975</v>
      </c>
      <c r="C40" s="1" t="s">
        <v>2953</v>
      </c>
      <c r="D40" s="1" t="s">
        <v>2954</v>
      </c>
      <c r="E40" s="1" t="s">
        <v>2932</v>
      </c>
      <c r="F40" s="1" t="s">
        <v>2933</v>
      </c>
      <c r="G40" s="1" t="s">
        <v>1104</v>
      </c>
      <c r="H40" s="213">
        <v>1543674804</v>
      </c>
      <c r="I40" s="213">
        <v>1131874836.05</v>
      </c>
      <c r="J40" s="213">
        <f t="shared" si="0"/>
        <v>411799967.95000005</v>
      </c>
    </row>
    <row r="41" spans="1:10">
      <c r="A41" s="1" t="s">
        <v>2986</v>
      </c>
      <c r="B41" s="1" t="s">
        <v>2977</v>
      </c>
      <c r="C41" s="1" t="s">
        <v>1071</v>
      </c>
      <c r="D41" s="1" t="s">
        <v>1072</v>
      </c>
      <c r="E41" s="1" t="s">
        <v>2932</v>
      </c>
      <c r="F41" s="1" t="s">
        <v>2933</v>
      </c>
      <c r="G41" s="1" t="s">
        <v>1104</v>
      </c>
      <c r="H41" s="213">
        <v>2228591564</v>
      </c>
      <c r="I41" s="213">
        <v>2228591563.71</v>
      </c>
      <c r="J41" s="213">
        <f t="shared" si="0"/>
        <v>0.28999996185302734</v>
      </c>
    </row>
    <row r="42" spans="1:10">
      <c r="A42" s="1" t="s">
        <v>2987</v>
      </c>
      <c r="B42" s="1" t="s">
        <v>2977</v>
      </c>
      <c r="C42" s="1" t="s">
        <v>1142</v>
      </c>
      <c r="D42" s="1" t="s">
        <v>1143</v>
      </c>
      <c r="E42" s="1" t="s">
        <v>2932</v>
      </c>
      <c r="F42" s="1" t="s">
        <v>2933</v>
      </c>
      <c r="G42" s="1" t="s">
        <v>1104</v>
      </c>
      <c r="H42" s="213">
        <v>1679661350</v>
      </c>
      <c r="I42" s="213">
        <v>1424645627.8199999</v>
      </c>
      <c r="J42" s="213">
        <f t="shared" si="0"/>
        <v>255015722.18000007</v>
      </c>
    </row>
    <row r="43" spans="1:10">
      <c r="A43" s="1" t="s">
        <v>2988</v>
      </c>
      <c r="B43" s="1" t="s">
        <v>2977</v>
      </c>
      <c r="C43" s="1" t="s">
        <v>2953</v>
      </c>
      <c r="D43" s="1" t="s">
        <v>2954</v>
      </c>
      <c r="E43" s="1" t="s">
        <v>2932</v>
      </c>
      <c r="F43" s="1" t="s">
        <v>2933</v>
      </c>
      <c r="G43" s="1" t="s">
        <v>1104</v>
      </c>
      <c r="H43" s="213">
        <v>614186160</v>
      </c>
      <c r="I43" s="213">
        <v>520936930.41000003</v>
      </c>
      <c r="J43" s="213">
        <f t="shared" si="0"/>
        <v>93249229.589999974</v>
      </c>
    </row>
    <row r="44" spans="1:10">
      <c r="A44" s="1" t="s">
        <v>2989</v>
      </c>
      <c r="B44" s="1" t="s">
        <v>2981</v>
      </c>
      <c r="C44" s="1" t="s">
        <v>1071</v>
      </c>
      <c r="D44" s="1" t="s">
        <v>1072</v>
      </c>
      <c r="E44" s="1" t="s">
        <v>2932</v>
      </c>
      <c r="F44" s="1" t="s">
        <v>2933</v>
      </c>
      <c r="G44" s="1" t="s">
        <v>1104</v>
      </c>
      <c r="H44" s="213">
        <v>26329791534</v>
      </c>
      <c r="I44" s="213">
        <v>26329749054</v>
      </c>
      <c r="J44" s="213">
        <f t="shared" si="0"/>
        <v>42480</v>
      </c>
    </row>
    <row r="45" spans="1:10">
      <c r="A45" s="1" t="s">
        <v>2990</v>
      </c>
      <c r="B45" s="1" t="s">
        <v>2991</v>
      </c>
      <c r="C45" s="1" t="s">
        <v>1071</v>
      </c>
      <c r="D45" s="1" t="s">
        <v>1072</v>
      </c>
      <c r="E45" s="1" t="s">
        <v>2932</v>
      </c>
      <c r="F45" s="1" t="s">
        <v>2933</v>
      </c>
      <c r="G45" s="1" t="s">
        <v>1104</v>
      </c>
      <c r="H45" s="213">
        <v>2790183698</v>
      </c>
      <c r="I45" s="213">
        <v>2790183698</v>
      </c>
      <c r="J45" s="213">
        <f t="shared" si="0"/>
        <v>0</v>
      </c>
    </row>
    <row r="46" spans="1:10">
      <c r="A46" s="1" t="s">
        <v>2992</v>
      </c>
      <c r="B46" s="1" t="s">
        <v>2993</v>
      </c>
      <c r="C46" s="1" t="s">
        <v>2994</v>
      </c>
      <c r="D46" s="1" t="s">
        <v>2995</v>
      </c>
      <c r="E46" s="1" t="s">
        <v>2932</v>
      </c>
      <c r="F46" s="1" t="s">
        <v>2933</v>
      </c>
      <c r="G46" s="1" t="s">
        <v>2996</v>
      </c>
      <c r="H46" s="213">
        <v>410000000</v>
      </c>
      <c r="I46" s="213">
        <v>0</v>
      </c>
      <c r="J46" s="213">
        <f t="shared" si="0"/>
        <v>410000000</v>
      </c>
    </row>
    <row r="47" spans="1:10">
      <c r="A47" s="1" t="s">
        <v>2997</v>
      </c>
      <c r="B47" s="1" t="s">
        <v>2998</v>
      </c>
      <c r="C47" s="1" t="s">
        <v>2999</v>
      </c>
      <c r="D47" s="1" t="s">
        <v>3000</v>
      </c>
      <c r="E47" s="1" t="s">
        <v>2932</v>
      </c>
      <c r="F47" s="1" t="s">
        <v>2933</v>
      </c>
      <c r="G47" s="1" t="s">
        <v>3001</v>
      </c>
      <c r="H47" s="213">
        <v>3985475524</v>
      </c>
      <c r="I47" s="213">
        <v>2106124678</v>
      </c>
      <c r="J47" s="213">
        <f t="shared" si="0"/>
        <v>1879350846</v>
      </c>
    </row>
    <row r="48" spans="1:10">
      <c r="A48" s="1" t="s">
        <v>2997</v>
      </c>
      <c r="B48" s="1" t="s">
        <v>2998</v>
      </c>
      <c r="C48" s="1" t="s">
        <v>2953</v>
      </c>
      <c r="D48" s="1" t="s">
        <v>2954</v>
      </c>
      <c r="E48" s="1" t="s">
        <v>2932</v>
      </c>
      <c r="F48" s="1" t="s">
        <v>2933</v>
      </c>
      <c r="G48" s="1" t="s">
        <v>3001</v>
      </c>
      <c r="H48" s="213">
        <v>410678186</v>
      </c>
      <c r="I48" s="213">
        <v>309112786</v>
      </c>
      <c r="J48" s="213">
        <f t="shared" si="0"/>
        <v>101565400</v>
      </c>
    </row>
    <row r="49" spans="1:10">
      <c r="A49" s="1" t="s">
        <v>2997</v>
      </c>
      <c r="B49" s="1" t="s">
        <v>2998</v>
      </c>
      <c r="C49" s="1" t="s">
        <v>2994</v>
      </c>
      <c r="D49" s="1" t="s">
        <v>2995</v>
      </c>
      <c r="E49" s="1" t="s">
        <v>2932</v>
      </c>
      <c r="F49" s="1" t="s">
        <v>2933</v>
      </c>
      <c r="G49" s="1" t="s">
        <v>3001</v>
      </c>
      <c r="H49" s="213">
        <v>3072112000</v>
      </c>
      <c r="I49" s="213">
        <v>3000174917</v>
      </c>
      <c r="J49" s="213">
        <f t="shared" si="0"/>
        <v>71937083</v>
      </c>
    </row>
    <row r="50" spans="1:10">
      <c r="A50" s="1" t="s">
        <v>3002</v>
      </c>
      <c r="B50" s="1" t="s">
        <v>3003</v>
      </c>
      <c r="C50" s="1" t="s">
        <v>3004</v>
      </c>
      <c r="D50" s="1" t="s">
        <v>3005</v>
      </c>
      <c r="E50" s="1" t="s">
        <v>2932</v>
      </c>
      <c r="F50" s="1" t="s">
        <v>2933</v>
      </c>
      <c r="G50" s="1" t="s">
        <v>3006</v>
      </c>
      <c r="H50" s="213">
        <v>180000000</v>
      </c>
      <c r="I50" s="213">
        <v>180000000</v>
      </c>
      <c r="J50" s="213">
        <f t="shared" si="0"/>
        <v>0</v>
      </c>
    </row>
    <row r="51" spans="1:10">
      <c r="A51" s="1" t="s">
        <v>3007</v>
      </c>
      <c r="B51" s="1" t="s">
        <v>3008</v>
      </c>
      <c r="C51" s="1" t="s">
        <v>3004</v>
      </c>
      <c r="D51" s="1" t="s">
        <v>3005</v>
      </c>
      <c r="E51" s="1" t="s">
        <v>2932</v>
      </c>
      <c r="F51" s="1" t="s">
        <v>2933</v>
      </c>
      <c r="G51" s="1" t="s">
        <v>3006</v>
      </c>
      <c r="H51" s="213">
        <v>0</v>
      </c>
      <c r="I51" s="213">
        <v>0</v>
      </c>
      <c r="J51" s="213">
        <f t="shared" si="0"/>
        <v>0</v>
      </c>
    </row>
    <row r="52" spans="1:10">
      <c r="A52" s="1" t="s">
        <v>3007</v>
      </c>
      <c r="B52" s="1" t="s">
        <v>3008</v>
      </c>
      <c r="C52" s="1" t="s">
        <v>3004</v>
      </c>
      <c r="D52" s="1" t="s">
        <v>3005</v>
      </c>
      <c r="E52" s="1" t="s">
        <v>2932</v>
      </c>
      <c r="F52" s="1" t="s">
        <v>2933</v>
      </c>
      <c r="G52" s="1" t="s">
        <v>3009</v>
      </c>
      <c r="H52" s="213">
        <v>64143065</v>
      </c>
      <c r="I52" s="213">
        <v>0</v>
      </c>
      <c r="J52" s="213">
        <f t="shared" si="0"/>
        <v>64143065</v>
      </c>
    </row>
    <row r="53" spans="1:10">
      <c r="A53" s="1" t="s">
        <v>3010</v>
      </c>
      <c r="B53" s="1" t="s">
        <v>3011</v>
      </c>
      <c r="C53" s="1" t="s">
        <v>3004</v>
      </c>
      <c r="D53" s="1" t="s">
        <v>3005</v>
      </c>
      <c r="E53" s="1" t="s">
        <v>2932</v>
      </c>
      <c r="F53" s="1" t="s">
        <v>2933</v>
      </c>
      <c r="G53" s="1" t="s">
        <v>3006</v>
      </c>
      <c r="H53" s="213">
        <v>0</v>
      </c>
      <c r="I53" s="213">
        <v>0</v>
      </c>
      <c r="J53" s="213">
        <f t="shared" si="0"/>
        <v>0</v>
      </c>
    </row>
    <row r="54" spans="1:10">
      <c r="A54" s="1" t="s">
        <v>3010</v>
      </c>
      <c r="B54" s="1" t="s">
        <v>3011</v>
      </c>
      <c r="C54" s="1" t="s">
        <v>3004</v>
      </c>
      <c r="D54" s="1" t="s">
        <v>3005</v>
      </c>
      <c r="E54" s="1" t="s">
        <v>2932</v>
      </c>
      <c r="F54" s="1" t="s">
        <v>2933</v>
      </c>
      <c r="G54" s="1" t="s">
        <v>3009</v>
      </c>
      <c r="H54" s="213">
        <v>53000000</v>
      </c>
      <c r="I54" s="213">
        <v>50616809</v>
      </c>
      <c r="J54" s="213">
        <f t="shared" si="0"/>
        <v>2383191</v>
      </c>
    </row>
    <row r="55" spans="1:10">
      <c r="A55" s="1" t="s">
        <v>3012</v>
      </c>
      <c r="B55" s="1" t="s">
        <v>3013</v>
      </c>
      <c r="C55" s="1" t="s">
        <v>3004</v>
      </c>
      <c r="D55" s="1" t="s">
        <v>3005</v>
      </c>
      <c r="E55" s="1" t="s">
        <v>2932</v>
      </c>
      <c r="F55" s="1" t="s">
        <v>2933</v>
      </c>
      <c r="G55" s="1" t="s">
        <v>3006</v>
      </c>
      <c r="H55" s="213">
        <v>265000000</v>
      </c>
      <c r="I55" s="213">
        <v>265000000</v>
      </c>
      <c r="J55" s="213">
        <f t="shared" si="0"/>
        <v>0</v>
      </c>
    </row>
    <row r="56" spans="1:10">
      <c r="A56" s="1" t="s">
        <v>3012</v>
      </c>
      <c r="B56" s="1" t="s">
        <v>3013</v>
      </c>
      <c r="C56" s="1" t="s">
        <v>3004</v>
      </c>
      <c r="D56" s="1" t="s">
        <v>3005</v>
      </c>
      <c r="E56" s="1" t="s">
        <v>2932</v>
      </c>
      <c r="F56" s="1" t="s">
        <v>2933</v>
      </c>
      <c r="G56" s="1" t="s">
        <v>3009</v>
      </c>
      <c r="H56" s="213">
        <v>83000000</v>
      </c>
      <c r="I56" s="213">
        <v>45750000</v>
      </c>
      <c r="J56" s="213">
        <f t="shared" si="0"/>
        <v>37250000</v>
      </c>
    </row>
    <row r="57" spans="1:10">
      <c r="A57" s="1" t="s">
        <v>3014</v>
      </c>
      <c r="B57" s="1" t="s">
        <v>3015</v>
      </c>
      <c r="C57" s="1" t="s">
        <v>1071</v>
      </c>
      <c r="D57" s="1" t="s">
        <v>1072</v>
      </c>
      <c r="E57" s="1" t="s">
        <v>2932</v>
      </c>
      <c r="F57" s="1" t="s">
        <v>2933</v>
      </c>
      <c r="G57" s="1" t="s">
        <v>3016</v>
      </c>
      <c r="H57" s="213">
        <v>442110000</v>
      </c>
      <c r="I57" s="213">
        <v>442110000</v>
      </c>
      <c r="J57" s="213">
        <f t="shared" si="0"/>
        <v>0</v>
      </c>
    </row>
    <row r="58" spans="1:10">
      <c r="A58" s="1" t="s">
        <v>3014</v>
      </c>
      <c r="B58" s="1" t="s">
        <v>3015</v>
      </c>
      <c r="C58" s="1" t="s">
        <v>1071</v>
      </c>
      <c r="D58" s="1" t="s">
        <v>1072</v>
      </c>
      <c r="E58" s="1" t="s">
        <v>2932</v>
      </c>
      <c r="F58" s="1" t="s">
        <v>2933</v>
      </c>
      <c r="G58" s="1" t="s">
        <v>3017</v>
      </c>
      <c r="H58" s="213">
        <v>187006000</v>
      </c>
      <c r="I58" s="213">
        <v>187000000</v>
      </c>
      <c r="J58" s="213">
        <f t="shared" si="0"/>
        <v>6000</v>
      </c>
    </row>
    <row r="59" spans="1:10">
      <c r="A59" s="1" t="s">
        <v>3018</v>
      </c>
      <c r="B59" s="1" t="s">
        <v>3019</v>
      </c>
      <c r="C59" s="1" t="s">
        <v>1071</v>
      </c>
      <c r="D59" s="1" t="s">
        <v>1072</v>
      </c>
      <c r="E59" s="1" t="s">
        <v>2932</v>
      </c>
      <c r="F59" s="1" t="s">
        <v>2933</v>
      </c>
      <c r="G59" s="1" t="s">
        <v>3020</v>
      </c>
      <c r="H59" s="213">
        <v>300000000</v>
      </c>
      <c r="I59" s="213">
        <v>300000000</v>
      </c>
      <c r="J59" s="213">
        <f t="shared" si="0"/>
        <v>0</v>
      </c>
    </row>
    <row r="60" spans="1:10">
      <c r="A60" s="1" t="s">
        <v>3021</v>
      </c>
      <c r="B60" s="1" t="s">
        <v>3022</v>
      </c>
      <c r="C60" s="1" t="s">
        <v>2999</v>
      </c>
      <c r="D60" s="1" t="s">
        <v>3000</v>
      </c>
      <c r="E60" s="1" t="s">
        <v>2932</v>
      </c>
      <c r="F60" s="1" t="s">
        <v>2933</v>
      </c>
      <c r="G60" s="1" t="s">
        <v>2996</v>
      </c>
      <c r="H60" s="213">
        <v>27787270</v>
      </c>
      <c r="I60" s="213">
        <v>0</v>
      </c>
      <c r="J60" s="213">
        <f t="shared" si="0"/>
        <v>27787270</v>
      </c>
    </row>
    <row r="61" spans="1:10">
      <c r="A61" s="1" t="s">
        <v>3021</v>
      </c>
      <c r="B61" s="1" t="s">
        <v>3022</v>
      </c>
      <c r="C61" s="1" t="s">
        <v>2994</v>
      </c>
      <c r="D61" s="1" t="s">
        <v>2995</v>
      </c>
      <c r="E61" s="1" t="s">
        <v>2932</v>
      </c>
      <c r="F61" s="1" t="s">
        <v>2933</v>
      </c>
      <c r="G61" s="1" t="s">
        <v>2996</v>
      </c>
      <c r="H61" s="213">
        <v>640000000</v>
      </c>
      <c r="I61" s="213">
        <v>0</v>
      </c>
      <c r="J61" s="213">
        <f t="shared" si="0"/>
        <v>640000000</v>
      </c>
    </row>
    <row r="62" spans="1:10">
      <c r="A62" s="1" t="s">
        <v>3021</v>
      </c>
      <c r="B62" s="1" t="s">
        <v>3022</v>
      </c>
      <c r="C62" s="1" t="s">
        <v>3023</v>
      </c>
      <c r="D62" s="1" t="s">
        <v>3024</v>
      </c>
      <c r="E62" s="1" t="s">
        <v>2932</v>
      </c>
      <c r="F62" s="1" t="s">
        <v>2933</v>
      </c>
      <c r="G62" s="1" t="s">
        <v>2996</v>
      </c>
      <c r="H62" s="213">
        <v>21233913</v>
      </c>
      <c r="I62" s="213">
        <v>20781198</v>
      </c>
      <c r="J62" s="213">
        <f t="shared" si="0"/>
        <v>452715</v>
      </c>
    </row>
    <row r="63" spans="1:10">
      <c r="A63" s="1" t="s">
        <v>3025</v>
      </c>
      <c r="B63" s="1" t="s">
        <v>3026</v>
      </c>
      <c r="C63" s="1" t="s">
        <v>2959</v>
      </c>
      <c r="D63" s="1" t="s">
        <v>2960</v>
      </c>
      <c r="E63" s="1" t="s">
        <v>2932</v>
      </c>
      <c r="F63" s="1" t="s">
        <v>2933</v>
      </c>
      <c r="G63" s="1" t="s">
        <v>1104</v>
      </c>
      <c r="H63" s="213">
        <v>6010326171</v>
      </c>
      <c r="I63" s="213">
        <v>6010326170.6000004</v>
      </c>
      <c r="J63" s="213">
        <f t="shared" si="0"/>
        <v>0.39999961853027344</v>
      </c>
    </row>
    <row r="64" spans="1:10">
      <c r="A64" s="1" t="s">
        <v>3027</v>
      </c>
      <c r="B64" s="1" t="s">
        <v>3028</v>
      </c>
      <c r="C64" s="1" t="s">
        <v>3029</v>
      </c>
      <c r="D64" s="1" t="s">
        <v>3030</v>
      </c>
      <c r="E64" s="1" t="s">
        <v>2932</v>
      </c>
      <c r="F64" s="1" t="s">
        <v>2933</v>
      </c>
      <c r="G64" s="1" t="s">
        <v>1104</v>
      </c>
      <c r="H64" s="213">
        <v>1704723376</v>
      </c>
      <c r="I64" s="213">
        <v>1435624384.1500001</v>
      </c>
      <c r="J64" s="213">
        <f t="shared" si="0"/>
        <v>269098991.8499999</v>
      </c>
    </row>
    <row r="65" spans="1:10">
      <c r="A65" s="1" t="s">
        <v>3031</v>
      </c>
      <c r="B65" s="1" t="s">
        <v>3032</v>
      </c>
      <c r="C65" s="1" t="s">
        <v>2953</v>
      </c>
      <c r="D65" s="1" t="s">
        <v>2954</v>
      </c>
      <c r="E65" s="1" t="s">
        <v>2932</v>
      </c>
      <c r="F65" s="1" t="s">
        <v>2933</v>
      </c>
      <c r="G65" s="1" t="s">
        <v>3033</v>
      </c>
      <c r="H65" s="213">
        <v>1332836936</v>
      </c>
      <c r="I65" s="213">
        <v>1332836936</v>
      </c>
      <c r="J65" s="213">
        <f t="shared" si="0"/>
        <v>0</v>
      </c>
    </row>
    <row r="66" spans="1:10">
      <c r="A66" s="1" t="s">
        <v>3034</v>
      </c>
      <c r="B66" s="1" t="s">
        <v>3035</v>
      </c>
      <c r="C66" s="1" t="s">
        <v>2956</v>
      </c>
      <c r="D66" s="1" t="s">
        <v>2957</v>
      </c>
      <c r="E66" s="1" t="s">
        <v>2932</v>
      </c>
      <c r="F66" s="1" t="s">
        <v>2933</v>
      </c>
      <c r="G66" s="1" t="s">
        <v>3036</v>
      </c>
      <c r="H66" s="213">
        <v>1302396205</v>
      </c>
      <c r="I66" s="213">
        <v>1302396205</v>
      </c>
      <c r="J66" s="213">
        <f t="shared" si="0"/>
        <v>0</v>
      </c>
    </row>
    <row r="67" spans="1:10">
      <c r="A67" s="1" t="s">
        <v>3037</v>
      </c>
      <c r="B67" s="1" t="s">
        <v>3038</v>
      </c>
      <c r="C67" s="1" t="s">
        <v>1071</v>
      </c>
      <c r="D67" s="1" t="s">
        <v>1072</v>
      </c>
      <c r="E67" s="1" t="s">
        <v>2932</v>
      </c>
      <c r="F67" s="1" t="s">
        <v>2933</v>
      </c>
      <c r="G67" s="1" t="s">
        <v>1104</v>
      </c>
      <c r="H67" s="213">
        <v>999.75</v>
      </c>
      <c r="I67" s="213">
        <v>0</v>
      </c>
      <c r="J67" s="213">
        <f t="shared" si="0"/>
        <v>999.75</v>
      </c>
    </row>
    <row r="68" spans="1:10">
      <c r="A68" s="1" t="s">
        <v>3037</v>
      </c>
      <c r="B68" s="1" t="s">
        <v>3038</v>
      </c>
      <c r="C68" s="1" t="s">
        <v>2956</v>
      </c>
      <c r="D68" s="1" t="s">
        <v>2957</v>
      </c>
      <c r="E68" s="1" t="s">
        <v>2932</v>
      </c>
      <c r="F68" s="1" t="s">
        <v>2933</v>
      </c>
      <c r="G68" s="1" t="s">
        <v>1104</v>
      </c>
      <c r="H68" s="213">
        <v>1298037</v>
      </c>
      <c r="I68" s="213">
        <v>0</v>
      </c>
      <c r="J68" s="213">
        <f t="shared" si="0"/>
        <v>1298037</v>
      </c>
    </row>
    <row r="69" spans="1:10">
      <c r="A69" s="1" t="s">
        <v>3037</v>
      </c>
      <c r="B69" s="1" t="s">
        <v>3038</v>
      </c>
      <c r="C69" s="1" t="s">
        <v>3039</v>
      </c>
      <c r="D69" s="1" t="s">
        <v>3040</v>
      </c>
      <c r="E69" s="1" t="s">
        <v>2932</v>
      </c>
      <c r="F69" s="1" t="s">
        <v>2933</v>
      </c>
      <c r="G69" s="1" t="s">
        <v>3041</v>
      </c>
      <c r="H69" s="213">
        <v>974260620</v>
      </c>
      <c r="I69" s="213">
        <v>974260620</v>
      </c>
      <c r="J69" s="213">
        <f t="shared" si="0"/>
        <v>0</v>
      </c>
    </row>
    <row r="70" spans="1:10">
      <c r="A70" s="1" t="s">
        <v>3037</v>
      </c>
      <c r="B70" s="1" t="s">
        <v>3038</v>
      </c>
      <c r="C70" s="1" t="s">
        <v>2956</v>
      </c>
      <c r="D70" s="1" t="s">
        <v>2957</v>
      </c>
      <c r="E70" s="1" t="s">
        <v>2932</v>
      </c>
      <c r="F70" s="1" t="s">
        <v>2933</v>
      </c>
      <c r="G70" s="1" t="s">
        <v>3041</v>
      </c>
      <c r="H70" s="213">
        <v>237775404</v>
      </c>
      <c r="I70" s="213">
        <v>237775404</v>
      </c>
      <c r="J70" s="213">
        <f t="shared" si="0"/>
        <v>0</v>
      </c>
    </row>
    <row r="71" spans="1:10">
      <c r="A71" s="1" t="s">
        <v>3042</v>
      </c>
      <c r="B71" s="1" t="s">
        <v>3043</v>
      </c>
      <c r="C71" s="1" t="s">
        <v>2956</v>
      </c>
      <c r="D71" s="1" t="s">
        <v>2957</v>
      </c>
      <c r="E71" s="1" t="s">
        <v>2932</v>
      </c>
      <c r="F71" s="1" t="s">
        <v>2933</v>
      </c>
      <c r="G71" s="1" t="s">
        <v>3044</v>
      </c>
      <c r="H71" s="213">
        <v>98279627</v>
      </c>
      <c r="I71" s="213">
        <v>98279627</v>
      </c>
      <c r="J71" s="213">
        <f t="shared" si="0"/>
        <v>0</v>
      </c>
    </row>
    <row r="72" spans="1:10">
      <c r="A72" s="1" t="s">
        <v>3045</v>
      </c>
      <c r="B72" s="1" t="s">
        <v>3046</v>
      </c>
      <c r="C72" s="1" t="s">
        <v>2956</v>
      </c>
      <c r="D72" s="1" t="s">
        <v>2957</v>
      </c>
      <c r="E72" s="1" t="s">
        <v>2932</v>
      </c>
      <c r="F72" s="1" t="s">
        <v>2933</v>
      </c>
      <c r="G72" s="1" t="s">
        <v>3047</v>
      </c>
      <c r="H72" s="213">
        <v>236799309</v>
      </c>
      <c r="I72" s="213">
        <v>236799309</v>
      </c>
      <c r="J72" s="213">
        <f t="shared" si="0"/>
        <v>0</v>
      </c>
    </row>
    <row r="73" spans="1:10">
      <c r="A73" s="1" t="s">
        <v>3045</v>
      </c>
      <c r="B73" s="1" t="s">
        <v>3046</v>
      </c>
      <c r="C73" s="1" t="s">
        <v>2956</v>
      </c>
      <c r="D73" s="1" t="s">
        <v>2957</v>
      </c>
      <c r="E73" s="1" t="s">
        <v>2932</v>
      </c>
      <c r="F73" s="1" t="s">
        <v>2933</v>
      </c>
      <c r="G73" s="1" t="s">
        <v>3048</v>
      </c>
      <c r="H73" s="213">
        <v>597410063</v>
      </c>
      <c r="I73" s="213">
        <v>479943272</v>
      </c>
      <c r="J73" s="213">
        <f t="shared" si="0"/>
        <v>117466791</v>
      </c>
    </row>
    <row r="74" spans="1:10">
      <c r="A74" s="1" t="s">
        <v>3049</v>
      </c>
      <c r="B74" s="1" t="s">
        <v>3050</v>
      </c>
      <c r="C74" s="1" t="s">
        <v>2999</v>
      </c>
      <c r="D74" s="1" t="s">
        <v>3000</v>
      </c>
      <c r="E74" s="1" t="s">
        <v>2932</v>
      </c>
      <c r="F74" s="1" t="s">
        <v>2933</v>
      </c>
      <c r="G74" s="1" t="s">
        <v>3051</v>
      </c>
      <c r="H74" s="213">
        <v>133842385</v>
      </c>
      <c r="I74" s="213">
        <v>133842385</v>
      </c>
      <c r="J74" s="213">
        <f t="shared" si="0"/>
        <v>0</v>
      </c>
    </row>
    <row r="75" spans="1:10">
      <c r="A75" s="1" t="s">
        <v>3049</v>
      </c>
      <c r="B75" s="1" t="s">
        <v>3050</v>
      </c>
      <c r="C75" s="1" t="s">
        <v>2994</v>
      </c>
      <c r="D75" s="1" t="s">
        <v>2995</v>
      </c>
      <c r="E75" s="1" t="s">
        <v>2932</v>
      </c>
      <c r="F75" s="1" t="s">
        <v>2933</v>
      </c>
      <c r="G75" s="1" t="s">
        <v>3051</v>
      </c>
      <c r="H75" s="213">
        <v>0</v>
      </c>
      <c r="I75" s="213">
        <v>0</v>
      </c>
      <c r="J75" s="213">
        <f t="shared" si="0"/>
        <v>0</v>
      </c>
    </row>
    <row r="76" spans="1:10">
      <c r="A76" s="1" t="s">
        <v>3049</v>
      </c>
      <c r="B76" s="1" t="s">
        <v>3050</v>
      </c>
      <c r="C76" s="1" t="s">
        <v>3023</v>
      </c>
      <c r="D76" s="1" t="s">
        <v>3024</v>
      </c>
      <c r="E76" s="1" t="s">
        <v>2932</v>
      </c>
      <c r="F76" s="1" t="s">
        <v>2933</v>
      </c>
      <c r="G76" s="1" t="s">
        <v>3051</v>
      </c>
      <c r="H76" s="213">
        <v>20982781</v>
      </c>
      <c r="I76" s="213">
        <v>20982781</v>
      </c>
      <c r="J76" s="213">
        <f t="shared" si="0"/>
        <v>0</v>
      </c>
    </row>
    <row r="77" spans="1:10">
      <c r="A77" s="1" t="s">
        <v>3052</v>
      </c>
      <c r="B77" s="1" t="s">
        <v>3053</v>
      </c>
      <c r="C77" s="1" t="s">
        <v>2999</v>
      </c>
      <c r="D77" s="1" t="s">
        <v>3000</v>
      </c>
      <c r="E77" s="1" t="s">
        <v>2932</v>
      </c>
      <c r="F77" s="1" t="s">
        <v>2933</v>
      </c>
      <c r="G77" s="1" t="s">
        <v>3054</v>
      </c>
      <c r="H77" s="213">
        <v>5687076</v>
      </c>
      <c r="I77" s="213">
        <v>5687076</v>
      </c>
      <c r="J77" s="213">
        <f t="shared" ref="J77:J105" si="1">+H77-I77</f>
        <v>0</v>
      </c>
    </row>
    <row r="78" spans="1:10">
      <c r="A78" s="1" t="s">
        <v>3052</v>
      </c>
      <c r="B78" s="1" t="s">
        <v>3053</v>
      </c>
      <c r="C78" s="1" t="s">
        <v>2994</v>
      </c>
      <c r="D78" s="1" t="s">
        <v>2995</v>
      </c>
      <c r="E78" s="1" t="s">
        <v>2932</v>
      </c>
      <c r="F78" s="1" t="s">
        <v>2933</v>
      </c>
      <c r="G78" s="1" t="s">
        <v>3054</v>
      </c>
      <c r="H78" s="213">
        <v>0</v>
      </c>
      <c r="I78" s="213">
        <v>0</v>
      </c>
      <c r="J78" s="213">
        <f t="shared" si="1"/>
        <v>0</v>
      </c>
    </row>
    <row r="79" spans="1:10">
      <c r="A79" s="1" t="s">
        <v>3052</v>
      </c>
      <c r="B79" s="1" t="s">
        <v>3053</v>
      </c>
      <c r="C79" s="1" t="s">
        <v>3023</v>
      </c>
      <c r="D79" s="1" t="s">
        <v>3024</v>
      </c>
      <c r="E79" s="1" t="s">
        <v>2932</v>
      </c>
      <c r="F79" s="1" t="s">
        <v>2933</v>
      </c>
      <c r="G79" s="1" t="s">
        <v>3054</v>
      </c>
      <c r="H79" s="213">
        <v>3478934</v>
      </c>
      <c r="I79" s="213">
        <v>3478934</v>
      </c>
      <c r="J79" s="213">
        <f t="shared" si="1"/>
        <v>0</v>
      </c>
    </row>
    <row r="80" spans="1:10">
      <c r="A80" s="1" t="s">
        <v>3055</v>
      </c>
      <c r="B80" s="1" t="s">
        <v>3056</v>
      </c>
      <c r="C80" s="1" t="s">
        <v>2999</v>
      </c>
      <c r="D80" s="1" t="s">
        <v>3000</v>
      </c>
      <c r="E80" s="1" t="s">
        <v>2932</v>
      </c>
      <c r="F80" s="1" t="s">
        <v>2933</v>
      </c>
      <c r="G80" s="1" t="s">
        <v>3057</v>
      </c>
      <c r="H80" s="213">
        <v>2588572580</v>
      </c>
      <c r="I80" s="213">
        <v>2588572580</v>
      </c>
      <c r="J80" s="213">
        <f t="shared" si="1"/>
        <v>0</v>
      </c>
    </row>
    <row r="81" spans="1:10">
      <c r="A81" s="1" t="s">
        <v>3055</v>
      </c>
      <c r="B81" s="1" t="s">
        <v>3056</v>
      </c>
      <c r="C81" s="1" t="s">
        <v>2994</v>
      </c>
      <c r="D81" s="1" t="s">
        <v>2995</v>
      </c>
      <c r="E81" s="1" t="s">
        <v>2932</v>
      </c>
      <c r="F81" s="1" t="s">
        <v>2933</v>
      </c>
      <c r="G81" s="1" t="s">
        <v>3057</v>
      </c>
      <c r="H81" s="213">
        <v>235904288</v>
      </c>
      <c r="I81" s="213">
        <v>235904288</v>
      </c>
      <c r="J81" s="213">
        <f t="shared" si="1"/>
        <v>0</v>
      </c>
    </row>
    <row r="82" spans="1:10">
      <c r="A82" s="1" t="s">
        <v>3055</v>
      </c>
      <c r="B82" s="1" t="s">
        <v>3056</v>
      </c>
      <c r="C82" s="1" t="s">
        <v>3023</v>
      </c>
      <c r="D82" s="1" t="s">
        <v>3024</v>
      </c>
      <c r="E82" s="1" t="s">
        <v>2932</v>
      </c>
      <c r="F82" s="1" t="s">
        <v>2933</v>
      </c>
      <c r="G82" s="1" t="s">
        <v>3057</v>
      </c>
      <c r="H82" s="213">
        <v>0</v>
      </c>
      <c r="I82" s="213">
        <v>0</v>
      </c>
      <c r="J82" s="213">
        <f t="shared" si="1"/>
        <v>0</v>
      </c>
    </row>
    <row r="83" spans="1:10">
      <c r="A83" s="1" t="s">
        <v>3058</v>
      </c>
      <c r="B83" s="1" t="s">
        <v>3059</v>
      </c>
      <c r="C83" s="1" t="s">
        <v>2999</v>
      </c>
      <c r="D83" s="1" t="s">
        <v>3000</v>
      </c>
      <c r="E83" s="1" t="s">
        <v>2932</v>
      </c>
      <c r="F83" s="1" t="s">
        <v>2933</v>
      </c>
      <c r="G83" s="1" t="s">
        <v>3060</v>
      </c>
      <c r="H83" s="213">
        <v>236253459</v>
      </c>
      <c r="I83" s="213">
        <v>236253459</v>
      </c>
      <c r="J83" s="213">
        <f t="shared" si="1"/>
        <v>0</v>
      </c>
    </row>
    <row r="84" spans="1:10">
      <c r="A84" s="1" t="s">
        <v>3058</v>
      </c>
      <c r="B84" s="1" t="s">
        <v>3059</v>
      </c>
      <c r="C84" s="1" t="s">
        <v>2994</v>
      </c>
      <c r="D84" s="1" t="s">
        <v>2995</v>
      </c>
      <c r="E84" s="1" t="s">
        <v>2932</v>
      </c>
      <c r="F84" s="1" t="s">
        <v>2933</v>
      </c>
      <c r="G84" s="1" t="s">
        <v>3060</v>
      </c>
      <c r="H84" s="213">
        <v>151558216</v>
      </c>
      <c r="I84" s="213">
        <v>151558216</v>
      </c>
      <c r="J84" s="213">
        <f t="shared" si="1"/>
        <v>0</v>
      </c>
    </row>
    <row r="85" spans="1:10">
      <c r="A85" s="1" t="s">
        <v>3061</v>
      </c>
      <c r="B85" s="1" t="s">
        <v>3062</v>
      </c>
      <c r="C85" s="1" t="s">
        <v>2999</v>
      </c>
      <c r="D85" s="1" t="s">
        <v>3000</v>
      </c>
      <c r="E85" s="1" t="s">
        <v>2932</v>
      </c>
      <c r="F85" s="1" t="s">
        <v>2933</v>
      </c>
      <c r="G85" s="1" t="s">
        <v>3063</v>
      </c>
      <c r="H85" s="213">
        <v>500266064</v>
      </c>
      <c r="I85" s="213">
        <v>500266064</v>
      </c>
      <c r="J85" s="213">
        <f t="shared" si="1"/>
        <v>0</v>
      </c>
    </row>
    <row r="86" spans="1:10">
      <c r="A86" s="1" t="s">
        <v>3061</v>
      </c>
      <c r="B86" s="1" t="s">
        <v>3062</v>
      </c>
      <c r="C86" s="1" t="s">
        <v>2953</v>
      </c>
      <c r="D86" s="1" t="s">
        <v>2954</v>
      </c>
      <c r="E86" s="1" t="s">
        <v>2932</v>
      </c>
      <c r="F86" s="1" t="s">
        <v>2933</v>
      </c>
      <c r="G86" s="1" t="s">
        <v>3063</v>
      </c>
      <c r="H86" s="213">
        <v>178393305</v>
      </c>
      <c r="I86" s="213">
        <v>178393305</v>
      </c>
      <c r="J86" s="213">
        <f t="shared" si="1"/>
        <v>0</v>
      </c>
    </row>
    <row r="87" spans="1:10">
      <c r="A87" s="1" t="s">
        <v>3061</v>
      </c>
      <c r="B87" s="1" t="s">
        <v>3062</v>
      </c>
      <c r="C87" s="1" t="s">
        <v>2994</v>
      </c>
      <c r="D87" s="1" t="s">
        <v>2995</v>
      </c>
      <c r="E87" s="1" t="s">
        <v>2932</v>
      </c>
      <c r="F87" s="1" t="s">
        <v>2933</v>
      </c>
      <c r="G87" s="1" t="s">
        <v>3063</v>
      </c>
      <c r="H87" s="213">
        <v>0</v>
      </c>
      <c r="I87" s="213">
        <v>0</v>
      </c>
      <c r="J87" s="213">
        <f t="shared" si="1"/>
        <v>0</v>
      </c>
    </row>
    <row r="88" spans="1:10">
      <c r="A88" s="1" t="s">
        <v>3064</v>
      </c>
      <c r="B88" s="1" t="s">
        <v>3065</v>
      </c>
      <c r="C88" s="1" t="s">
        <v>3039</v>
      </c>
      <c r="D88" s="1" t="s">
        <v>3040</v>
      </c>
      <c r="E88" s="1" t="s">
        <v>2932</v>
      </c>
      <c r="F88" s="1" t="s">
        <v>2933</v>
      </c>
      <c r="G88" s="1" t="s">
        <v>3066</v>
      </c>
      <c r="H88" s="213">
        <v>1811762853</v>
      </c>
      <c r="I88" s="213">
        <v>1011268050</v>
      </c>
      <c r="J88" s="213">
        <f t="shared" si="1"/>
        <v>800494803</v>
      </c>
    </row>
    <row r="89" spans="1:10">
      <c r="A89" s="1" t="s">
        <v>3064</v>
      </c>
      <c r="B89" s="1" t="s">
        <v>3065</v>
      </c>
      <c r="C89" s="1" t="s">
        <v>2999</v>
      </c>
      <c r="D89" s="1" t="s">
        <v>3000</v>
      </c>
      <c r="E89" s="1" t="s">
        <v>2932</v>
      </c>
      <c r="F89" s="1" t="s">
        <v>2933</v>
      </c>
      <c r="G89" s="1" t="s">
        <v>3067</v>
      </c>
      <c r="H89" s="213">
        <v>1826295997</v>
      </c>
      <c r="I89" s="213">
        <v>1792778866</v>
      </c>
      <c r="J89" s="213">
        <f t="shared" si="1"/>
        <v>33517131</v>
      </c>
    </row>
    <row r="90" spans="1:10">
      <c r="A90" s="1" t="s">
        <v>3064</v>
      </c>
      <c r="B90" s="1" t="s">
        <v>3065</v>
      </c>
      <c r="C90" s="1" t="s">
        <v>2999</v>
      </c>
      <c r="D90" s="1" t="s">
        <v>3000</v>
      </c>
      <c r="E90" s="1" t="s">
        <v>2932</v>
      </c>
      <c r="F90" s="1" t="s">
        <v>2933</v>
      </c>
      <c r="G90" s="1" t="s">
        <v>3068</v>
      </c>
      <c r="H90" s="213">
        <v>1712047548</v>
      </c>
      <c r="I90" s="213">
        <v>1032935114</v>
      </c>
      <c r="J90" s="213">
        <f t="shared" si="1"/>
        <v>679112434</v>
      </c>
    </row>
    <row r="91" spans="1:10">
      <c r="A91" s="1" t="s">
        <v>3064</v>
      </c>
      <c r="B91" s="1" t="s">
        <v>3065</v>
      </c>
      <c r="C91" s="1" t="s">
        <v>2999</v>
      </c>
      <c r="D91" s="1" t="s">
        <v>3000</v>
      </c>
      <c r="E91" s="1" t="s">
        <v>2932</v>
      </c>
      <c r="F91" s="1" t="s">
        <v>2933</v>
      </c>
      <c r="G91" s="1" t="s">
        <v>3069</v>
      </c>
      <c r="H91" s="213">
        <v>1299849247</v>
      </c>
      <c r="I91" s="213">
        <v>426530250</v>
      </c>
      <c r="J91" s="213">
        <f t="shared" si="1"/>
        <v>873318997</v>
      </c>
    </row>
    <row r="92" spans="1:10">
      <c r="A92" s="1" t="s">
        <v>3064</v>
      </c>
      <c r="B92" s="1" t="s">
        <v>3065</v>
      </c>
      <c r="C92" s="1" t="s">
        <v>2956</v>
      </c>
      <c r="D92" s="1" t="s">
        <v>2957</v>
      </c>
      <c r="E92" s="1" t="s">
        <v>2932</v>
      </c>
      <c r="F92" s="1" t="s">
        <v>2933</v>
      </c>
      <c r="G92" s="1" t="s">
        <v>3070</v>
      </c>
      <c r="H92" s="213">
        <v>318815059</v>
      </c>
      <c r="I92" s="213">
        <v>96067028</v>
      </c>
      <c r="J92" s="213">
        <f t="shared" si="1"/>
        <v>222748031</v>
      </c>
    </row>
    <row r="93" spans="1:10">
      <c r="A93" s="1" t="s">
        <v>3064</v>
      </c>
      <c r="B93" s="1" t="s">
        <v>3065</v>
      </c>
      <c r="C93" s="1" t="s">
        <v>2956</v>
      </c>
      <c r="D93" s="1" t="s">
        <v>2957</v>
      </c>
      <c r="E93" s="1" t="s">
        <v>2932</v>
      </c>
      <c r="F93" s="1" t="s">
        <v>2933</v>
      </c>
      <c r="G93" s="1" t="s">
        <v>3066</v>
      </c>
      <c r="H93" s="213">
        <v>596433968</v>
      </c>
      <c r="I93" s="213">
        <v>372544954</v>
      </c>
      <c r="J93" s="213">
        <f t="shared" si="1"/>
        <v>223889014</v>
      </c>
    </row>
    <row r="94" spans="1:10">
      <c r="A94" s="1" t="s">
        <v>3064</v>
      </c>
      <c r="B94" s="1" t="s">
        <v>3065</v>
      </c>
      <c r="C94" s="1" t="s">
        <v>2994</v>
      </c>
      <c r="D94" s="1" t="s">
        <v>2995</v>
      </c>
      <c r="E94" s="1" t="s">
        <v>2932</v>
      </c>
      <c r="F94" s="1" t="s">
        <v>2933</v>
      </c>
      <c r="G94" s="1" t="s">
        <v>3067</v>
      </c>
      <c r="H94" s="213">
        <v>396345406.39999998</v>
      </c>
      <c r="I94" s="213">
        <v>0</v>
      </c>
      <c r="J94" s="213">
        <f t="shared" si="1"/>
        <v>396345406.39999998</v>
      </c>
    </row>
    <row r="95" spans="1:10">
      <c r="A95" s="1" t="s">
        <v>3064</v>
      </c>
      <c r="B95" s="1" t="s">
        <v>3065</v>
      </c>
      <c r="C95" s="1" t="s">
        <v>2994</v>
      </c>
      <c r="D95" s="1" t="s">
        <v>2995</v>
      </c>
      <c r="E95" s="1" t="s">
        <v>2932</v>
      </c>
      <c r="F95" s="1" t="s">
        <v>2933</v>
      </c>
      <c r="G95" s="1" t="s">
        <v>3068</v>
      </c>
      <c r="H95" s="213">
        <v>2543920604</v>
      </c>
      <c r="I95" s="213">
        <v>737468152</v>
      </c>
      <c r="J95" s="213">
        <f t="shared" si="1"/>
        <v>1806452452</v>
      </c>
    </row>
    <row r="96" spans="1:10">
      <c r="A96" s="1" t="s">
        <v>3064</v>
      </c>
      <c r="B96" s="1" t="s">
        <v>3065</v>
      </c>
      <c r="C96" s="1" t="s">
        <v>2994</v>
      </c>
      <c r="D96" s="1" t="s">
        <v>2995</v>
      </c>
      <c r="E96" s="1" t="s">
        <v>2932</v>
      </c>
      <c r="F96" s="1" t="s">
        <v>2933</v>
      </c>
      <c r="G96" s="1" t="s">
        <v>3069</v>
      </c>
      <c r="H96" s="213">
        <v>550000000</v>
      </c>
      <c r="I96" s="213">
        <v>267157594</v>
      </c>
      <c r="J96" s="213">
        <f t="shared" si="1"/>
        <v>282842406</v>
      </c>
    </row>
    <row r="97" spans="1:10">
      <c r="A97" s="1" t="s">
        <v>3064</v>
      </c>
      <c r="B97" s="1" t="s">
        <v>3065</v>
      </c>
      <c r="C97" s="1" t="s">
        <v>3023</v>
      </c>
      <c r="D97" s="1" t="s">
        <v>3024</v>
      </c>
      <c r="E97" s="1" t="s">
        <v>2932</v>
      </c>
      <c r="F97" s="1" t="s">
        <v>2933</v>
      </c>
      <c r="G97" s="1" t="s">
        <v>3067</v>
      </c>
      <c r="H97" s="213">
        <v>794489691.60000002</v>
      </c>
      <c r="I97" s="213">
        <v>274527697</v>
      </c>
      <c r="J97" s="213">
        <f t="shared" si="1"/>
        <v>519961994.60000002</v>
      </c>
    </row>
    <row r="98" spans="1:10">
      <c r="A98" s="1" t="s">
        <v>3064</v>
      </c>
      <c r="B98" s="1" t="s">
        <v>3065</v>
      </c>
      <c r="C98" s="1" t="s">
        <v>3023</v>
      </c>
      <c r="D98" s="1" t="s">
        <v>3024</v>
      </c>
      <c r="E98" s="1" t="s">
        <v>2932</v>
      </c>
      <c r="F98" s="1" t="s">
        <v>2933</v>
      </c>
      <c r="G98" s="1" t="s">
        <v>3069</v>
      </c>
      <c r="H98" s="213">
        <v>102581452</v>
      </c>
      <c r="I98" s="213">
        <v>102339853</v>
      </c>
      <c r="J98" s="213">
        <f t="shared" si="1"/>
        <v>241599</v>
      </c>
    </row>
    <row r="99" spans="1:10">
      <c r="A99" s="1" t="s">
        <v>3071</v>
      </c>
      <c r="B99" s="1" t="s">
        <v>3072</v>
      </c>
      <c r="C99" s="1" t="s">
        <v>2953</v>
      </c>
      <c r="D99" s="1" t="s">
        <v>2954</v>
      </c>
      <c r="E99" s="1" t="s">
        <v>2932</v>
      </c>
      <c r="F99" s="1" t="s">
        <v>2933</v>
      </c>
      <c r="G99" s="1" t="s">
        <v>3073</v>
      </c>
      <c r="H99" s="213">
        <v>3068316155</v>
      </c>
      <c r="I99" s="213">
        <v>2309486575</v>
      </c>
      <c r="J99" s="213">
        <f t="shared" si="1"/>
        <v>758829580</v>
      </c>
    </row>
    <row r="100" spans="1:10">
      <c r="A100" s="1" t="s">
        <v>3074</v>
      </c>
      <c r="B100" s="1" t="s">
        <v>3075</v>
      </c>
      <c r="C100" s="1" t="s">
        <v>2956</v>
      </c>
      <c r="D100" s="1" t="s">
        <v>2957</v>
      </c>
      <c r="E100" s="1" t="s">
        <v>2932</v>
      </c>
      <c r="F100" s="1" t="s">
        <v>2933</v>
      </c>
      <c r="G100" s="1" t="s">
        <v>3076</v>
      </c>
      <c r="H100" s="213">
        <v>3284467302</v>
      </c>
      <c r="I100" s="213">
        <v>3284464302</v>
      </c>
      <c r="J100" s="213">
        <f t="shared" si="1"/>
        <v>3000</v>
      </c>
    </row>
    <row r="101" spans="1:10">
      <c r="A101" s="1" t="s">
        <v>3077</v>
      </c>
      <c r="B101" s="1" t="s">
        <v>3078</v>
      </c>
      <c r="C101" s="1" t="s">
        <v>1071</v>
      </c>
      <c r="D101" s="1" t="s">
        <v>1072</v>
      </c>
      <c r="E101" s="1" t="s">
        <v>2932</v>
      </c>
      <c r="F101" s="1" t="s">
        <v>2933</v>
      </c>
      <c r="G101" s="1" t="s">
        <v>1104</v>
      </c>
      <c r="H101" s="213">
        <v>9700000000</v>
      </c>
      <c r="I101" s="213">
        <v>8168446631</v>
      </c>
      <c r="J101" s="213">
        <f t="shared" si="1"/>
        <v>1531553369</v>
      </c>
    </row>
    <row r="102" spans="1:10">
      <c r="A102" s="1" t="s">
        <v>3077</v>
      </c>
      <c r="B102" s="1" t="s">
        <v>3078</v>
      </c>
      <c r="C102" s="1" t="s">
        <v>2953</v>
      </c>
      <c r="D102" s="1" t="s">
        <v>2954</v>
      </c>
      <c r="E102" s="1" t="s">
        <v>2932</v>
      </c>
      <c r="F102" s="1" t="s">
        <v>2933</v>
      </c>
      <c r="G102" s="1" t="s">
        <v>1104</v>
      </c>
      <c r="H102" s="213">
        <v>2500000000</v>
      </c>
      <c r="I102" s="213">
        <v>2500000000</v>
      </c>
      <c r="J102" s="213">
        <f t="shared" si="1"/>
        <v>0</v>
      </c>
    </row>
    <row r="103" spans="1:10">
      <c r="A103" s="1" t="s">
        <v>3077</v>
      </c>
      <c r="B103" s="1" t="s">
        <v>3078</v>
      </c>
      <c r="C103" s="1" t="s">
        <v>1142</v>
      </c>
      <c r="D103" s="1" t="s">
        <v>1143</v>
      </c>
      <c r="E103" s="1" t="s">
        <v>2932</v>
      </c>
      <c r="F103" s="1" t="s">
        <v>2933</v>
      </c>
      <c r="G103" s="1" t="s">
        <v>1104</v>
      </c>
      <c r="H103" s="213">
        <v>3800000000</v>
      </c>
      <c r="I103" s="213">
        <v>3741909519</v>
      </c>
      <c r="J103" s="213">
        <f t="shared" si="1"/>
        <v>58090481</v>
      </c>
    </row>
    <row r="104" spans="1:10">
      <c r="A104" s="1" t="s">
        <v>3079</v>
      </c>
      <c r="B104" s="1" t="s">
        <v>3080</v>
      </c>
      <c r="C104" s="1" t="s">
        <v>1071</v>
      </c>
      <c r="D104" s="1" t="s">
        <v>1072</v>
      </c>
      <c r="E104" s="1" t="s">
        <v>2932</v>
      </c>
      <c r="F104" s="1" t="s">
        <v>2933</v>
      </c>
      <c r="G104" s="1" t="s">
        <v>1104</v>
      </c>
      <c r="H104" s="213">
        <v>0</v>
      </c>
      <c r="I104" s="213">
        <v>0</v>
      </c>
      <c r="J104" s="213">
        <f t="shared" si="1"/>
        <v>0</v>
      </c>
    </row>
    <row r="105" spans="1:10">
      <c r="A105" s="1"/>
      <c r="B105" s="1"/>
      <c r="C105" s="1"/>
      <c r="D105" s="1"/>
      <c r="E105" s="1"/>
      <c r="F105" s="1"/>
      <c r="G105" s="1"/>
      <c r="H105" s="213">
        <v>212265320689.75</v>
      </c>
      <c r="I105" s="213">
        <v>196191281024.44</v>
      </c>
      <c r="J105" s="213">
        <f t="shared" si="1"/>
        <v>16074039665.309998</v>
      </c>
    </row>
    <row r="106" spans="1:10">
      <c r="I106" s="214">
        <f>SUM(I12:I105)</f>
        <v>392382562048.88</v>
      </c>
    </row>
  </sheetData>
  <mergeCells count="3">
    <mergeCell ref="A1:I1"/>
    <mergeCell ref="A2:J2"/>
    <mergeCell ref="A10:J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A8EE6"/>
  </sheetPr>
  <dimension ref="A1:J17"/>
  <sheetViews>
    <sheetView topLeftCell="A10" workbookViewId="0">
      <selection activeCell="I17" sqref="I17"/>
    </sheetView>
  </sheetViews>
  <sheetFormatPr baseColWidth="10" defaultRowHeight="16"/>
  <cols>
    <col min="1" max="7" width="22" customWidth="1"/>
    <col min="8" max="8" width="25" customWidth="1"/>
    <col min="9" max="10" width="22" customWidth="1"/>
  </cols>
  <sheetData>
    <row r="1" spans="1:10">
      <c r="A1" s="317" t="s">
        <v>11</v>
      </c>
      <c r="B1" s="317"/>
      <c r="C1" s="317"/>
      <c r="D1" s="317"/>
      <c r="E1" s="317"/>
      <c r="F1" s="317"/>
      <c r="G1" s="317"/>
      <c r="H1" s="317"/>
      <c r="I1" s="317"/>
    </row>
    <row r="2" spans="1:10" ht="48">
      <c r="A2" s="52" t="s">
        <v>12</v>
      </c>
      <c r="B2" s="52" t="s">
        <v>4</v>
      </c>
      <c r="C2" s="52" t="s">
        <v>0</v>
      </c>
      <c r="D2" s="52" t="s">
        <v>5</v>
      </c>
      <c r="E2" s="52" t="s">
        <v>6</v>
      </c>
      <c r="F2" s="52" t="s">
        <v>979</v>
      </c>
      <c r="G2" s="2" t="s">
        <v>8</v>
      </c>
      <c r="H2" s="52" t="s">
        <v>1</v>
      </c>
      <c r="I2" s="52" t="s">
        <v>1057</v>
      </c>
    </row>
    <row r="3" spans="1:10" ht="51">
      <c r="A3" s="318" t="s">
        <v>980</v>
      </c>
      <c r="B3" s="318" t="s">
        <v>981</v>
      </c>
      <c r="C3" s="318" t="s">
        <v>982</v>
      </c>
      <c r="D3" s="169" t="s">
        <v>983</v>
      </c>
      <c r="E3" s="19" t="s">
        <v>362</v>
      </c>
      <c r="F3" s="19">
        <v>0.4</v>
      </c>
      <c r="G3" s="19">
        <v>0.4</v>
      </c>
      <c r="H3" s="20">
        <v>0.4</v>
      </c>
      <c r="I3" s="21">
        <v>12000000</v>
      </c>
    </row>
    <row r="4" spans="1:10" ht="68">
      <c r="A4" s="319"/>
      <c r="B4" s="319"/>
      <c r="C4" s="319"/>
      <c r="D4" s="169" t="s">
        <v>984</v>
      </c>
      <c r="E4" s="19" t="s">
        <v>30</v>
      </c>
      <c r="F4" s="19">
        <v>1</v>
      </c>
      <c r="G4" s="19">
        <v>2</v>
      </c>
      <c r="H4" s="20">
        <f>+G4/F4</f>
        <v>2</v>
      </c>
      <c r="I4" s="170">
        <v>5198000000</v>
      </c>
    </row>
    <row r="5" spans="1:10" ht="17">
      <c r="A5" s="319"/>
      <c r="B5" s="319"/>
      <c r="C5" s="319"/>
      <c r="D5" s="169" t="s">
        <v>985</v>
      </c>
      <c r="E5" s="19" t="s">
        <v>30</v>
      </c>
      <c r="F5" s="19">
        <v>1</v>
      </c>
      <c r="G5" s="165">
        <v>1</v>
      </c>
      <c r="H5" s="20">
        <f>+G5/F5</f>
        <v>1</v>
      </c>
      <c r="I5" s="171">
        <v>0</v>
      </c>
    </row>
    <row r="6" spans="1:10" ht="17">
      <c r="A6" s="319"/>
      <c r="B6" s="319"/>
      <c r="C6" s="319"/>
      <c r="D6" s="169" t="s">
        <v>986</v>
      </c>
      <c r="E6" s="19" t="s">
        <v>30</v>
      </c>
      <c r="F6" s="19">
        <v>1</v>
      </c>
      <c r="G6" s="165">
        <v>1</v>
      </c>
      <c r="H6" s="20">
        <f>+G6/F6</f>
        <v>1</v>
      </c>
      <c r="I6" s="170">
        <v>837000000</v>
      </c>
    </row>
    <row r="7" spans="1:10" ht="17">
      <c r="A7" s="319"/>
      <c r="B7" s="319"/>
      <c r="C7" s="319"/>
      <c r="D7" s="169" t="s">
        <v>27</v>
      </c>
      <c r="E7" s="19" t="s">
        <v>30</v>
      </c>
      <c r="F7" s="19">
        <v>50</v>
      </c>
      <c r="G7" s="165">
        <v>39</v>
      </c>
      <c r="H7" s="20">
        <f>+G7/F7</f>
        <v>0.78</v>
      </c>
      <c r="I7" s="170">
        <v>200000000</v>
      </c>
    </row>
    <row r="8" spans="1:10" ht="51">
      <c r="A8" s="319"/>
      <c r="B8" s="319"/>
      <c r="C8" s="319"/>
      <c r="D8" s="169" t="s">
        <v>255</v>
      </c>
      <c r="E8" s="19" t="s">
        <v>30</v>
      </c>
      <c r="F8" s="19">
        <v>20</v>
      </c>
      <c r="G8" s="19">
        <v>20</v>
      </c>
      <c r="H8" s="20">
        <f>+G8/F8</f>
        <v>1</v>
      </c>
      <c r="I8" s="170">
        <v>250000000</v>
      </c>
    </row>
    <row r="9" spans="1:10" ht="51">
      <c r="A9" s="319"/>
      <c r="B9" s="319"/>
      <c r="C9" s="320"/>
      <c r="D9" s="169" t="s">
        <v>987</v>
      </c>
      <c r="E9" s="19" t="s">
        <v>30</v>
      </c>
      <c r="F9" s="19">
        <v>2</v>
      </c>
      <c r="G9" s="19">
        <v>0</v>
      </c>
      <c r="H9" s="20">
        <v>0</v>
      </c>
      <c r="I9" s="170">
        <v>200000000</v>
      </c>
    </row>
    <row r="10" spans="1:10" ht="107" customHeight="1">
      <c r="A10" s="320"/>
      <c r="B10" s="320"/>
      <c r="C10" s="18" t="s">
        <v>988</v>
      </c>
      <c r="D10" s="172" t="s">
        <v>989</v>
      </c>
      <c r="E10" s="19" t="s">
        <v>30</v>
      </c>
      <c r="F10" s="19">
        <v>5</v>
      </c>
      <c r="G10" s="19">
        <v>0</v>
      </c>
      <c r="H10" s="20">
        <v>0</v>
      </c>
      <c r="I10" s="170">
        <v>2000000000</v>
      </c>
    </row>
    <row r="11" spans="1:10">
      <c r="I11" s="300">
        <f>SUM(I3:I10)</f>
        <v>8697000000</v>
      </c>
    </row>
    <row r="12" spans="1:10">
      <c r="I12" s="201"/>
    </row>
    <row r="13" spans="1:10" s="222" customFormat="1" ht="31" customHeight="1">
      <c r="A13" s="321" t="s">
        <v>3249</v>
      </c>
      <c r="B13" s="322"/>
      <c r="C13" s="322"/>
      <c r="D13" s="322"/>
      <c r="E13" s="322"/>
      <c r="F13" s="322"/>
      <c r="G13" s="322"/>
      <c r="H13" s="322"/>
      <c r="I13" s="322"/>
      <c r="J13" s="323"/>
    </row>
    <row r="14" spans="1:10" s="299" customFormat="1" ht="31" customHeight="1">
      <c r="A14" s="229" t="s">
        <v>1060</v>
      </c>
      <c r="B14" s="229" t="s">
        <v>1061</v>
      </c>
      <c r="C14" s="229" t="s">
        <v>1062</v>
      </c>
      <c r="D14" s="229" t="s">
        <v>1063</v>
      </c>
      <c r="E14" s="229" t="s">
        <v>1064</v>
      </c>
      <c r="F14" s="229" t="s">
        <v>1065</v>
      </c>
      <c r="G14" s="229" t="s">
        <v>1066</v>
      </c>
      <c r="H14" s="229" t="s">
        <v>1067</v>
      </c>
      <c r="I14" s="229" t="s">
        <v>1059</v>
      </c>
      <c r="J14" s="229" t="s">
        <v>1068</v>
      </c>
    </row>
    <row r="15" spans="1:10" s="222" customFormat="1" ht="31" customHeight="1">
      <c r="A15" s="86" t="s">
        <v>1159</v>
      </c>
      <c r="B15" s="86" t="s">
        <v>1160</v>
      </c>
      <c r="C15" s="86" t="s">
        <v>1071</v>
      </c>
      <c r="D15" s="86" t="s">
        <v>1072</v>
      </c>
      <c r="E15" s="86" t="s">
        <v>1161</v>
      </c>
      <c r="F15" s="86" t="s">
        <v>1162</v>
      </c>
      <c r="G15" s="86" t="s">
        <v>1163</v>
      </c>
      <c r="H15" s="292">
        <v>818844555</v>
      </c>
      <c r="I15" s="292">
        <v>809744555</v>
      </c>
      <c r="J15" s="292">
        <f>+H15-I15</f>
        <v>9100000</v>
      </c>
    </row>
    <row r="16" spans="1:10" s="222" customFormat="1" ht="31" customHeight="1">
      <c r="A16" s="86" t="s">
        <v>1159</v>
      </c>
      <c r="B16" s="86" t="s">
        <v>1160</v>
      </c>
      <c r="C16" s="86" t="s">
        <v>1071</v>
      </c>
      <c r="D16" s="86" t="s">
        <v>1072</v>
      </c>
      <c r="E16" s="86" t="s">
        <v>1161</v>
      </c>
      <c r="F16" s="86" t="s">
        <v>1162</v>
      </c>
      <c r="G16" s="86" t="s">
        <v>1164</v>
      </c>
      <c r="H16" s="292">
        <v>181155445</v>
      </c>
      <c r="I16" s="292">
        <v>176125000</v>
      </c>
      <c r="J16" s="292">
        <f>+H16-I16</f>
        <v>5030445</v>
      </c>
    </row>
    <row r="17" spans="1:10" s="222" customFormat="1" ht="31" customHeight="1">
      <c r="A17" s="86"/>
      <c r="B17" s="86"/>
      <c r="C17" s="86"/>
      <c r="D17" s="86"/>
      <c r="E17" s="86"/>
      <c r="F17" s="86"/>
      <c r="G17" s="86"/>
      <c r="H17" s="86"/>
      <c r="I17" s="298">
        <f>SUM(I15:I16)</f>
        <v>985869555</v>
      </c>
      <c r="J17" s="298"/>
    </row>
  </sheetData>
  <mergeCells count="5">
    <mergeCell ref="A1:I1"/>
    <mergeCell ref="A3:A10"/>
    <mergeCell ref="B3:B10"/>
    <mergeCell ref="C3:C9"/>
    <mergeCell ref="A13:J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AA22"/>
  <sheetViews>
    <sheetView showGridLines="0" workbookViewId="0">
      <selection activeCell="A10" sqref="A10:J10"/>
    </sheetView>
  </sheetViews>
  <sheetFormatPr baseColWidth="10" defaultRowHeight="16"/>
  <cols>
    <col min="1" max="1" width="16.6640625" bestFit="1" customWidth="1"/>
    <col min="2" max="2" width="16.6640625" customWidth="1"/>
    <col min="3" max="3" width="19.6640625" customWidth="1"/>
    <col min="4" max="4" width="23.5" bestFit="1" customWidth="1"/>
    <col min="5" max="5" width="16.5" hidden="1" customWidth="1"/>
    <col min="6" max="6" width="9.6640625" bestFit="1" customWidth="1"/>
    <col min="7" max="7" width="14.6640625" bestFit="1" customWidth="1"/>
    <col min="8" max="8" width="26.5" bestFit="1" customWidth="1"/>
    <col min="9" max="9" width="19.33203125" style="6" bestFit="1" customWidth="1"/>
  </cols>
  <sheetData>
    <row r="1" spans="1:27">
      <c r="A1" s="324"/>
      <c r="B1" s="325"/>
      <c r="C1" s="325"/>
      <c r="D1" s="325"/>
      <c r="E1" s="325"/>
      <c r="F1" s="325"/>
      <c r="G1" s="325"/>
      <c r="H1" s="325"/>
      <c r="I1" s="325"/>
    </row>
    <row r="2" spans="1:27">
      <c r="A2" s="317" t="s">
        <v>11</v>
      </c>
      <c r="B2" s="317"/>
      <c r="C2" s="317"/>
      <c r="D2" s="317"/>
      <c r="E2" s="317"/>
      <c r="F2" s="317"/>
      <c r="G2" s="317"/>
      <c r="H2" s="317"/>
      <c r="I2" s="317"/>
    </row>
    <row r="3" spans="1:27" s="3" customFormat="1" ht="64">
      <c r="A3" s="2" t="s">
        <v>12</v>
      </c>
      <c r="B3" s="2" t="s">
        <v>4</v>
      </c>
      <c r="C3" s="2" t="s">
        <v>0</v>
      </c>
      <c r="D3" s="2" t="s">
        <v>5</v>
      </c>
      <c r="E3" s="2" t="s">
        <v>6</v>
      </c>
      <c r="F3" s="2" t="s">
        <v>7</v>
      </c>
      <c r="G3" s="2" t="s">
        <v>8</v>
      </c>
      <c r="H3" s="2" t="s">
        <v>1</v>
      </c>
      <c r="I3" s="52" t="s">
        <v>1057</v>
      </c>
    </row>
    <row r="4" spans="1:27" ht="49">
      <c r="A4" s="4" t="s">
        <v>13</v>
      </c>
      <c r="B4" s="4" t="s">
        <v>14</v>
      </c>
      <c r="C4" s="4" t="s">
        <v>15</v>
      </c>
      <c r="D4" s="8" t="s">
        <v>16</v>
      </c>
      <c r="E4" s="8" t="s">
        <v>17</v>
      </c>
      <c r="F4" s="8">
        <v>5</v>
      </c>
      <c r="G4" s="8">
        <v>20</v>
      </c>
      <c r="H4" s="9" t="s">
        <v>18</v>
      </c>
      <c r="I4" s="11">
        <v>1000000000</v>
      </c>
    </row>
    <row r="5" spans="1:27" ht="49">
      <c r="A5" s="4" t="s">
        <v>13</v>
      </c>
      <c r="B5" s="4" t="s">
        <v>14</v>
      </c>
      <c r="C5" s="4" t="s">
        <v>15</v>
      </c>
      <c r="D5" s="7" t="s">
        <v>19</v>
      </c>
      <c r="E5" s="8" t="s">
        <v>20</v>
      </c>
      <c r="F5" s="8">
        <v>3</v>
      </c>
      <c r="G5" s="8">
        <v>4</v>
      </c>
      <c r="H5" s="10">
        <v>1</v>
      </c>
      <c r="I5" s="11">
        <v>0</v>
      </c>
    </row>
    <row r="6" spans="1:27" ht="49">
      <c r="A6" s="4" t="s">
        <v>13</v>
      </c>
      <c r="B6" s="4" t="s">
        <v>14</v>
      </c>
      <c r="C6" s="4" t="s">
        <v>15</v>
      </c>
      <c r="D6" s="8" t="s">
        <v>21</v>
      </c>
      <c r="E6" s="8" t="s">
        <v>20</v>
      </c>
      <c r="F6" s="8">
        <v>1</v>
      </c>
      <c r="G6" s="8">
        <v>1</v>
      </c>
      <c r="H6" s="10">
        <v>1</v>
      </c>
      <c r="I6" s="11">
        <v>0</v>
      </c>
    </row>
    <row r="7" spans="1:27" ht="49">
      <c r="A7" s="4" t="s">
        <v>13</v>
      </c>
      <c r="B7" s="4" t="s">
        <v>14</v>
      </c>
      <c r="C7" s="4" t="s">
        <v>15</v>
      </c>
      <c r="D7" s="8" t="s">
        <v>22</v>
      </c>
      <c r="E7" s="8" t="s">
        <v>20</v>
      </c>
      <c r="F7" s="8">
        <v>0</v>
      </c>
      <c r="G7" s="8">
        <v>0</v>
      </c>
      <c r="H7" s="10">
        <v>0</v>
      </c>
      <c r="I7" s="10">
        <v>0</v>
      </c>
    </row>
    <row r="8" spans="1:27" ht="49">
      <c r="A8" s="4" t="s">
        <v>13</v>
      </c>
      <c r="B8" s="4" t="s">
        <v>14</v>
      </c>
      <c r="C8" s="4" t="s">
        <v>15</v>
      </c>
      <c r="D8" s="8" t="s">
        <v>23</v>
      </c>
      <c r="E8" s="8" t="s">
        <v>20</v>
      </c>
      <c r="F8" s="8">
        <v>0</v>
      </c>
      <c r="G8" s="8">
        <v>0</v>
      </c>
      <c r="H8" s="10">
        <v>0</v>
      </c>
      <c r="I8" s="10">
        <v>0</v>
      </c>
    </row>
    <row r="9" spans="1:27">
      <c r="A9" s="1"/>
      <c r="B9" s="1"/>
      <c r="C9" s="1"/>
      <c r="D9" s="1"/>
      <c r="E9" s="1"/>
      <c r="F9" s="1"/>
      <c r="G9" s="1"/>
      <c r="H9" s="1"/>
      <c r="I9" s="5">
        <f>SUM(I4:I8)</f>
        <v>1000000000</v>
      </c>
    </row>
    <row r="10" spans="1:27">
      <c r="A10" s="321" t="s">
        <v>3249</v>
      </c>
      <c r="B10" s="322"/>
      <c r="C10" s="322"/>
      <c r="D10" s="322"/>
      <c r="E10" s="322"/>
      <c r="F10" s="322"/>
      <c r="G10" s="322"/>
      <c r="H10" s="322"/>
      <c r="I10" s="322"/>
      <c r="J10" s="323"/>
    </row>
    <row r="11" spans="1:27">
      <c r="A11" s="1" t="s">
        <v>1060</v>
      </c>
      <c r="B11" s="1" t="s">
        <v>1061</v>
      </c>
      <c r="C11" s="1" t="s">
        <v>1062</v>
      </c>
      <c r="D11" s="1" t="s">
        <v>1063</v>
      </c>
      <c r="E11" s="1" t="s">
        <v>1064</v>
      </c>
      <c r="F11" s="1" t="s">
        <v>1065</v>
      </c>
      <c r="G11" s="1" t="s">
        <v>1066</v>
      </c>
      <c r="H11" s="1" t="s">
        <v>1067</v>
      </c>
      <c r="I11" s="1" t="s">
        <v>1059</v>
      </c>
      <c r="J11" s="1" t="s">
        <v>2848</v>
      </c>
    </row>
    <row r="12" spans="1:27" s="1" customFormat="1">
      <c r="A12" s="213" t="s">
        <v>2897</v>
      </c>
      <c r="B12" s="213" t="s">
        <v>2898</v>
      </c>
      <c r="C12" s="213" t="s">
        <v>2899</v>
      </c>
      <c r="D12" s="213" t="s">
        <v>2900</v>
      </c>
      <c r="E12" s="213" t="s">
        <v>2901</v>
      </c>
      <c r="F12" s="213" t="s">
        <v>2902</v>
      </c>
      <c r="G12" s="213" t="s">
        <v>2903</v>
      </c>
      <c r="H12" s="213">
        <v>599989000</v>
      </c>
      <c r="I12" s="213">
        <v>590989165</v>
      </c>
      <c r="J12" s="213">
        <f>+H12-I12</f>
        <v>8999835</v>
      </c>
      <c r="K12"/>
      <c r="L12"/>
      <c r="M12"/>
      <c r="N12"/>
      <c r="O12"/>
      <c r="P12"/>
      <c r="Q12"/>
      <c r="R12"/>
      <c r="S12"/>
      <c r="T12"/>
      <c r="U12"/>
      <c r="V12"/>
      <c r="W12"/>
      <c r="X12"/>
      <c r="Y12"/>
      <c r="Z12"/>
      <c r="AA12"/>
    </row>
    <row r="13" spans="1:27" s="1" customFormat="1">
      <c r="A13" s="1" t="s">
        <v>2897</v>
      </c>
      <c r="B13" s="1" t="s">
        <v>2898</v>
      </c>
      <c r="C13" s="213" t="s">
        <v>1071</v>
      </c>
      <c r="D13" s="213" t="s">
        <v>1072</v>
      </c>
      <c r="E13" s="213" t="s">
        <v>2901</v>
      </c>
      <c r="F13" s="213" t="s">
        <v>2902</v>
      </c>
      <c r="G13" s="213" t="s">
        <v>1104</v>
      </c>
      <c r="H13" s="213">
        <v>9085771</v>
      </c>
      <c r="I13" s="213">
        <v>0</v>
      </c>
      <c r="J13" s="213">
        <f>+H13-I13</f>
        <v>9085771</v>
      </c>
      <c r="K13"/>
      <c r="L13"/>
      <c r="M13"/>
      <c r="N13"/>
      <c r="O13"/>
      <c r="P13"/>
      <c r="Q13"/>
      <c r="R13"/>
      <c r="S13"/>
      <c r="T13"/>
      <c r="U13"/>
      <c r="V13"/>
      <c r="W13"/>
      <c r="X13"/>
      <c r="Y13"/>
      <c r="Z13"/>
      <c r="AA13"/>
    </row>
    <row r="14" spans="1:27" s="1" customFormat="1">
      <c r="A14" s="1" t="s">
        <v>2904</v>
      </c>
      <c r="B14" s="1" t="s">
        <v>2905</v>
      </c>
      <c r="C14" s="213" t="s">
        <v>1071</v>
      </c>
      <c r="D14" s="213" t="s">
        <v>1072</v>
      </c>
      <c r="E14" s="213" t="s">
        <v>2901</v>
      </c>
      <c r="F14" s="213" t="s">
        <v>2902</v>
      </c>
      <c r="G14" s="213" t="s">
        <v>2906</v>
      </c>
      <c r="H14" s="213">
        <v>395600000</v>
      </c>
      <c r="I14" s="213">
        <v>395600000</v>
      </c>
      <c r="J14" s="213">
        <f>+H14-I14</f>
        <v>0</v>
      </c>
      <c r="K14"/>
      <c r="L14"/>
      <c r="M14"/>
      <c r="N14"/>
      <c r="O14"/>
      <c r="P14"/>
      <c r="Q14"/>
      <c r="R14"/>
      <c r="S14"/>
      <c r="T14"/>
      <c r="U14"/>
      <c r="V14"/>
      <c r="W14"/>
      <c r="X14"/>
      <c r="Y14"/>
      <c r="Z14"/>
      <c r="AA14"/>
    </row>
    <row r="15" spans="1:27" s="1" customFormat="1">
      <c r="A15" s="1" t="s">
        <v>2907</v>
      </c>
      <c r="B15" s="1" t="s">
        <v>2908</v>
      </c>
      <c r="C15" s="213" t="s">
        <v>2899</v>
      </c>
      <c r="D15" s="213" t="s">
        <v>2900</v>
      </c>
      <c r="E15" s="213" t="s">
        <v>2901</v>
      </c>
      <c r="F15" s="213" t="s">
        <v>2902</v>
      </c>
      <c r="G15" s="213" t="s">
        <v>2909</v>
      </c>
      <c r="H15" s="213">
        <v>0</v>
      </c>
      <c r="I15" s="213">
        <v>0</v>
      </c>
      <c r="J15" s="213">
        <f>+H15-I15</f>
        <v>0</v>
      </c>
      <c r="K15"/>
      <c r="L15"/>
      <c r="M15"/>
      <c r="N15"/>
      <c r="O15"/>
      <c r="P15"/>
      <c r="Q15"/>
      <c r="R15"/>
      <c r="S15"/>
      <c r="T15"/>
      <c r="U15"/>
      <c r="V15"/>
      <c r="W15"/>
      <c r="X15"/>
      <c r="Y15"/>
      <c r="Z15"/>
      <c r="AA15"/>
    </row>
    <row r="16" spans="1:27" s="1" customFormat="1">
      <c r="I16" s="5">
        <f>SUM(I12:I15)</f>
        <v>986589165</v>
      </c>
      <c r="J16"/>
      <c r="K16"/>
      <c r="L16"/>
      <c r="M16"/>
      <c r="N16"/>
      <c r="O16"/>
      <c r="P16"/>
      <c r="Q16"/>
      <c r="R16"/>
      <c r="S16"/>
      <c r="T16"/>
      <c r="U16"/>
      <c r="V16"/>
      <c r="W16"/>
      <c r="X16"/>
      <c r="Y16"/>
      <c r="Z16"/>
      <c r="AA16"/>
    </row>
    <row r="17" spans="9:27" s="1" customFormat="1">
      <c r="I17" s="5"/>
      <c r="J17"/>
      <c r="K17"/>
      <c r="L17"/>
      <c r="M17"/>
      <c r="N17"/>
      <c r="O17"/>
      <c r="P17"/>
      <c r="Q17"/>
      <c r="R17"/>
      <c r="S17"/>
      <c r="T17"/>
      <c r="U17"/>
      <c r="V17"/>
      <c r="W17"/>
      <c r="X17"/>
      <c r="Y17"/>
      <c r="Z17"/>
      <c r="AA17"/>
    </row>
    <row r="18" spans="9:27" s="1" customFormat="1">
      <c r="I18" s="5"/>
      <c r="J18"/>
      <c r="K18"/>
      <c r="L18"/>
      <c r="M18"/>
      <c r="N18"/>
      <c r="O18"/>
      <c r="P18"/>
      <c r="Q18"/>
      <c r="R18"/>
      <c r="S18"/>
      <c r="T18"/>
      <c r="U18"/>
      <c r="V18"/>
      <c r="W18"/>
      <c r="X18"/>
      <c r="Y18"/>
      <c r="Z18"/>
      <c r="AA18"/>
    </row>
    <row r="19" spans="9:27" s="1" customFormat="1">
      <c r="I19" s="5"/>
      <c r="J19"/>
      <c r="K19"/>
      <c r="L19"/>
      <c r="M19"/>
      <c r="N19"/>
      <c r="O19"/>
      <c r="P19"/>
      <c r="Q19"/>
      <c r="R19"/>
      <c r="S19"/>
      <c r="T19"/>
      <c r="U19"/>
      <c r="V19"/>
      <c r="W19"/>
      <c r="X19"/>
      <c r="Y19"/>
      <c r="Z19"/>
      <c r="AA19"/>
    </row>
    <row r="20" spans="9:27" s="1" customFormat="1">
      <c r="I20" s="5"/>
      <c r="J20"/>
      <c r="K20"/>
      <c r="L20"/>
      <c r="M20"/>
      <c r="N20"/>
      <c r="O20"/>
      <c r="P20"/>
      <c r="Q20"/>
      <c r="R20"/>
      <c r="S20"/>
      <c r="T20"/>
      <c r="U20"/>
      <c r="V20"/>
      <c r="W20"/>
      <c r="X20"/>
      <c r="Y20"/>
      <c r="Z20"/>
      <c r="AA20"/>
    </row>
    <row r="21" spans="9:27" s="1" customFormat="1">
      <c r="I21" s="5"/>
      <c r="J21"/>
      <c r="K21"/>
      <c r="L21"/>
      <c r="M21"/>
      <c r="N21"/>
      <c r="O21"/>
      <c r="P21"/>
      <c r="Q21"/>
      <c r="R21"/>
      <c r="S21"/>
      <c r="T21"/>
      <c r="U21"/>
      <c r="V21"/>
      <c r="W21"/>
      <c r="X21"/>
      <c r="Y21"/>
      <c r="Z21"/>
      <c r="AA21"/>
    </row>
    <row r="22" spans="9:27" s="1" customFormat="1">
      <c r="I22" s="5"/>
      <c r="J22"/>
      <c r="K22"/>
      <c r="L22"/>
      <c r="M22"/>
      <c r="N22"/>
      <c r="O22"/>
      <c r="P22"/>
      <c r="Q22"/>
      <c r="R22"/>
      <c r="S22"/>
      <c r="T22"/>
      <c r="U22"/>
      <c r="V22"/>
      <c r="W22"/>
      <c r="X22"/>
      <c r="Y22"/>
      <c r="Z22"/>
      <c r="AA22"/>
    </row>
  </sheetData>
  <mergeCells count="3">
    <mergeCell ref="A2:I2"/>
    <mergeCell ref="A1:I1"/>
    <mergeCell ref="A10:J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A1:J25"/>
  <sheetViews>
    <sheetView showGridLines="0" topLeftCell="A7" workbookViewId="0">
      <selection activeCell="A10" sqref="A10:J10"/>
    </sheetView>
  </sheetViews>
  <sheetFormatPr baseColWidth="10" defaultRowHeight="16"/>
  <cols>
    <col min="1" max="1" width="16.6640625" bestFit="1" customWidth="1"/>
    <col min="2" max="2" width="16.6640625" customWidth="1"/>
    <col min="3" max="3" width="12.33203125" customWidth="1"/>
    <col min="4" max="4" width="23.83203125" customWidth="1"/>
    <col min="5" max="5" width="16.5" customWidth="1"/>
    <col min="7" max="7" width="16.1640625" bestFit="1" customWidth="1"/>
    <col min="8" max="8" width="28.5" bestFit="1" customWidth="1"/>
    <col min="9" max="9" width="19.33203125" bestFit="1" customWidth="1"/>
    <col min="10" max="10" width="16.6640625" customWidth="1"/>
  </cols>
  <sheetData>
    <row r="1" spans="1:10">
      <c r="A1" s="324"/>
      <c r="B1" s="325"/>
      <c r="C1" s="325"/>
      <c r="D1" s="325"/>
      <c r="E1" s="325"/>
      <c r="F1" s="325"/>
      <c r="G1" s="325"/>
      <c r="H1" s="325"/>
      <c r="I1" s="325"/>
    </row>
    <row r="2" spans="1:10">
      <c r="A2" s="317" t="s">
        <v>11</v>
      </c>
      <c r="B2" s="317"/>
      <c r="C2" s="317"/>
      <c r="D2" s="317"/>
      <c r="E2" s="317"/>
      <c r="F2" s="317"/>
      <c r="G2" s="317"/>
      <c r="H2" s="317"/>
      <c r="I2" s="317"/>
    </row>
    <row r="3" spans="1:10" s="3" customFormat="1" ht="64">
      <c r="A3" s="52" t="s">
        <v>12</v>
      </c>
      <c r="B3" s="52" t="s">
        <v>4</v>
      </c>
      <c r="C3" s="52" t="s">
        <v>0</v>
      </c>
      <c r="D3" s="52" t="s">
        <v>5</v>
      </c>
      <c r="E3" s="52" t="s">
        <v>6</v>
      </c>
      <c r="F3" s="52" t="s">
        <v>185</v>
      </c>
      <c r="G3" s="52" t="s">
        <v>8</v>
      </c>
      <c r="H3" s="52" t="s">
        <v>1</v>
      </c>
      <c r="I3" s="52" t="s">
        <v>1057</v>
      </c>
    </row>
    <row r="4" spans="1:10" ht="63" customHeight="1">
      <c r="A4" s="326" t="s">
        <v>309</v>
      </c>
      <c r="B4" s="326" t="s">
        <v>310</v>
      </c>
      <c r="C4" s="326" t="s">
        <v>311</v>
      </c>
      <c r="D4" s="18" t="s">
        <v>312</v>
      </c>
      <c r="E4" s="19" t="s">
        <v>30</v>
      </c>
      <c r="F4" s="19">
        <v>0</v>
      </c>
      <c r="G4" s="19">
        <v>0</v>
      </c>
      <c r="H4" s="19" t="s">
        <v>40</v>
      </c>
      <c r="I4" s="19">
        <v>0</v>
      </c>
    </row>
    <row r="5" spans="1:10" ht="51">
      <c r="A5" s="326"/>
      <c r="B5" s="326"/>
      <c r="C5" s="326"/>
      <c r="D5" s="18" t="s">
        <v>313</v>
      </c>
      <c r="E5" s="19" t="s">
        <v>30</v>
      </c>
      <c r="F5" s="19">
        <v>1</v>
      </c>
      <c r="G5" s="19">
        <v>1</v>
      </c>
      <c r="H5" s="47">
        <v>0.7</v>
      </c>
      <c r="I5" s="21">
        <v>2607301411</v>
      </c>
    </row>
    <row r="6" spans="1:10" ht="34">
      <c r="A6" s="326"/>
      <c r="B6" s="326"/>
      <c r="C6" s="326" t="s">
        <v>314</v>
      </c>
      <c r="D6" s="18" t="s">
        <v>312</v>
      </c>
      <c r="E6" s="19" t="s">
        <v>30</v>
      </c>
      <c r="F6" s="19">
        <v>0</v>
      </c>
      <c r="G6" s="19">
        <v>0</v>
      </c>
      <c r="H6" s="19" t="s">
        <v>40</v>
      </c>
      <c r="I6" s="19">
        <v>0</v>
      </c>
    </row>
    <row r="7" spans="1:10" ht="51">
      <c r="A7" s="326"/>
      <c r="B7" s="326"/>
      <c r="C7" s="326"/>
      <c r="D7" s="18" t="s">
        <v>315</v>
      </c>
      <c r="E7" s="19" t="s">
        <v>30</v>
      </c>
      <c r="F7" s="19">
        <v>1</v>
      </c>
      <c r="G7" s="19">
        <v>1</v>
      </c>
      <c r="H7" s="47">
        <v>0.3</v>
      </c>
      <c r="I7" s="21">
        <v>1119193718</v>
      </c>
    </row>
    <row r="8" spans="1:10">
      <c r="A8" s="62" t="s">
        <v>316</v>
      </c>
      <c r="B8" s="27"/>
      <c r="C8" s="27"/>
      <c r="D8" s="27"/>
      <c r="E8" s="27"/>
      <c r="F8" s="27"/>
      <c r="G8" s="27"/>
      <c r="H8" s="27"/>
      <c r="I8" s="27">
        <f>SUM(I4:I7)</f>
        <v>3726495129</v>
      </c>
    </row>
    <row r="10" spans="1:10">
      <c r="A10" s="317" t="s">
        <v>3249</v>
      </c>
      <c r="B10" s="317"/>
      <c r="C10" s="317"/>
      <c r="D10" s="317"/>
      <c r="E10" s="317"/>
      <c r="F10" s="317"/>
      <c r="G10" s="317"/>
      <c r="H10" s="317"/>
      <c r="I10" s="317"/>
      <c r="J10" s="317"/>
    </row>
    <row r="11" spans="1:10">
      <c r="A11" s="1" t="s">
        <v>1060</v>
      </c>
      <c r="B11" s="1" t="s">
        <v>1061</v>
      </c>
      <c r="C11" s="1" t="s">
        <v>1062</v>
      </c>
      <c r="D11" s="1" t="s">
        <v>1063</v>
      </c>
      <c r="E11" s="1" t="s">
        <v>1064</v>
      </c>
      <c r="F11" s="1" t="s">
        <v>1065</v>
      </c>
      <c r="G11" s="1" t="s">
        <v>1066</v>
      </c>
      <c r="H11" s="1" t="s">
        <v>1067</v>
      </c>
      <c r="I11" s="1" t="s">
        <v>1059</v>
      </c>
      <c r="J11" s="1" t="s">
        <v>2848</v>
      </c>
    </row>
    <row r="12" spans="1:10">
      <c r="A12" s="1" t="s">
        <v>3081</v>
      </c>
      <c r="B12" s="1" t="s">
        <v>3082</v>
      </c>
      <c r="C12" s="213" t="s">
        <v>2953</v>
      </c>
      <c r="D12" s="213" t="s">
        <v>2954</v>
      </c>
      <c r="E12" s="213" t="s">
        <v>3083</v>
      </c>
      <c r="F12" s="213" t="s">
        <v>3084</v>
      </c>
      <c r="G12" s="213" t="s">
        <v>3085</v>
      </c>
      <c r="H12" s="213">
        <v>4193583791.4099998</v>
      </c>
      <c r="I12" s="213">
        <v>4117377788.8000002</v>
      </c>
      <c r="J12" s="218">
        <f t="shared" ref="J12:J24" si="0">+H12-I12</f>
        <v>76206002.609999657</v>
      </c>
    </row>
    <row r="13" spans="1:10">
      <c r="A13" s="1" t="s">
        <v>3086</v>
      </c>
      <c r="B13" s="1" t="s">
        <v>3087</v>
      </c>
      <c r="C13" s="213" t="s">
        <v>2953</v>
      </c>
      <c r="D13" s="213" t="s">
        <v>2954</v>
      </c>
      <c r="E13" s="213" t="s">
        <v>3083</v>
      </c>
      <c r="F13" s="213" t="s">
        <v>3084</v>
      </c>
      <c r="G13" s="213" t="s">
        <v>3088</v>
      </c>
      <c r="H13" s="213">
        <v>5798164769</v>
      </c>
      <c r="I13" s="213">
        <v>5683646733</v>
      </c>
      <c r="J13" s="218">
        <f t="shared" si="0"/>
        <v>114518036</v>
      </c>
    </row>
    <row r="14" spans="1:10">
      <c r="A14" s="1" t="s">
        <v>3089</v>
      </c>
      <c r="B14" s="1" t="s">
        <v>3090</v>
      </c>
      <c r="C14" s="1" t="s">
        <v>2953</v>
      </c>
      <c r="D14" s="1" t="s">
        <v>2954</v>
      </c>
      <c r="E14" s="1" t="s">
        <v>3083</v>
      </c>
      <c r="F14" s="1" t="s">
        <v>3084</v>
      </c>
      <c r="G14" s="213" t="s">
        <v>3091</v>
      </c>
      <c r="H14" s="213">
        <v>424065739</v>
      </c>
      <c r="I14" s="213">
        <v>424065739</v>
      </c>
      <c r="J14" s="218">
        <f t="shared" si="0"/>
        <v>0</v>
      </c>
    </row>
    <row r="15" spans="1:10">
      <c r="A15" s="1" t="s">
        <v>3089</v>
      </c>
      <c r="B15" s="1" t="s">
        <v>3090</v>
      </c>
      <c r="C15" s="1" t="s">
        <v>2953</v>
      </c>
      <c r="D15" s="1" t="s">
        <v>2954</v>
      </c>
      <c r="E15" s="1" t="s">
        <v>3083</v>
      </c>
      <c r="F15" s="1" t="s">
        <v>3084</v>
      </c>
      <c r="G15" s="213" t="s">
        <v>1104</v>
      </c>
      <c r="H15" s="213">
        <v>587068427.59000003</v>
      </c>
      <c r="I15" s="213">
        <v>0</v>
      </c>
      <c r="J15" s="218">
        <f t="shared" si="0"/>
        <v>587068427.59000003</v>
      </c>
    </row>
    <row r="16" spans="1:10">
      <c r="A16" s="1" t="s">
        <v>3092</v>
      </c>
      <c r="B16" s="1" t="s">
        <v>3093</v>
      </c>
      <c r="C16" s="1" t="s">
        <v>2953</v>
      </c>
      <c r="D16" s="1" t="s">
        <v>2954</v>
      </c>
      <c r="E16" s="1" t="s">
        <v>3083</v>
      </c>
      <c r="F16" s="1" t="s">
        <v>3084</v>
      </c>
      <c r="G16" s="213" t="s">
        <v>3094</v>
      </c>
      <c r="H16" s="213">
        <v>0</v>
      </c>
      <c r="I16" s="213">
        <v>0</v>
      </c>
      <c r="J16" s="218">
        <f t="shared" si="0"/>
        <v>0</v>
      </c>
    </row>
    <row r="17" spans="1:10">
      <c r="A17" s="1" t="s">
        <v>3095</v>
      </c>
      <c r="B17" s="1" t="s">
        <v>3096</v>
      </c>
      <c r="C17" s="1" t="s">
        <v>2953</v>
      </c>
      <c r="D17" s="1" t="s">
        <v>2954</v>
      </c>
      <c r="E17" s="1" t="s">
        <v>3083</v>
      </c>
      <c r="F17" s="1" t="s">
        <v>3084</v>
      </c>
      <c r="G17" s="213" t="s">
        <v>3094</v>
      </c>
      <c r="H17" s="213">
        <v>0</v>
      </c>
      <c r="I17" s="213">
        <v>0</v>
      </c>
      <c r="J17" s="218">
        <f t="shared" si="0"/>
        <v>0</v>
      </c>
    </row>
    <row r="18" spans="1:10">
      <c r="A18" s="1" t="s">
        <v>3097</v>
      </c>
      <c r="B18" s="1" t="s">
        <v>3098</v>
      </c>
      <c r="C18" s="1" t="s">
        <v>2953</v>
      </c>
      <c r="D18" s="1" t="s">
        <v>2954</v>
      </c>
      <c r="E18" s="1" t="s">
        <v>3083</v>
      </c>
      <c r="F18" s="1" t="s">
        <v>3084</v>
      </c>
      <c r="G18" s="213" t="s">
        <v>3099</v>
      </c>
      <c r="H18" s="213">
        <v>0</v>
      </c>
      <c r="I18" s="213">
        <v>0</v>
      </c>
      <c r="J18" s="218">
        <f t="shared" si="0"/>
        <v>0</v>
      </c>
    </row>
    <row r="19" spans="1:10">
      <c r="A19" s="1" t="s">
        <v>3100</v>
      </c>
      <c r="B19" s="1" t="s">
        <v>3101</v>
      </c>
      <c r="C19" s="1" t="s">
        <v>2953</v>
      </c>
      <c r="D19" s="1" t="s">
        <v>2954</v>
      </c>
      <c r="E19" s="1" t="s">
        <v>3083</v>
      </c>
      <c r="F19" s="1" t="s">
        <v>3084</v>
      </c>
      <c r="G19" s="213" t="s">
        <v>3102</v>
      </c>
      <c r="H19" s="213">
        <v>0</v>
      </c>
      <c r="I19" s="213">
        <v>0</v>
      </c>
      <c r="J19" s="218">
        <f t="shared" si="0"/>
        <v>0</v>
      </c>
    </row>
    <row r="20" spans="1:10">
      <c r="A20" s="1" t="s">
        <v>3103</v>
      </c>
      <c r="B20" s="1" t="s">
        <v>3104</v>
      </c>
      <c r="C20" s="1" t="s">
        <v>1071</v>
      </c>
      <c r="D20" s="1" t="s">
        <v>1072</v>
      </c>
      <c r="E20" s="1" t="s">
        <v>3083</v>
      </c>
      <c r="F20" s="1" t="s">
        <v>3084</v>
      </c>
      <c r="G20" s="213" t="s">
        <v>3105</v>
      </c>
      <c r="H20" s="213">
        <v>20000000000</v>
      </c>
      <c r="I20" s="213">
        <v>20000000000</v>
      </c>
      <c r="J20" s="218">
        <f t="shared" si="0"/>
        <v>0</v>
      </c>
    </row>
    <row r="21" spans="1:10">
      <c r="A21" s="1" t="s">
        <v>3106</v>
      </c>
      <c r="B21" s="1" t="s">
        <v>3107</v>
      </c>
      <c r="C21" s="1" t="s">
        <v>1071</v>
      </c>
      <c r="D21" s="1" t="s">
        <v>1072</v>
      </c>
      <c r="E21" s="1" t="s">
        <v>3083</v>
      </c>
      <c r="F21" s="1" t="s">
        <v>3084</v>
      </c>
      <c r="G21" s="213" t="s">
        <v>3108</v>
      </c>
      <c r="H21" s="213">
        <v>498000000</v>
      </c>
      <c r="I21" s="213">
        <v>498000000</v>
      </c>
      <c r="J21" s="218">
        <f t="shared" si="0"/>
        <v>0</v>
      </c>
    </row>
    <row r="22" spans="1:10">
      <c r="A22" s="1" t="s">
        <v>3109</v>
      </c>
      <c r="B22" s="1" t="s">
        <v>3110</v>
      </c>
      <c r="C22" s="1" t="s">
        <v>3111</v>
      </c>
      <c r="D22" s="1" t="s">
        <v>3112</v>
      </c>
      <c r="E22" s="1" t="s">
        <v>3083</v>
      </c>
      <c r="F22" s="1" t="s">
        <v>3084</v>
      </c>
      <c r="G22" s="213" t="s">
        <v>3113</v>
      </c>
      <c r="H22" s="213">
        <v>4678647333</v>
      </c>
      <c r="I22" s="213">
        <v>4596208676</v>
      </c>
      <c r="J22" s="218">
        <f t="shared" si="0"/>
        <v>82438657</v>
      </c>
    </row>
    <row r="23" spans="1:10">
      <c r="A23" s="1" t="s">
        <v>3114</v>
      </c>
      <c r="B23" s="1" t="s">
        <v>3115</v>
      </c>
      <c r="C23" s="1" t="s">
        <v>3111</v>
      </c>
      <c r="D23" s="1" t="s">
        <v>3112</v>
      </c>
      <c r="E23" s="1" t="s">
        <v>3083</v>
      </c>
      <c r="F23" s="1" t="s">
        <v>3084</v>
      </c>
      <c r="G23" s="213" t="s">
        <v>3116</v>
      </c>
      <c r="H23" s="213">
        <v>19165096659</v>
      </c>
      <c r="I23" s="213">
        <v>19165096659</v>
      </c>
      <c r="J23" s="218">
        <f t="shared" si="0"/>
        <v>0</v>
      </c>
    </row>
    <row r="24" spans="1:10">
      <c r="A24" s="1" t="s">
        <v>3117</v>
      </c>
      <c r="B24" s="1" t="s">
        <v>3118</v>
      </c>
      <c r="C24" s="1" t="s">
        <v>3111</v>
      </c>
      <c r="D24" s="1" t="s">
        <v>3112</v>
      </c>
      <c r="E24" s="1" t="s">
        <v>3083</v>
      </c>
      <c r="F24" s="1" t="s">
        <v>3084</v>
      </c>
      <c r="G24" s="213" t="s">
        <v>3116</v>
      </c>
      <c r="H24" s="213">
        <v>5556256008</v>
      </c>
      <c r="I24" s="213">
        <v>5464445410</v>
      </c>
      <c r="J24" s="218">
        <f t="shared" si="0"/>
        <v>91810598</v>
      </c>
    </row>
    <row r="25" spans="1:10">
      <c r="A25" s="1"/>
      <c r="B25" s="1"/>
      <c r="C25" s="1"/>
      <c r="D25" s="1"/>
      <c r="E25" s="1"/>
      <c r="F25" s="1"/>
      <c r="G25" s="1"/>
      <c r="H25" s="1"/>
      <c r="I25" s="218">
        <f>SUM(I12:I24)</f>
        <v>59948841005.800003</v>
      </c>
      <c r="J25" s="1"/>
    </row>
  </sheetData>
  <mergeCells count="7">
    <mergeCell ref="A10:J10"/>
    <mergeCell ref="A1:I1"/>
    <mergeCell ref="A2:I2"/>
    <mergeCell ref="A4:A7"/>
    <mergeCell ref="B4:B7"/>
    <mergeCell ref="C4:C5"/>
    <mergeCell ref="C6:C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sheetPr>
  <dimension ref="A1:J67"/>
  <sheetViews>
    <sheetView topLeftCell="A40" workbookViewId="0">
      <selection activeCell="A22" sqref="A22:J22"/>
    </sheetView>
  </sheetViews>
  <sheetFormatPr baseColWidth="10" defaultRowHeight="16"/>
  <cols>
    <col min="1" max="1" width="16.6640625" bestFit="1" customWidth="1"/>
    <col min="2" max="3" width="16.6640625" style="62" customWidth="1"/>
    <col min="4" max="4" width="23.83203125" customWidth="1"/>
    <col min="5" max="5" width="16.5" customWidth="1"/>
    <col min="6" max="6" width="14.83203125" customWidth="1"/>
    <col min="7" max="7" width="15.1640625" customWidth="1"/>
    <col min="8" max="8" width="16.1640625" customWidth="1"/>
    <col min="9" max="9" width="19.33203125" bestFit="1" customWidth="1"/>
  </cols>
  <sheetData>
    <row r="1" spans="1:9">
      <c r="A1" s="324"/>
      <c r="B1" s="325"/>
      <c r="C1" s="325"/>
      <c r="D1" s="325"/>
      <c r="E1" s="325"/>
      <c r="F1" s="325"/>
      <c r="G1" s="325"/>
      <c r="H1" s="325"/>
      <c r="I1" s="325"/>
    </row>
    <row r="2" spans="1:9" ht="21.75" customHeight="1">
      <c r="A2" s="327" t="s">
        <v>11</v>
      </c>
      <c r="B2" s="327"/>
      <c r="C2" s="327"/>
      <c r="D2" s="327"/>
      <c r="E2" s="327"/>
      <c r="F2" s="327"/>
      <c r="G2" s="327"/>
      <c r="H2" s="327"/>
      <c r="I2" s="327"/>
    </row>
    <row r="3" spans="1:9" s="3" customFormat="1" ht="48">
      <c r="A3" s="52" t="s">
        <v>12</v>
      </c>
      <c r="B3" s="53" t="s">
        <v>4</v>
      </c>
      <c r="C3" s="53" t="s">
        <v>0</v>
      </c>
      <c r="D3" s="52" t="s">
        <v>5</v>
      </c>
      <c r="E3" s="52" t="s">
        <v>6</v>
      </c>
      <c r="F3" s="52" t="s">
        <v>185</v>
      </c>
      <c r="G3" s="52" t="s">
        <v>8</v>
      </c>
      <c r="H3" s="52" t="s">
        <v>1</v>
      </c>
      <c r="I3" s="52" t="s">
        <v>1057</v>
      </c>
    </row>
    <row r="4" spans="1:9" ht="68">
      <c r="A4" s="54" t="s">
        <v>186</v>
      </c>
      <c r="B4" s="55" t="s">
        <v>187</v>
      </c>
      <c r="C4" s="55" t="s">
        <v>188</v>
      </c>
      <c r="D4" s="56" t="s">
        <v>189</v>
      </c>
      <c r="E4" s="18" t="s">
        <v>190</v>
      </c>
      <c r="F4" s="57">
        <v>500</v>
      </c>
      <c r="G4" s="57">
        <v>28940</v>
      </c>
      <c r="H4" s="20">
        <f>+G4/F4</f>
        <v>57.88</v>
      </c>
      <c r="I4" s="58">
        <v>419320000</v>
      </c>
    </row>
    <row r="5" spans="1:9" ht="68">
      <c r="A5" s="54" t="s">
        <v>186</v>
      </c>
      <c r="B5" s="55" t="s">
        <v>187</v>
      </c>
      <c r="C5" s="55" t="s">
        <v>188</v>
      </c>
      <c r="D5" s="56" t="s">
        <v>191</v>
      </c>
      <c r="E5" s="18" t="s">
        <v>192</v>
      </c>
      <c r="F5" s="57">
        <v>4</v>
      </c>
      <c r="G5" s="57">
        <v>5</v>
      </c>
      <c r="H5" s="20">
        <f>+G5/F5</f>
        <v>1.25</v>
      </c>
      <c r="I5" s="58">
        <v>366905000</v>
      </c>
    </row>
    <row r="6" spans="1:9" ht="68">
      <c r="A6" s="54" t="s">
        <v>186</v>
      </c>
      <c r="B6" s="55" t="s">
        <v>187</v>
      </c>
      <c r="C6" s="55" t="s">
        <v>188</v>
      </c>
      <c r="D6" s="56" t="s">
        <v>193</v>
      </c>
      <c r="E6" s="18" t="s">
        <v>194</v>
      </c>
      <c r="F6" s="57">
        <v>5</v>
      </c>
      <c r="G6" s="57">
        <v>26</v>
      </c>
      <c r="H6" s="20">
        <f>+G6/F6</f>
        <v>5.2</v>
      </c>
      <c r="I6" s="58">
        <v>262075000</v>
      </c>
    </row>
    <row r="7" spans="1:9" ht="85">
      <c r="A7" s="54" t="s">
        <v>195</v>
      </c>
      <c r="B7" s="55" t="s">
        <v>196</v>
      </c>
      <c r="C7" s="55" t="s">
        <v>197</v>
      </c>
      <c r="D7" s="56" t="s">
        <v>198</v>
      </c>
      <c r="E7" s="18" t="s">
        <v>199</v>
      </c>
      <c r="F7" s="57">
        <v>0</v>
      </c>
      <c r="G7" s="57">
        <v>0</v>
      </c>
      <c r="H7" s="20" t="s">
        <v>200</v>
      </c>
      <c r="I7" s="19" t="s">
        <v>200</v>
      </c>
    </row>
    <row r="8" spans="1:9" ht="68">
      <c r="A8" s="54" t="s">
        <v>195</v>
      </c>
      <c r="B8" s="55" t="s">
        <v>196</v>
      </c>
      <c r="C8" s="55" t="s">
        <v>197</v>
      </c>
      <c r="D8" s="56" t="s">
        <v>201</v>
      </c>
      <c r="E8" s="18" t="s">
        <v>202</v>
      </c>
      <c r="F8" s="57">
        <v>2</v>
      </c>
      <c r="G8" s="57">
        <v>3</v>
      </c>
      <c r="H8" s="20">
        <f>+G8/F8</f>
        <v>1.5</v>
      </c>
      <c r="I8" s="58">
        <v>132015720</v>
      </c>
    </row>
    <row r="9" spans="1:9" ht="85">
      <c r="A9" s="54" t="s">
        <v>203</v>
      </c>
      <c r="B9" s="55" t="s">
        <v>204</v>
      </c>
      <c r="C9" s="55" t="s">
        <v>205</v>
      </c>
      <c r="D9" s="56" t="s">
        <v>206</v>
      </c>
      <c r="E9" s="18" t="s">
        <v>207</v>
      </c>
      <c r="F9" s="57">
        <v>1</v>
      </c>
      <c r="G9" s="57">
        <v>0</v>
      </c>
      <c r="H9" s="20">
        <f t="shared" ref="H9:H20" si="0">+G9/F9</f>
        <v>0</v>
      </c>
      <c r="I9" s="58">
        <v>150000000</v>
      </c>
    </row>
    <row r="10" spans="1:9" ht="85">
      <c r="A10" s="54" t="s">
        <v>203</v>
      </c>
      <c r="B10" s="55" t="s">
        <v>204</v>
      </c>
      <c r="C10" s="55" t="s">
        <v>205</v>
      </c>
      <c r="D10" s="56" t="s">
        <v>208</v>
      </c>
      <c r="E10" s="18" t="s">
        <v>209</v>
      </c>
      <c r="F10" s="57">
        <v>135</v>
      </c>
      <c r="G10" s="57">
        <v>151</v>
      </c>
      <c r="H10" s="20">
        <f t="shared" si="0"/>
        <v>1.1185185185185185</v>
      </c>
      <c r="I10" s="58">
        <v>150000000</v>
      </c>
    </row>
    <row r="11" spans="1:9" ht="102" customHeight="1">
      <c r="A11" s="54" t="s">
        <v>203</v>
      </c>
      <c r="B11" s="55" t="s">
        <v>204</v>
      </c>
      <c r="C11" s="55" t="s">
        <v>210</v>
      </c>
      <c r="D11" s="56" t="s">
        <v>211</v>
      </c>
      <c r="E11" s="18" t="s">
        <v>212</v>
      </c>
      <c r="F11" s="57">
        <v>12</v>
      </c>
      <c r="G11" s="57">
        <v>5</v>
      </c>
      <c r="H11" s="20">
        <f t="shared" si="0"/>
        <v>0.41666666666666669</v>
      </c>
      <c r="I11" s="58">
        <v>150000000</v>
      </c>
    </row>
    <row r="12" spans="1:9" ht="85">
      <c r="A12" s="54" t="s">
        <v>203</v>
      </c>
      <c r="B12" s="55" t="s">
        <v>213</v>
      </c>
      <c r="C12" s="55" t="s">
        <v>214</v>
      </c>
      <c r="D12" s="56" t="s">
        <v>215</v>
      </c>
      <c r="E12" s="18" t="s">
        <v>216</v>
      </c>
      <c r="F12" s="57">
        <v>2</v>
      </c>
      <c r="G12" s="57">
        <v>2</v>
      </c>
      <c r="H12" s="20">
        <f t="shared" si="0"/>
        <v>1</v>
      </c>
      <c r="I12" s="58">
        <v>3460670000</v>
      </c>
    </row>
    <row r="13" spans="1:9" ht="99" customHeight="1">
      <c r="A13" s="54" t="s">
        <v>217</v>
      </c>
      <c r="B13" s="55" t="s">
        <v>218</v>
      </c>
      <c r="C13" s="55" t="s">
        <v>219</v>
      </c>
      <c r="D13" s="56" t="s">
        <v>220</v>
      </c>
      <c r="E13" s="19" t="s">
        <v>221</v>
      </c>
      <c r="F13" s="57">
        <v>45</v>
      </c>
      <c r="G13" s="57">
        <v>17</v>
      </c>
      <c r="H13" s="20">
        <f t="shared" si="0"/>
        <v>0.37777777777777777</v>
      </c>
      <c r="I13" s="59" t="s">
        <v>222</v>
      </c>
    </row>
    <row r="14" spans="1:9" ht="68">
      <c r="A14" s="54" t="s">
        <v>217</v>
      </c>
      <c r="B14" s="55" t="s">
        <v>218</v>
      </c>
      <c r="C14" s="55" t="s">
        <v>223</v>
      </c>
      <c r="D14" s="56" t="s">
        <v>224</v>
      </c>
      <c r="E14" s="18" t="s">
        <v>225</v>
      </c>
      <c r="F14" s="57">
        <v>0</v>
      </c>
      <c r="G14" s="57">
        <v>0</v>
      </c>
      <c r="H14" s="20" t="s">
        <v>200</v>
      </c>
      <c r="I14" s="19" t="s">
        <v>200</v>
      </c>
    </row>
    <row r="15" spans="1:9" ht="68">
      <c r="A15" s="54" t="s">
        <v>217</v>
      </c>
      <c r="B15" s="55" t="s">
        <v>226</v>
      </c>
      <c r="C15" s="55" t="s">
        <v>227</v>
      </c>
      <c r="D15" s="55" t="s">
        <v>228</v>
      </c>
      <c r="E15" s="18" t="s">
        <v>229</v>
      </c>
      <c r="F15" s="60">
        <v>1</v>
      </c>
      <c r="G15" s="60">
        <v>12</v>
      </c>
      <c r="H15" s="20">
        <f t="shared" si="0"/>
        <v>12</v>
      </c>
      <c r="I15" s="58">
        <v>144800000</v>
      </c>
    </row>
    <row r="16" spans="1:9" ht="68">
      <c r="A16" s="54" t="s">
        <v>217</v>
      </c>
      <c r="B16" s="55" t="s">
        <v>226</v>
      </c>
      <c r="C16" s="55" t="s">
        <v>227</v>
      </c>
      <c r="D16" s="55" t="s">
        <v>230</v>
      </c>
      <c r="E16" s="18" t="s">
        <v>221</v>
      </c>
      <c r="F16" s="60">
        <v>1</v>
      </c>
      <c r="G16" s="60">
        <v>4</v>
      </c>
      <c r="H16" s="20">
        <f t="shared" si="0"/>
        <v>4</v>
      </c>
      <c r="I16" s="58">
        <v>127600000</v>
      </c>
    </row>
    <row r="17" spans="1:10" ht="68">
      <c r="A17" s="54" t="s">
        <v>217</v>
      </c>
      <c r="B17" s="55" t="s">
        <v>226</v>
      </c>
      <c r="C17" s="55" t="s">
        <v>227</v>
      </c>
      <c r="D17" s="55" t="s">
        <v>231</v>
      </c>
      <c r="E17" s="18" t="s">
        <v>232</v>
      </c>
      <c r="F17" s="60">
        <v>20</v>
      </c>
      <c r="G17" s="60">
        <v>20</v>
      </c>
      <c r="H17" s="20">
        <f t="shared" si="0"/>
        <v>1</v>
      </c>
      <c r="I17" s="58">
        <v>127600000</v>
      </c>
    </row>
    <row r="18" spans="1:10" s="61" customFormat="1" ht="68">
      <c r="A18" s="54" t="s">
        <v>217</v>
      </c>
      <c r="B18" s="55" t="s">
        <v>218</v>
      </c>
      <c r="C18" s="55" t="s">
        <v>233</v>
      </c>
      <c r="D18" s="55" t="s">
        <v>234</v>
      </c>
      <c r="E18" s="19" t="s">
        <v>235</v>
      </c>
      <c r="F18" s="57">
        <v>100</v>
      </c>
      <c r="G18" s="57">
        <v>109</v>
      </c>
      <c r="H18" s="20">
        <f t="shared" si="0"/>
        <v>1.0900000000000001</v>
      </c>
      <c r="I18" s="58">
        <v>455000000</v>
      </c>
    </row>
    <row r="19" spans="1:10" ht="68">
      <c r="A19" s="54" t="s">
        <v>217</v>
      </c>
      <c r="B19" s="55" t="s">
        <v>218</v>
      </c>
      <c r="C19" s="55" t="s">
        <v>233</v>
      </c>
      <c r="D19" s="55" t="s">
        <v>236</v>
      </c>
      <c r="E19" s="19" t="s">
        <v>237</v>
      </c>
      <c r="F19" s="57">
        <v>5</v>
      </c>
      <c r="G19" s="57">
        <v>5</v>
      </c>
      <c r="H19" s="20">
        <f t="shared" si="0"/>
        <v>1</v>
      </c>
      <c r="I19" s="58">
        <v>22500000</v>
      </c>
    </row>
    <row r="20" spans="1:10" ht="68">
      <c r="A20" s="54" t="s">
        <v>217</v>
      </c>
      <c r="B20" s="55" t="s">
        <v>218</v>
      </c>
      <c r="C20" s="55" t="s">
        <v>238</v>
      </c>
      <c r="D20" s="56" t="s">
        <v>239</v>
      </c>
      <c r="E20" s="18" t="s">
        <v>207</v>
      </c>
      <c r="F20" s="57">
        <v>8</v>
      </c>
      <c r="G20" s="57">
        <v>33</v>
      </c>
      <c r="H20" s="20">
        <f t="shared" si="0"/>
        <v>4.125</v>
      </c>
      <c r="I20" s="58">
        <v>149800000</v>
      </c>
    </row>
    <row r="21" spans="1:10">
      <c r="I21" s="202">
        <f>SUM(I4:I20)</f>
        <v>6118285720</v>
      </c>
    </row>
    <row r="22" spans="1:10">
      <c r="A22" s="317" t="s">
        <v>3249</v>
      </c>
      <c r="B22" s="317"/>
      <c r="C22" s="317"/>
      <c r="D22" s="317"/>
      <c r="E22" s="317"/>
      <c r="F22" s="317"/>
      <c r="G22" s="317"/>
      <c r="H22" s="317"/>
      <c r="I22" s="317"/>
      <c r="J22" s="317"/>
    </row>
    <row r="23" spans="1:10">
      <c r="A23" s="1" t="s">
        <v>1060</v>
      </c>
      <c r="B23" s="1" t="s">
        <v>1061</v>
      </c>
      <c r="C23" s="1" t="s">
        <v>1062</v>
      </c>
      <c r="D23" s="1" t="s">
        <v>1063</v>
      </c>
      <c r="E23" s="1" t="s">
        <v>1064</v>
      </c>
      <c r="F23" s="1" t="s">
        <v>1065</v>
      </c>
      <c r="G23" s="1" t="s">
        <v>1066</v>
      </c>
      <c r="H23" s="1" t="s">
        <v>1067</v>
      </c>
      <c r="I23" s="1" t="s">
        <v>1059</v>
      </c>
      <c r="J23" s="1" t="s">
        <v>1068</v>
      </c>
    </row>
    <row r="24" spans="1:10">
      <c r="A24" s="213" t="s">
        <v>2765</v>
      </c>
      <c r="B24" s="213" t="s">
        <v>2766</v>
      </c>
      <c r="C24" s="213" t="s">
        <v>1071</v>
      </c>
      <c r="D24" s="213" t="s">
        <v>1072</v>
      </c>
      <c r="E24" s="1" t="s">
        <v>2767</v>
      </c>
      <c r="F24" s="1" t="s">
        <v>2768</v>
      </c>
      <c r="G24" s="213" t="s">
        <v>2769</v>
      </c>
      <c r="H24" s="213">
        <v>125000000</v>
      </c>
      <c r="I24" s="213">
        <v>0</v>
      </c>
      <c r="J24" s="213">
        <f>+H24-I24</f>
        <v>125000000</v>
      </c>
    </row>
    <row r="25" spans="1:10">
      <c r="A25" s="1" t="s">
        <v>2770</v>
      </c>
      <c r="B25" s="213" t="s">
        <v>2771</v>
      </c>
      <c r="C25" s="1" t="s">
        <v>2772</v>
      </c>
      <c r="D25" s="1" t="s">
        <v>2773</v>
      </c>
      <c r="E25" s="1" t="s">
        <v>2767</v>
      </c>
      <c r="F25" s="1" t="s">
        <v>2768</v>
      </c>
      <c r="G25" s="213" t="s">
        <v>2774</v>
      </c>
      <c r="H25" s="213">
        <v>200000000</v>
      </c>
      <c r="I25" s="213">
        <v>200000000</v>
      </c>
      <c r="J25" s="213">
        <f t="shared" ref="J25:J66" si="1">+H25-I25</f>
        <v>0</v>
      </c>
    </row>
    <row r="26" spans="1:10">
      <c r="A26" s="1" t="s">
        <v>2775</v>
      </c>
      <c r="B26" s="213" t="s">
        <v>2776</v>
      </c>
      <c r="C26" s="1" t="s">
        <v>1071</v>
      </c>
      <c r="D26" s="1" t="s">
        <v>1072</v>
      </c>
      <c r="E26" s="1" t="s">
        <v>2767</v>
      </c>
      <c r="F26" s="1" t="s">
        <v>2768</v>
      </c>
      <c r="G26" s="213" t="s">
        <v>2777</v>
      </c>
      <c r="H26" s="213">
        <v>100000000</v>
      </c>
      <c r="I26" s="213">
        <v>100000000</v>
      </c>
      <c r="J26" s="213">
        <f t="shared" si="1"/>
        <v>0</v>
      </c>
    </row>
    <row r="27" spans="1:10">
      <c r="A27" s="1" t="s">
        <v>2778</v>
      </c>
      <c r="B27" s="213" t="s">
        <v>2779</v>
      </c>
      <c r="C27" s="1" t="s">
        <v>1071</v>
      </c>
      <c r="D27" s="1" t="s">
        <v>1072</v>
      </c>
      <c r="E27" s="1" t="s">
        <v>2767</v>
      </c>
      <c r="F27" s="1" t="s">
        <v>2768</v>
      </c>
      <c r="G27" s="213" t="s">
        <v>2777</v>
      </c>
      <c r="H27" s="213">
        <v>60000000</v>
      </c>
      <c r="I27" s="213">
        <v>60000000</v>
      </c>
      <c r="J27" s="213">
        <f t="shared" si="1"/>
        <v>0</v>
      </c>
    </row>
    <row r="28" spans="1:10">
      <c r="A28" s="1" t="s">
        <v>2780</v>
      </c>
      <c r="B28" s="213" t="s">
        <v>2781</v>
      </c>
      <c r="C28" s="1" t="s">
        <v>2772</v>
      </c>
      <c r="D28" s="1" t="s">
        <v>2773</v>
      </c>
      <c r="E28" s="1" t="s">
        <v>2767</v>
      </c>
      <c r="F28" s="1" t="s">
        <v>2768</v>
      </c>
      <c r="G28" s="213" t="s">
        <v>2782</v>
      </c>
      <c r="H28" s="213">
        <v>145000000</v>
      </c>
      <c r="I28" s="213">
        <v>0</v>
      </c>
      <c r="J28" s="213">
        <f t="shared" si="1"/>
        <v>145000000</v>
      </c>
    </row>
    <row r="29" spans="1:10">
      <c r="A29" s="1" t="s">
        <v>2783</v>
      </c>
      <c r="B29" s="213" t="s">
        <v>2784</v>
      </c>
      <c r="C29" s="1" t="s">
        <v>1071</v>
      </c>
      <c r="D29" s="1" t="s">
        <v>1072</v>
      </c>
      <c r="E29" s="1" t="s">
        <v>2767</v>
      </c>
      <c r="F29" s="1" t="s">
        <v>2768</v>
      </c>
      <c r="G29" s="213" t="s">
        <v>2777</v>
      </c>
      <c r="H29" s="213">
        <v>2000000</v>
      </c>
      <c r="I29" s="213">
        <v>2000000</v>
      </c>
      <c r="J29" s="213">
        <f t="shared" si="1"/>
        <v>0</v>
      </c>
    </row>
    <row r="30" spans="1:10">
      <c r="A30" s="1" t="s">
        <v>2785</v>
      </c>
      <c r="B30" s="1" t="s">
        <v>2786</v>
      </c>
      <c r="C30" s="1" t="s">
        <v>1071</v>
      </c>
      <c r="D30" s="1" t="s">
        <v>1072</v>
      </c>
      <c r="E30" s="1" t="s">
        <v>2767</v>
      </c>
      <c r="F30" s="1" t="s">
        <v>2768</v>
      </c>
      <c r="G30" s="213" t="s">
        <v>2777</v>
      </c>
      <c r="H30" s="213">
        <v>56000000</v>
      </c>
      <c r="I30" s="213">
        <v>56000000</v>
      </c>
      <c r="J30" s="213">
        <f t="shared" si="1"/>
        <v>0</v>
      </c>
    </row>
    <row r="31" spans="1:10">
      <c r="A31" s="1" t="s">
        <v>2787</v>
      </c>
      <c r="B31" s="1" t="s">
        <v>2788</v>
      </c>
      <c r="C31" s="1" t="s">
        <v>2772</v>
      </c>
      <c r="D31" s="1" t="s">
        <v>2773</v>
      </c>
      <c r="E31" s="1" t="s">
        <v>2767</v>
      </c>
      <c r="F31" s="1" t="s">
        <v>2768</v>
      </c>
      <c r="G31" s="1" t="s">
        <v>2782</v>
      </c>
      <c r="H31" s="213">
        <v>148000000</v>
      </c>
      <c r="I31" s="213">
        <v>135865669.09999999</v>
      </c>
      <c r="J31" s="213">
        <f t="shared" si="1"/>
        <v>12134330.900000006</v>
      </c>
    </row>
    <row r="32" spans="1:10">
      <c r="A32" s="1" t="s">
        <v>2789</v>
      </c>
      <c r="B32" s="1" t="s">
        <v>2790</v>
      </c>
      <c r="C32" s="1" t="s">
        <v>1071</v>
      </c>
      <c r="D32" s="1" t="s">
        <v>1072</v>
      </c>
      <c r="E32" s="1" t="s">
        <v>2767</v>
      </c>
      <c r="F32" s="1" t="s">
        <v>2768</v>
      </c>
      <c r="G32" s="1" t="s">
        <v>2777</v>
      </c>
      <c r="H32" s="213">
        <v>29450000</v>
      </c>
      <c r="I32" s="213">
        <v>29450000</v>
      </c>
      <c r="J32" s="213">
        <f t="shared" si="1"/>
        <v>0</v>
      </c>
    </row>
    <row r="33" spans="1:10">
      <c r="A33" s="1" t="s">
        <v>2791</v>
      </c>
      <c r="B33" s="1" t="s">
        <v>2792</v>
      </c>
      <c r="C33" s="1" t="s">
        <v>2772</v>
      </c>
      <c r="D33" s="1" t="s">
        <v>2773</v>
      </c>
      <c r="E33" s="1" t="s">
        <v>2767</v>
      </c>
      <c r="F33" s="1" t="s">
        <v>2768</v>
      </c>
      <c r="G33" s="1" t="s">
        <v>2774</v>
      </c>
      <c r="H33" s="213">
        <v>80000000</v>
      </c>
      <c r="I33" s="213">
        <v>80000000</v>
      </c>
      <c r="J33" s="213">
        <f t="shared" si="1"/>
        <v>0</v>
      </c>
    </row>
    <row r="34" spans="1:10">
      <c r="A34" s="1" t="s">
        <v>2793</v>
      </c>
      <c r="B34" s="1" t="s">
        <v>2794</v>
      </c>
      <c r="C34" s="1" t="s">
        <v>2772</v>
      </c>
      <c r="D34" s="1" t="s">
        <v>2773</v>
      </c>
      <c r="E34" s="1" t="s">
        <v>2767</v>
      </c>
      <c r="F34" s="1" t="s">
        <v>2768</v>
      </c>
      <c r="G34" s="1" t="s">
        <v>2795</v>
      </c>
      <c r="H34" s="213">
        <v>3189500000</v>
      </c>
      <c r="I34" s="213">
        <v>3185933000</v>
      </c>
      <c r="J34" s="213">
        <f t="shared" si="1"/>
        <v>3567000</v>
      </c>
    </row>
    <row r="35" spans="1:10">
      <c r="A35" s="1" t="s">
        <v>2793</v>
      </c>
      <c r="B35" s="1" t="s">
        <v>2794</v>
      </c>
      <c r="C35" s="1" t="s">
        <v>2772</v>
      </c>
      <c r="D35" s="1" t="s">
        <v>2773</v>
      </c>
      <c r="E35" s="1" t="s">
        <v>2767</v>
      </c>
      <c r="F35" s="1" t="s">
        <v>2768</v>
      </c>
      <c r="G35" s="1" t="s">
        <v>2796</v>
      </c>
      <c r="H35" s="213">
        <v>10500000</v>
      </c>
      <c r="I35" s="213">
        <v>0</v>
      </c>
      <c r="J35" s="213">
        <f t="shared" si="1"/>
        <v>10500000</v>
      </c>
    </row>
    <row r="36" spans="1:10">
      <c r="A36" s="1" t="s">
        <v>2797</v>
      </c>
      <c r="B36" s="1" t="s">
        <v>2798</v>
      </c>
      <c r="C36" s="1" t="s">
        <v>2772</v>
      </c>
      <c r="D36" s="1" t="s">
        <v>2773</v>
      </c>
      <c r="E36" s="1" t="s">
        <v>2767</v>
      </c>
      <c r="F36" s="1" t="s">
        <v>2768</v>
      </c>
      <c r="G36" s="1" t="s">
        <v>2799</v>
      </c>
      <c r="H36" s="213">
        <v>3400000</v>
      </c>
      <c r="I36" s="213">
        <v>0</v>
      </c>
      <c r="J36" s="213">
        <f t="shared" si="1"/>
        <v>3400000</v>
      </c>
    </row>
    <row r="37" spans="1:10">
      <c r="A37" s="1" t="s">
        <v>2797</v>
      </c>
      <c r="B37" s="1" t="s">
        <v>2798</v>
      </c>
      <c r="C37" s="1" t="s">
        <v>2772</v>
      </c>
      <c r="D37" s="1" t="s">
        <v>2773</v>
      </c>
      <c r="E37" s="1" t="s">
        <v>2767</v>
      </c>
      <c r="F37" s="1" t="s">
        <v>2768</v>
      </c>
      <c r="G37" s="1" t="s">
        <v>2774</v>
      </c>
      <c r="H37" s="213">
        <v>496100000</v>
      </c>
      <c r="I37" s="213">
        <v>496100000</v>
      </c>
      <c r="J37" s="213">
        <f t="shared" si="1"/>
        <v>0</v>
      </c>
    </row>
    <row r="38" spans="1:10">
      <c r="A38" s="1" t="s">
        <v>2800</v>
      </c>
      <c r="B38" s="1" t="s">
        <v>2801</v>
      </c>
      <c r="C38" s="1" t="s">
        <v>1071</v>
      </c>
      <c r="D38" s="1" t="s">
        <v>1072</v>
      </c>
      <c r="E38" s="1" t="s">
        <v>2767</v>
      </c>
      <c r="F38" s="1" t="s">
        <v>2768</v>
      </c>
      <c r="G38" s="1" t="s">
        <v>2802</v>
      </c>
      <c r="H38" s="213">
        <v>0</v>
      </c>
      <c r="I38" s="213">
        <v>0</v>
      </c>
      <c r="J38" s="213">
        <f t="shared" si="1"/>
        <v>0</v>
      </c>
    </row>
    <row r="39" spans="1:10">
      <c r="A39" s="1" t="s">
        <v>2800</v>
      </c>
      <c r="B39" s="1" t="s">
        <v>2801</v>
      </c>
      <c r="C39" s="1" t="s">
        <v>1071</v>
      </c>
      <c r="D39" s="1" t="s">
        <v>1072</v>
      </c>
      <c r="E39" s="1" t="s">
        <v>2767</v>
      </c>
      <c r="F39" s="1" t="s">
        <v>2768</v>
      </c>
      <c r="G39" s="1" t="s">
        <v>2777</v>
      </c>
      <c r="H39" s="213">
        <v>68550000</v>
      </c>
      <c r="I39" s="213">
        <v>68550000</v>
      </c>
      <c r="J39" s="213">
        <f t="shared" si="1"/>
        <v>0</v>
      </c>
    </row>
    <row r="40" spans="1:10">
      <c r="A40" s="1" t="s">
        <v>2803</v>
      </c>
      <c r="B40" s="1" t="s">
        <v>2804</v>
      </c>
      <c r="C40" s="1" t="s">
        <v>1071</v>
      </c>
      <c r="D40" s="1" t="s">
        <v>1072</v>
      </c>
      <c r="E40" s="1" t="s">
        <v>2767</v>
      </c>
      <c r="F40" s="1" t="s">
        <v>2768</v>
      </c>
      <c r="G40" s="1" t="s">
        <v>2802</v>
      </c>
      <c r="H40" s="213">
        <v>82800000</v>
      </c>
      <c r="I40" s="213">
        <v>82800000</v>
      </c>
      <c r="J40" s="213">
        <f t="shared" si="1"/>
        <v>0</v>
      </c>
    </row>
    <row r="41" spans="1:10">
      <c r="A41" s="1" t="s">
        <v>2803</v>
      </c>
      <c r="B41" s="1" t="s">
        <v>2804</v>
      </c>
      <c r="C41" s="1" t="s">
        <v>1071</v>
      </c>
      <c r="D41" s="1" t="s">
        <v>1072</v>
      </c>
      <c r="E41" s="1" t="s">
        <v>2767</v>
      </c>
      <c r="F41" s="1" t="s">
        <v>2768</v>
      </c>
      <c r="G41" s="1" t="s">
        <v>2777</v>
      </c>
      <c r="H41" s="213">
        <v>1200000</v>
      </c>
      <c r="I41" s="213">
        <v>0</v>
      </c>
      <c r="J41" s="213">
        <f t="shared" si="1"/>
        <v>1200000</v>
      </c>
    </row>
    <row r="42" spans="1:10">
      <c r="A42" s="1" t="s">
        <v>2805</v>
      </c>
      <c r="B42" s="1" t="s">
        <v>2806</v>
      </c>
      <c r="C42" s="1" t="s">
        <v>2772</v>
      </c>
      <c r="D42" s="1" t="s">
        <v>2773</v>
      </c>
      <c r="E42" s="1" t="s">
        <v>2767</v>
      </c>
      <c r="F42" s="1" t="s">
        <v>2768</v>
      </c>
      <c r="G42" s="1" t="s">
        <v>2807</v>
      </c>
      <c r="H42" s="213">
        <v>120900000</v>
      </c>
      <c r="I42" s="213">
        <v>120900000</v>
      </c>
      <c r="J42" s="213">
        <f t="shared" si="1"/>
        <v>0</v>
      </c>
    </row>
    <row r="43" spans="1:10">
      <c r="A43" s="1" t="s">
        <v>2805</v>
      </c>
      <c r="B43" s="1" t="s">
        <v>2806</v>
      </c>
      <c r="C43" s="1" t="s">
        <v>2772</v>
      </c>
      <c r="D43" s="1" t="s">
        <v>2773</v>
      </c>
      <c r="E43" s="1" t="s">
        <v>2767</v>
      </c>
      <c r="F43" s="1" t="s">
        <v>2768</v>
      </c>
      <c r="G43" s="1" t="s">
        <v>2782</v>
      </c>
      <c r="H43" s="213">
        <v>100000</v>
      </c>
      <c r="I43" s="213">
        <v>0</v>
      </c>
      <c r="J43" s="213">
        <f t="shared" si="1"/>
        <v>100000</v>
      </c>
    </row>
    <row r="44" spans="1:10">
      <c r="A44" s="1" t="s">
        <v>2808</v>
      </c>
      <c r="B44" s="1" t="s">
        <v>2809</v>
      </c>
      <c r="C44" s="1" t="s">
        <v>1071</v>
      </c>
      <c r="D44" s="1" t="s">
        <v>1072</v>
      </c>
      <c r="E44" s="1" t="s">
        <v>2767</v>
      </c>
      <c r="F44" s="1" t="s">
        <v>2768</v>
      </c>
      <c r="G44" s="1" t="s">
        <v>2810</v>
      </c>
      <c r="H44" s="213">
        <v>17984280</v>
      </c>
      <c r="I44" s="213">
        <v>17984280</v>
      </c>
      <c r="J44" s="213">
        <f t="shared" si="1"/>
        <v>0</v>
      </c>
    </row>
    <row r="45" spans="1:10">
      <c r="A45" s="1" t="s">
        <v>2808</v>
      </c>
      <c r="B45" s="1" t="s">
        <v>2809</v>
      </c>
      <c r="C45" s="1" t="s">
        <v>1071</v>
      </c>
      <c r="D45" s="1" t="s">
        <v>1072</v>
      </c>
      <c r="E45" s="1" t="s">
        <v>2767</v>
      </c>
      <c r="F45" s="1" t="s">
        <v>2768</v>
      </c>
      <c r="G45" s="1" t="s">
        <v>2769</v>
      </c>
      <c r="H45" s="213">
        <v>7015720</v>
      </c>
      <c r="I45" s="213">
        <v>5200000</v>
      </c>
      <c r="J45" s="213">
        <f t="shared" si="1"/>
        <v>1815720</v>
      </c>
    </row>
    <row r="46" spans="1:10">
      <c r="A46" s="1" t="s">
        <v>2811</v>
      </c>
      <c r="B46" s="1" t="s">
        <v>2812</v>
      </c>
      <c r="C46" s="1" t="s">
        <v>1071</v>
      </c>
      <c r="D46" s="1" t="s">
        <v>1072</v>
      </c>
      <c r="E46" s="1" t="s">
        <v>2767</v>
      </c>
      <c r="F46" s="1" t="s">
        <v>2768</v>
      </c>
      <c r="G46" s="1" t="s">
        <v>2813</v>
      </c>
      <c r="H46" s="213">
        <v>0</v>
      </c>
      <c r="I46" s="213">
        <v>0</v>
      </c>
      <c r="J46" s="213">
        <f t="shared" si="1"/>
        <v>0</v>
      </c>
    </row>
    <row r="47" spans="1:10">
      <c r="A47" s="1" t="s">
        <v>2811</v>
      </c>
      <c r="B47" s="1" t="s">
        <v>2812</v>
      </c>
      <c r="C47" s="1" t="s">
        <v>1071</v>
      </c>
      <c r="D47" s="1" t="s">
        <v>1072</v>
      </c>
      <c r="E47" s="1" t="s">
        <v>2767</v>
      </c>
      <c r="F47" s="1" t="s">
        <v>2768</v>
      </c>
      <c r="G47" s="1" t="s">
        <v>2814</v>
      </c>
      <c r="H47" s="213">
        <v>149800000</v>
      </c>
      <c r="I47" s="213">
        <v>35000000</v>
      </c>
      <c r="J47" s="213">
        <f t="shared" si="1"/>
        <v>114800000</v>
      </c>
    </row>
    <row r="48" spans="1:10">
      <c r="A48" s="1" t="s">
        <v>2815</v>
      </c>
      <c r="B48" s="1" t="s">
        <v>2816</v>
      </c>
      <c r="C48" s="1" t="s">
        <v>1071</v>
      </c>
      <c r="D48" s="1" t="s">
        <v>1072</v>
      </c>
      <c r="E48" s="1" t="s">
        <v>2767</v>
      </c>
      <c r="F48" s="1" t="s">
        <v>2768</v>
      </c>
      <c r="G48" s="1" t="s">
        <v>2817</v>
      </c>
      <c r="H48" s="213">
        <v>0</v>
      </c>
      <c r="I48" s="213">
        <v>0</v>
      </c>
      <c r="J48" s="213">
        <f t="shared" si="1"/>
        <v>0</v>
      </c>
    </row>
    <row r="49" spans="1:10">
      <c r="A49" s="1" t="s">
        <v>2815</v>
      </c>
      <c r="B49" s="1" t="s">
        <v>2816</v>
      </c>
      <c r="C49" s="1" t="s">
        <v>1071</v>
      </c>
      <c r="D49" s="1" t="s">
        <v>1072</v>
      </c>
      <c r="E49" s="1" t="s">
        <v>2767</v>
      </c>
      <c r="F49" s="1" t="s">
        <v>2768</v>
      </c>
      <c r="G49" s="1" t="s">
        <v>2818</v>
      </c>
      <c r="H49" s="213">
        <v>150000000</v>
      </c>
      <c r="I49" s="213">
        <v>0</v>
      </c>
      <c r="J49" s="213">
        <f t="shared" si="1"/>
        <v>150000000</v>
      </c>
    </row>
    <row r="50" spans="1:10">
      <c r="A50" s="1" t="s">
        <v>2819</v>
      </c>
      <c r="B50" s="1" t="s">
        <v>2820</v>
      </c>
      <c r="C50" s="1" t="s">
        <v>1071</v>
      </c>
      <c r="D50" s="1" t="s">
        <v>1072</v>
      </c>
      <c r="E50" s="1" t="s">
        <v>2767</v>
      </c>
      <c r="F50" s="1" t="s">
        <v>2768</v>
      </c>
      <c r="G50" s="1" t="s">
        <v>2821</v>
      </c>
      <c r="H50" s="213">
        <v>0</v>
      </c>
      <c r="I50" s="213">
        <v>0</v>
      </c>
      <c r="J50" s="213">
        <f t="shared" si="1"/>
        <v>0</v>
      </c>
    </row>
    <row r="51" spans="1:10">
      <c r="A51" s="1" t="s">
        <v>2819</v>
      </c>
      <c r="B51" s="1" t="s">
        <v>2820</v>
      </c>
      <c r="C51" s="1" t="s">
        <v>1071</v>
      </c>
      <c r="D51" s="1" t="s">
        <v>1072</v>
      </c>
      <c r="E51" s="1" t="s">
        <v>2767</v>
      </c>
      <c r="F51" s="1" t="s">
        <v>2768</v>
      </c>
      <c r="G51" s="1" t="s">
        <v>2822</v>
      </c>
      <c r="H51" s="213">
        <v>150000000</v>
      </c>
      <c r="I51" s="213">
        <v>0</v>
      </c>
      <c r="J51" s="213">
        <f t="shared" si="1"/>
        <v>150000000</v>
      </c>
    </row>
    <row r="52" spans="1:10">
      <c r="A52" s="1" t="s">
        <v>2823</v>
      </c>
      <c r="B52" s="1" t="s">
        <v>2824</v>
      </c>
      <c r="C52" s="1" t="s">
        <v>1071</v>
      </c>
      <c r="D52" s="1" t="s">
        <v>1072</v>
      </c>
      <c r="E52" s="1" t="s">
        <v>2767</v>
      </c>
      <c r="F52" s="1" t="s">
        <v>2768</v>
      </c>
      <c r="G52" s="1" t="s">
        <v>2825</v>
      </c>
      <c r="H52" s="213">
        <v>0</v>
      </c>
      <c r="I52" s="213">
        <v>0</v>
      </c>
      <c r="J52" s="213">
        <f t="shared" si="1"/>
        <v>0</v>
      </c>
    </row>
    <row r="53" spans="1:10">
      <c r="A53" s="1" t="s">
        <v>2823</v>
      </c>
      <c r="B53" s="1" t="s">
        <v>2824</v>
      </c>
      <c r="C53" s="1" t="s">
        <v>1071</v>
      </c>
      <c r="D53" s="1" t="s">
        <v>1072</v>
      </c>
      <c r="E53" s="1" t="s">
        <v>2767</v>
      </c>
      <c r="F53" s="1" t="s">
        <v>2768</v>
      </c>
      <c r="G53" s="1" t="s">
        <v>2826</v>
      </c>
      <c r="H53" s="213">
        <v>150000000</v>
      </c>
      <c r="I53" s="213">
        <v>0</v>
      </c>
      <c r="J53" s="213">
        <f t="shared" si="1"/>
        <v>150000000</v>
      </c>
    </row>
    <row r="54" spans="1:10">
      <c r="A54" s="1" t="s">
        <v>2827</v>
      </c>
      <c r="B54" s="1" t="s">
        <v>2828</v>
      </c>
      <c r="C54" s="1" t="s">
        <v>1071</v>
      </c>
      <c r="D54" s="1" t="s">
        <v>1072</v>
      </c>
      <c r="E54" s="1" t="s">
        <v>2767</v>
      </c>
      <c r="F54" s="1" t="s">
        <v>2768</v>
      </c>
      <c r="G54" s="1" t="s">
        <v>2829</v>
      </c>
      <c r="H54" s="213">
        <v>477400000</v>
      </c>
      <c r="I54" s="213">
        <v>477400000</v>
      </c>
      <c r="J54" s="213">
        <f t="shared" si="1"/>
        <v>0</v>
      </c>
    </row>
    <row r="55" spans="1:10">
      <c r="A55" s="1" t="s">
        <v>2827</v>
      </c>
      <c r="B55" s="1" t="s">
        <v>2828</v>
      </c>
      <c r="C55" s="1" t="s">
        <v>1071</v>
      </c>
      <c r="D55" s="1" t="s">
        <v>1072</v>
      </c>
      <c r="E55" s="1" t="s">
        <v>2767</v>
      </c>
      <c r="F55" s="1" t="s">
        <v>2768</v>
      </c>
      <c r="G55" s="1" t="s">
        <v>2830</v>
      </c>
      <c r="H55" s="213">
        <v>22500000</v>
      </c>
      <c r="I55" s="213">
        <v>17100000</v>
      </c>
      <c r="J55" s="213">
        <f t="shared" si="1"/>
        <v>5400000</v>
      </c>
    </row>
    <row r="56" spans="1:10">
      <c r="A56" s="1" t="s">
        <v>2831</v>
      </c>
      <c r="B56" s="1" t="s">
        <v>2832</v>
      </c>
      <c r="C56" s="1" t="s">
        <v>2772</v>
      </c>
      <c r="D56" s="1" t="s">
        <v>2773</v>
      </c>
      <c r="E56" s="1" t="s">
        <v>2767</v>
      </c>
      <c r="F56" s="1" t="s">
        <v>2768</v>
      </c>
      <c r="G56" s="1" t="s">
        <v>2833</v>
      </c>
      <c r="H56" s="213">
        <v>0</v>
      </c>
      <c r="I56" s="213">
        <v>0</v>
      </c>
      <c r="J56" s="213">
        <f t="shared" si="1"/>
        <v>0</v>
      </c>
    </row>
    <row r="57" spans="1:10">
      <c r="A57" s="1" t="s">
        <v>2831</v>
      </c>
      <c r="B57" s="1" t="s">
        <v>2832</v>
      </c>
      <c r="C57" s="1" t="s">
        <v>2772</v>
      </c>
      <c r="D57" s="1" t="s">
        <v>2773</v>
      </c>
      <c r="E57" s="1" t="s">
        <v>2767</v>
      </c>
      <c r="F57" s="1" t="s">
        <v>2768</v>
      </c>
      <c r="G57" s="1" t="s">
        <v>2834</v>
      </c>
      <c r="H57" s="213">
        <v>249900000</v>
      </c>
      <c r="I57" s="213">
        <v>0</v>
      </c>
      <c r="J57" s="213">
        <f t="shared" si="1"/>
        <v>249900000</v>
      </c>
    </row>
    <row r="58" spans="1:10">
      <c r="A58" s="1" t="s">
        <v>2835</v>
      </c>
      <c r="B58" s="1" t="s">
        <v>2836</v>
      </c>
      <c r="C58" s="1" t="s">
        <v>2772</v>
      </c>
      <c r="D58" s="1" t="s">
        <v>2773</v>
      </c>
      <c r="E58" s="1" t="s">
        <v>2767</v>
      </c>
      <c r="F58" s="1" t="s">
        <v>2768</v>
      </c>
      <c r="G58" s="1" t="s">
        <v>2837</v>
      </c>
      <c r="H58" s="213">
        <v>0</v>
      </c>
      <c r="I58" s="213">
        <v>0</v>
      </c>
      <c r="J58" s="213">
        <f t="shared" si="1"/>
        <v>0</v>
      </c>
    </row>
    <row r="59" spans="1:10">
      <c r="A59" s="1" t="s">
        <v>2835</v>
      </c>
      <c r="B59" s="1" t="s">
        <v>2836</v>
      </c>
      <c r="C59" s="1" t="s">
        <v>2772</v>
      </c>
      <c r="D59" s="1" t="s">
        <v>2773</v>
      </c>
      <c r="E59" s="1" t="s">
        <v>2767</v>
      </c>
      <c r="F59" s="1" t="s">
        <v>2768</v>
      </c>
      <c r="G59" s="1" t="s">
        <v>2838</v>
      </c>
      <c r="H59" s="213">
        <v>200000000</v>
      </c>
      <c r="I59" s="213">
        <v>0</v>
      </c>
      <c r="J59" s="213">
        <f t="shared" si="1"/>
        <v>200000000</v>
      </c>
    </row>
    <row r="60" spans="1:10">
      <c r="A60" s="1" t="s">
        <v>2839</v>
      </c>
      <c r="B60" s="1" t="s">
        <v>2840</v>
      </c>
      <c r="C60" s="1" t="s">
        <v>2772</v>
      </c>
      <c r="D60" s="1" t="s">
        <v>2773</v>
      </c>
      <c r="E60" s="1" t="s">
        <v>2767</v>
      </c>
      <c r="F60" s="1" t="s">
        <v>2768</v>
      </c>
      <c r="G60" s="1" t="s">
        <v>2795</v>
      </c>
      <c r="H60" s="213">
        <v>0</v>
      </c>
      <c r="I60" s="213">
        <v>0</v>
      </c>
      <c r="J60" s="213">
        <f t="shared" si="1"/>
        <v>0</v>
      </c>
    </row>
    <row r="61" spans="1:10">
      <c r="A61" s="1" t="s">
        <v>2839</v>
      </c>
      <c r="B61" s="1" t="s">
        <v>2840</v>
      </c>
      <c r="C61" s="1" t="s">
        <v>2772</v>
      </c>
      <c r="D61" s="1" t="s">
        <v>2773</v>
      </c>
      <c r="E61" s="1" t="s">
        <v>2767</v>
      </c>
      <c r="F61" s="1" t="s">
        <v>2768</v>
      </c>
      <c r="G61" s="1" t="s">
        <v>2796</v>
      </c>
      <c r="H61" s="213">
        <v>260670000</v>
      </c>
      <c r="I61" s="213">
        <v>118670000</v>
      </c>
      <c r="J61" s="213">
        <f t="shared" si="1"/>
        <v>142000000</v>
      </c>
    </row>
    <row r="62" spans="1:10">
      <c r="A62" s="1" t="s">
        <v>2841</v>
      </c>
      <c r="B62" s="1" t="s">
        <v>2842</v>
      </c>
      <c r="C62" s="1" t="s">
        <v>2772</v>
      </c>
      <c r="D62" s="1" t="s">
        <v>2773</v>
      </c>
      <c r="E62" s="1" t="s">
        <v>2767</v>
      </c>
      <c r="F62" s="1" t="s">
        <v>2768</v>
      </c>
      <c r="G62" s="1" t="s">
        <v>2799</v>
      </c>
      <c r="H62" s="213">
        <v>2739556036</v>
      </c>
      <c r="I62" s="213">
        <v>1389308005</v>
      </c>
      <c r="J62" s="213">
        <f t="shared" si="1"/>
        <v>1350248031</v>
      </c>
    </row>
    <row r="63" spans="1:10">
      <c r="A63" s="1" t="s">
        <v>2841</v>
      </c>
      <c r="B63" s="1" t="s">
        <v>2842</v>
      </c>
      <c r="C63" s="1" t="s">
        <v>2772</v>
      </c>
      <c r="D63" s="1" t="s">
        <v>2773</v>
      </c>
      <c r="E63" s="1" t="s">
        <v>2767</v>
      </c>
      <c r="F63" s="1" t="s">
        <v>2768</v>
      </c>
      <c r="G63" s="1" t="s">
        <v>2774</v>
      </c>
      <c r="H63" s="213">
        <v>2669489505</v>
      </c>
      <c r="I63" s="213">
        <v>2669489505</v>
      </c>
      <c r="J63" s="213">
        <f t="shared" si="1"/>
        <v>0</v>
      </c>
    </row>
    <row r="64" spans="1:10">
      <c r="A64" s="1" t="s">
        <v>2843</v>
      </c>
      <c r="B64" s="1" t="s">
        <v>2844</v>
      </c>
      <c r="C64" s="1" t="s">
        <v>2772</v>
      </c>
      <c r="D64" s="1" t="s">
        <v>2773</v>
      </c>
      <c r="E64" s="1" t="s">
        <v>2767</v>
      </c>
      <c r="F64" s="1" t="s">
        <v>2768</v>
      </c>
      <c r="G64" s="1" t="s">
        <v>2807</v>
      </c>
      <c r="H64" s="213">
        <v>85000000</v>
      </c>
      <c r="I64" s="213">
        <v>85000000</v>
      </c>
      <c r="J64" s="213">
        <f t="shared" si="1"/>
        <v>0</v>
      </c>
    </row>
    <row r="65" spans="1:10">
      <c r="A65" s="1" t="s">
        <v>2843</v>
      </c>
      <c r="B65" s="1" t="s">
        <v>2844</v>
      </c>
      <c r="C65" s="1" t="s">
        <v>2772</v>
      </c>
      <c r="D65" s="1" t="s">
        <v>2773</v>
      </c>
      <c r="E65" s="1" t="s">
        <v>2767</v>
      </c>
      <c r="F65" s="1" t="s">
        <v>2768</v>
      </c>
      <c r="G65" s="1" t="s">
        <v>2782</v>
      </c>
      <c r="H65" s="213">
        <v>549300000</v>
      </c>
      <c r="I65" s="213">
        <v>380300000</v>
      </c>
      <c r="J65" s="213">
        <f t="shared" si="1"/>
        <v>169000000</v>
      </c>
    </row>
    <row r="66" spans="1:10">
      <c r="A66" s="1" t="s">
        <v>2845</v>
      </c>
      <c r="B66" s="1" t="s">
        <v>2846</v>
      </c>
      <c r="C66" s="1" t="s">
        <v>1071</v>
      </c>
      <c r="D66" s="1" t="s">
        <v>1072</v>
      </c>
      <c r="E66" s="1" t="s">
        <v>2767</v>
      </c>
      <c r="F66" s="1" t="s">
        <v>2768</v>
      </c>
      <c r="G66" s="1" t="s">
        <v>2847</v>
      </c>
      <c r="H66" s="213">
        <v>998638000</v>
      </c>
      <c r="I66" s="213">
        <v>998638000</v>
      </c>
      <c r="J66" s="213">
        <f t="shared" si="1"/>
        <v>0</v>
      </c>
    </row>
    <row r="67" spans="1:10">
      <c r="A67" s="1"/>
      <c r="B67" s="1"/>
      <c r="C67" s="1"/>
      <c r="D67" s="1"/>
      <c r="E67" s="1"/>
      <c r="F67" s="1"/>
      <c r="G67" s="1"/>
      <c r="H67" s="1"/>
      <c r="I67" s="218">
        <f>SUM(I24:I66)</f>
        <v>10811688459.1</v>
      </c>
      <c r="J67" s="218">
        <f>SUM(J24:J66)</f>
        <v>2984065081.9000001</v>
      </c>
    </row>
  </sheetData>
  <mergeCells count="3">
    <mergeCell ref="A1:I1"/>
    <mergeCell ref="A2:I2"/>
    <mergeCell ref="A22:J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L62"/>
  <sheetViews>
    <sheetView zoomScale="90" zoomScaleNormal="90" workbookViewId="0">
      <selection activeCell="C13" sqref="C13"/>
    </sheetView>
  </sheetViews>
  <sheetFormatPr baseColWidth="10" defaultRowHeight="16"/>
  <cols>
    <col min="1" max="1" width="16.6640625" bestFit="1" customWidth="1"/>
    <col min="2" max="2" width="22.6640625" customWidth="1"/>
    <col min="3" max="3" width="17" customWidth="1"/>
    <col min="4" max="4" width="23.83203125" customWidth="1"/>
    <col min="5" max="5" width="16.5" customWidth="1"/>
    <col min="7" max="7" width="16.1640625" bestFit="1" customWidth="1"/>
    <col min="8" max="8" width="28.5" bestFit="1" customWidth="1"/>
    <col min="9" max="9" width="19.33203125" bestFit="1" customWidth="1"/>
    <col min="10" max="10" width="21.5" bestFit="1" customWidth="1"/>
    <col min="11" max="11" width="22.5" style="1" bestFit="1" customWidth="1"/>
    <col min="12" max="12" width="21.6640625" bestFit="1" customWidth="1"/>
  </cols>
  <sheetData>
    <row r="1" spans="1:12">
      <c r="A1" s="324"/>
      <c r="B1" s="325"/>
      <c r="C1" s="325"/>
      <c r="D1" s="325"/>
      <c r="E1" s="325"/>
      <c r="F1" s="325"/>
      <c r="G1" s="325"/>
      <c r="H1" s="325"/>
      <c r="I1" s="325"/>
      <c r="J1" s="325"/>
      <c r="K1" s="325"/>
      <c r="L1" s="328"/>
    </row>
    <row r="2" spans="1:12">
      <c r="A2" s="317" t="s">
        <v>11</v>
      </c>
      <c r="B2" s="317"/>
      <c r="C2" s="317"/>
      <c r="D2" s="317"/>
      <c r="E2" s="317"/>
      <c r="F2" s="317"/>
      <c r="G2" s="317"/>
      <c r="H2" s="317"/>
      <c r="I2" s="317"/>
      <c r="J2" s="317"/>
      <c r="K2" s="317"/>
      <c r="L2" s="317"/>
    </row>
    <row r="3" spans="1:12" s="3" customFormat="1" ht="48">
      <c r="A3" s="2" t="s">
        <v>12</v>
      </c>
      <c r="B3" s="2" t="s">
        <v>4</v>
      </c>
      <c r="C3" s="2" t="s">
        <v>0</v>
      </c>
      <c r="D3" s="2" t="s">
        <v>5</v>
      </c>
      <c r="E3" s="2" t="s">
        <v>6</v>
      </c>
      <c r="F3" s="2" t="s">
        <v>7</v>
      </c>
      <c r="G3" s="2" t="s">
        <v>8</v>
      </c>
      <c r="H3" s="2" t="s">
        <v>1</v>
      </c>
      <c r="I3" s="2" t="s">
        <v>9</v>
      </c>
      <c r="J3" s="2" t="s">
        <v>2</v>
      </c>
      <c r="K3" s="2" t="s">
        <v>3</v>
      </c>
      <c r="L3" s="2" t="s">
        <v>10</v>
      </c>
    </row>
    <row r="4" spans="1:12" ht="28">
      <c r="A4" s="12" t="s">
        <v>24</v>
      </c>
      <c r="B4" s="12" t="s">
        <v>25</v>
      </c>
      <c r="C4" s="12" t="s">
        <v>26</v>
      </c>
      <c r="D4" s="12" t="s">
        <v>27</v>
      </c>
      <c r="E4" s="12" t="s">
        <v>20</v>
      </c>
      <c r="F4" s="12">
        <v>8698</v>
      </c>
      <c r="G4" s="13">
        <v>1</v>
      </c>
      <c r="H4" s="13">
        <v>1</v>
      </c>
      <c r="I4" s="14">
        <v>2774910641</v>
      </c>
      <c r="J4" s="14">
        <v>2774910641</v>
      </c>
      <c r="K4" s="14">
        <v>2774910641</v>
      </c>
      <c r="L4" s="12" t="s">
        <v>28</v>
      </c>
    </row>
    <row r="5" spans="1:12" ht="28">
      <c r="A5" s="12" t="s">
        <v>24</v>
      </c>
      <c r="B5" s="12" t="s">
        <v>25</v>
      </c>
      <c r="C5" s="12" t="s">
        <v>26</v>
      </c>
      <c r="D5" s="12" t="s">
        <v>29</v>
      </c>
      <c r="E5" s="12" t="s">
        <v>30</v>
      </c>
      <c r="F5" s="12">
        <v>1</v>
      </c>
      <c r="G5" s="13">
        <v>0.35</v>
      </c>
      <c r="H5" s="13">
        <v>0.35</v>
      </c>
      <c r="I5" s="14">
        <v>182487000</v>
      </c>
      <c r="J5" s="14">
        <v>182487000</v>
      </c>
      <c r="K5" s="14">
        <v>182487000</v>
      </c>
      <c r="L5" s="12" t="s">
        <v>31</v>
      </c>
    </row>
    <row r="6" spans="1:12" ht="42">
      <c r="A6" s="12" t="s">
        <v>24</v>
      </c>
      <c r="B6" s="12" t="s">
        <v>25</v>
      </c>
      <c r="C6" s="12" t="s">
        <v>26</v>
      </c>
      <c r="D6" s="12" t="s">
        <v>32</v>
      </c>
      <c r="E6" s="12" t="s">
        <v>30</v>
      </c>
      <c r="F6" s="12">
        <v>1</v>
      </c>
      <c r="G6" s="13">
        <v>0.2</v>
      </c>
      <c r="H6" s="13">
        <v>0.2</v>
      </c>
      <c r="I6" s="14">
        <v>0</v>
      </c>
      <c r="J6" s="14">
        <v>0</v>
      </c>
      <c r="K6" s="14">
        <v>0</v>
      </c>
      <c r="L6" s="12"/>
    </row>
    <row r="7" spans="1:12" ht="70">
      <c r="A7" s="12" t="s">
        <v>24</v>
      </c>
      <c r="B7" s="12" t="s">
        <v>25</v>
      </c>
      <c r="C7" s="12" t="s">
        <v>26</v>
      </c>
      <c r="D7" s="12" t="s">
        <v>33</v>
      </c>
      <c r="E7" s="12" t="s">
        <v>20</v>
      </c>
      <c r="F7" s="12">
        <v>1</v>
      </c>
      <c r="G7" s="13">
        <v>0.15</v>
      </c>
      <c r="H7" s="13">
        <v>0.15</v>
      </c>
      <c r="I7" s="14">
        <v>86870000</v>
      </c>
      <c r="J7" s="14">
        <v>86870000</v>
      </c>
      <c r="K7" s="14">
        <v>86870000</v>
      </c>
      <c r="L7" s="12" t="s">
        <v>28</v>
      </c>
    </row>
    <row r="8" spans="1:12" ht="48">
      <c r="A8" s="12" t="s">
        <v>24</v>
      </c>
      <c r="B8" s="12" t="s">
        <v>25</v>
      </c>
      <c r="C8" s="12" t="s">
        <v>26</v>
      </c>
      <c r="D8" s="15" t="s">
        <v>34</v>
      </c>
      <c r="E8" s="12" t="s">
        <v>20</v>
      </c>
      <c r="F8" s="12">
        <v>1</v>
      </c>
      <c r="G8" s="13">
        <v>0.8</v>
      </c>
      <c r="H8" s="13">
        <v>0.8</v>
      </c>
      <c r="I8" s="14">
        <v>0</v>
      </c>
      <c r="J8" s="14">
        <v>0</v>
      </c>
      <c r="K8" s="14">
        <v>0</v>
      </c>
      <c r="L8" s="12"/>
    </row>
    <row r="9" spans="1:12" ht="48">
      <c r="A9" s="12" t="s">
        <v>24</v>
      </c>
      <c r="B9" s="12" t="s">
        <v>25</v>
      </c>
      <c r="C9" s="12" t="s">
        <v>26</v>
      </c>
      <c r="D9" s="15" t="s">
        <v>34</v>
      </c>
      <c r="E9" s="12" t="s">
        <v>20</v>
      </c>
      <c r="F9" s="12">
        <v>1</v>
      </c>
      <c r="G9" s="13">
        <v>0.8</v>
      </c>
      <c r="H9" s="13">
        <v>0.8</v>
      </c>
      <c r="I9" s="14">
        <v>0</v>
      </c>
      <c r="J9" s="14">
        <v>0</v>
      </c>
      <c r="K9" s="14">
        <v>0</v>
      </c>
      <c r="L9" s="12"/>
    </row>
    <row r="10" spans="1:12">
      <c r="I10" s="210">
        <f>SUM(I4:I9)</f>
        <v>3044267641</v>
      </c>
      <c r="K10"/>
    </row>
    <row r="11" spans="1:12">
      <c r="K11"/>
    </row>
    <row r="12" spans="1:12">
      <c r="K12"/>
    </row>
    <row r="13" spans="1:12">
      <c r="K13"/>
    </row>
    <row r="14" spans="1:12">
      <c r="K14"/>
    </row>
    <row r="15" spans="1:12">
      <c r="K15"/>
    </row>
    <row r="16" spans="1:12">
      <c r="K16"/>
    </row>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sheetData>
  <mergeCells count="2">
    <mergeCell ref="A1:L1"/>
    <mergeCell ref="A2:L2"/>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AA48"/>
  <sheetViews>
    <sheetView topLeftCell="A25" zoomScale="80" zoomScaleNormal="80" workbookViewId="0">
      <selection activeCell="A24" sqref="A24:J24"/>
    </sheetView>
  </sheetViews>
  <sheetFormatPr baseColWidth="10" defaultRowHeight="16"/>
  <cols>
    <col min="1" max="1" width="22.33203125" customWidth="1"/>
    <col min="2" max="2" width="20.6640625" customWidth="1"/>
    <col min="3" max="3" width="20" style="3" customWidth="1"/>
    <col min="4" max="4" width="23.83203125" customWidth="1"/>
    <col min="5" max="5" width="16.5" customWidth="1"/>
    <col min="7" max="7" width="16.1640625" bestFit="1" customWidth="1"/>
    <col min="8" max="8" width="15.83203125" customWidth="1"/>
    <col min="9" max="9" width="19.33203125" bestFit="1" customWidth="1"/>
  </cols>
  <sheetData>
    <row r="1" spans="1:27">
      <c r="A1" s="329" t="s">
        <v>11</v>
      </c>
      <c r="B1" s="330"/>
      <c r="C1" s="330"/>
      <c r="D1" s="330"/>
      <c r="E1" s="330"/>
      <c r="F1" s="330"/>
      <c r="G1" s="330"/>
      <c r="H1" s="330"/>
      <c r="I1" s="330"/>
    </row>
    <row r="2" spans="1:27" s="3" customFormat="1" ht="48">
      <c r="A2" s="16" t="s">
        <v>12</v>
      </c>
      <c r="B2" s="2" t="s">
        <v>4</v>
      </c>
      <c r="C2" s="2" t="s">
        <v>0</v>
      </c>
      <c r="D2" s="2" t="s">
        <v>5</v>
      </c>
      <c r="E2" s="2" t="s">
        <v>6</v>
      </c>
      <c r="F2" s="2" t="s">
        <v>7</v>
      </c>
      <c r="G2" s="2" t="s">
        <v>8</v>
      </c>
      <c r="H2" s="2" t="s">
        <v>1</v>
      </c>
      <c r="I2" s="52" t="s">
        <v>1057</v>
      </c>
    </row>
    <row r="3" spans="1:27" ht="149.25" customHeight="1">
      <c r="A3" s="17" t="s">
        <v>35</v>
      </c>
      <c r="B3" s="18" t="s">
        <v>36</v>
      </c>
      <c r="C3" s="18" t="s">
        <v>37</v>
      </c>
      <c r="D3" s="18" t="s">
        <v>38</v>
      </c>
      <c r="E3" s="19" t="s">
        <v>39</v>
      </c>
      <c r="F3" s="19">
        <v>50</v>
      </c>
      <c r="G3" s="19">
        <v>57</v>
      </c>
      <c r="H3" s="20">
        <v>1</v>
      </c>
      <c r="I3" s="21">
        <v>0</v>
      </c>
    </row>
    <row r="4" spans="1:27" ht="102">
      <c r="A4" s="17" t="s">
        <v>35</v>
      </c>
      <c r="B4" s="18" t="s">
        <v>36</v>
      </c>
      <c r="C4" s="18" t="s">
        <v>41</v>
      </c>
      <c r="D4" s="18" t="s">
        <v>42</v>
      </c>
      <c r="E4" s="19" t="s">
        <v>39</v>
      </c>
      <c r="F4" s="19">
        <v>0</v>
      </c>
      <c r="G4" s="19">
        <v>1</v>
      </c>
      <c r="H4" s="20">
        <v>1</v>
      </c>
      <c r="I4" s="21">
        <v>286759000</v>
      </c>
    </row>
    <row r="5" spans="1:27" ht="102">
      <c r="A5" s="17" t="s">
        <v>35</v>
      </c>
      <c r="B5" s="18" t="s">
        <v>36</v>
      </c>
      <c r="C5" s="18" t="s">
        <v>41</v>
      </c>
      <c r="D5" s="18" t="s">
        <v>43</v>
      </c>
      <c r="E5" s="19" t="s">
        <v>39</v>
      </c>
      <c r="F5" s="19">
        <v>1</v>
      </c>
      <c r="G5" s="19">
        <v>3</v>
      </c>
      <c r="H5" s="20">
        <v>1</v>
      </c>
      <c r="I5" s="21">
        <v>0</v>
      </c>
    </row>
    <row r="6" spans="1:27" ht="102">
      <c r="A6" s="17" t="s">
        <v>35</v>
      </c>
      <c r="B6" s="18" t="s">
        <v>36</v>
      </c>
      <c r="C6" s="18" t="s">
        <v>44</v>
      </c>
      <c r="D6" s="18" t="s">
        <v>45</v>
      </c>
      <c r="E6" s="19" t="s">
        <v>39</v>
      </c>
      <c r="F6" s="19">
        <v>1</v>
      </c>
      <c r="G6" s="19">
        <v>1</v>
      </c>
      <c r="H6" s="20">
        <v>1</v>
      </c>
      <c r="I6" s="21">
        <v>0</v>
      </c>
    </row>
    <row r="7" spans="1:27" ht="102">
      <c r="A7" s="17" t="s">
        <v>35</v>
      </c>
      <c r="B7" s="18" t="s">
        <v>36</v>
      </c>
      <c r="C7" s="18" t="s">
        <v>46</v>
      </c>
      <c r="D7" s="18" t="s">
        <v>47</v>
      </c>
      <c r="E7" s="19" t="s">
        <v>39</v>
      </c>
      <c r="F7" s="19">
        <v>20</v>
      </c>
      <c r="G7" s="19">
        <v>57</v>
      </c>
      <c r="H7" s="20">
        <v>1</v>
      </c>
      <c r="I7" s="21">
        <v>0</v>
      </c>
    </row>
    <row r="8" spans="1:27" ht="102">
      <c r="A8" s="17" t="s">
        <v>35</v>
      </c>
      <c r="B8" s="18" t="s">
        <v>36</v>
      </c>
      <c r="C8" s="18" t="s">
        <v>48</v>
      </c>
      <c r="D8" s="18" t="s">
        <v>49</v>
      </c>
      <c r="E8" s="19" t="s">
        <v>39</v>
      </c>
      <c r="F8" s="19">
        <v>0</v>
      </c>
      <c r="G8" s="19">
        <v>83</v>
      </c>
      <c r="H8" s="20">
        <f>83/250</f>
        <v>0.33200000000000002</v>
      </c>
      <c r="I8" s="21">
        <v>0</v>
      </c>
    </row>
    <row r="9" spans="1:27" ht="115.5" customHeight="1">
      <c r="A9" s="17" t="s">
        <v>50</v>
      </c>
      <c r="B9" s="18" t="s">
        <v>51</v>
      </c>
      <c r="C9" s="18" t="s">
        <v>52</v>
      </c>
      <c r="D9" s="18" t="s">
        <v>53</v>
      </c>
      <c r="E9" s="19" t="s">
        <v>39</v>
      </c>
      <c r="F9" s="19">
        <v>1</v>
      </c>
      <c r="G9" s="19">
        <v>1</v>
      </c>
      <c r="H9" s="20">
        <v>1</v>
      </c>
      <c r="I9" s="21">
        <v>0</v>
      </c>
    </row>
    <row r="10" spans="1:27" ht="162.75" customHeight="1">
      <c r="A10" s="17" t="s">
        <v>54</v>
      </c>
      <c r="B10" s="18" t="s">
        <v>55</v>
      </c>
      <c r="C10" s="18" t="s">
        <v>56</v>
      </c>
      <c r="D10" s="18" t="s">
        <v>57</v>
      </c>
      <c r="E10" s="19" t="s">
        <v>39</v>
      </c>
      <c r="F10" s="19">
        <v>1</v>
      </c>
      <c r="G10" s="19">
        <v>1</v>
      </c>
      <c r="H10" s="20">
        <v>1</v>
      </c>
      <c r="I10" s="21">
        <v>3679129532</v>
      </c>
    </row>
    <row r="11" spans="1:27" s="1" customFormat="1" ht="119">
      <c r="A11" s="17" t="s">
        <v>54</v>
      </c>
      <c r="B11" s="18" t="s">
        <v>55</v>
      </c>
      <c r="C11" s="18" t="s">
        <v>56</v>
      </c>
      <c r="D11" s="18" t="s">
        <v>58</v>
      </c>
      <c r="E11" s="19" t="s">
        <v>39</v>
      </c>
      <c r="F11" s="19">
        <v>0</v>
      </c>
      <c r="G11" s="19">
        <v>12800</v>
      </c>
      <c r="H11" s="20">
        <f>12800/225000</f>
        <v>5.6888888888888892E-2</v>
      </c>
      <c r="I11" s="21">
        <v>0</v>
      </c>
      <c r="J11"/>
      <c r="K11"/>
      <c r="L11"/>
      <c r="M11"/>
      <c r="N11"/>
      <c r="O11"/>
      <c r="P11"/>
      <c r="Q11"/>
      <c r="R11"/>
      <c r="S11"/>
      <c r="T11"/>
      <c r="U11"/>
      <c r="V11"/>
      <c r="W11"/>
      <c r="X11"/>
      <c r="Y11"/>
      <c r="Z11"/>
      <c r="AA11"/>
    </row>
    <row r="12" spans="1:27" s="1" customFormat="1" ht="119">
      <c r="A12" s="17" t="s">
        <v>54</v>
      </c>
      <c r="B12" s="18" t="s">
        <v>55</v>
      </c>
      <c r="C12" s="18" t="s">
        <v>56</v>
      </c>
      <c r="D12" s="18" t="s">
        <v>59</v>
      </c>
      <c r="E12" s="19" t="s">
        <v>39</v>
      </c>
      <c r="F12" s="19">
        <v>0</v>
      </c>
      <c r="G12" s="19">
        <v>6</v>
      </c>
      <c r="H12" s="20">
        <f>6/44</f>
        <v>0.13636363636363635</v>
      </c>
      <c r="I12" s="21">
        <v>0</v>
      </c>
      <c r="J12"/>
      <c r="K12"/>
      <c r="L12"/>
      <c r="M12"/>
      <c r="N12"/>
      <c r="O12"/>
      <c r="P12"/>
      <c r="Q12"/>
      <c r="R12"/>
      <c r="S12"/>
      <c r="T12"/>
      <c r="U12"/>
      <c r="V12"/>
      <c r="W12"/>
      <c r="X12"/>
      <c r="Y12"/>
      <c r="Z12"/>
      <c r="AA12"/>
    </row>
    <row r="13" spans="1:27" s="1" customFormat="1" ht="119">
      <c r="A13" s="17" t="s">
        <v>54</v>
      </c>
      <c r="B13" s="18" t="s">
        <v>55</v>
      </c>
      <c r="C13" s="18" t="s">
        <v>60</v>
      </c>
      <c r="D13" s="18" t="s">
        <v>61</v>
      </c>
      <c r="E13" s="19" t="s">
        <v>39</v>
      </c>
      <c r="F13" s="19">
        <v>0</v>
      </c>
      <c r="G13" s="19">
        <v>0.63</v>
      </c>
      <c r="H13" s="20">
        <f>G13/2</f>
        <v>0.315</v>
      </c>
      <c r="I13" s="21">
        <v>1110000000</v>
      </c>
      <c r="J13"/>
      <c r="K13"/>
      <c r="L13"/>
      <c r="M13"/>
      <c r="N13"/>
      <c r="O13"/>
      <c r="P13"/>
      <c r="Q13"/>
      <c r="R13"/>
      <c r="S13"/>
      <c r="T13"/>
      <c r="U13"/>
      <c r="V13"/>
      <c r="W13"/>
      <c r="X13"/>
      <c r="Y13"/>
      <c r="Z13"/>
      <c r="AA13"/>
    </row>
    <row r="14" spans="1:27" s="1" customFormat="1" ht="170">
      <c r="A14" s="17" t="s">
        <v>54</v>
      </c>
      <c r="B14" s="18" t="s">
        <v>55</v>
      </c>
      <c r="C14" s="18" t="s">
        <v>60</v>
      </c>
      <c r="D14" s="18" t="s">
        <v>62</v>
      </c>
      <c r="E14" s="19" t="s">
        <v>39</v>
      </c>
      <c r="F14" s="19">
        <v>100</v>
      </c>
      <c r="G14" s="19">
        <v>90</v>
      </c>
      <c r="H14" s="20">
        <v>0.9</v>
      </c>
      <c r="I14" s="21">
        <v>200000000</v>
      </c>
      <c r="J14"/>
      <c r="K14"/>
      <c r="L14"/>
      <c r="M14"/>
      <c r="N14"/>
      <c r="O14"/>
      <c r="P14"/>
      <c r="Q14"/>
      <c r="R14"/>
      <c r="S14"/>
      <c r="T14"/>
      <c r="U14"/>
      <c r="V14"/>
      <c r="W14"/>
      <c r="X14"/>
      <c r="Y14"/>
      <c r="Z14"/>
      <c r="AA14"/>
    </row>
    <row r="15" spans="1:27" s="1" customFormat="1" ht="120" thickBot="1">
      <c r="A15" s="22" t="s">
        <v>54</v>
      </c>
      <c r="B15" s="23" t="s">
        <v>55</v>
      </c>
      <c r="C15" s="23" t="s">
        <v>63</v>
      </c>
      <c r="D15" s="23" t="s">
        <v>64</v>
      </c>
      <c r="E15" s="24" t="s">
        <v>39</v>
      </c>
      <c r="F15" s="24">
        <v>3000</v>
      </c>
      <c r="G15" s="24">
        <v>8869</v>
      </c>
      <c r="H15" s="25">
        <v>1</v>
      </c>
      <c r="I15" s="26">
        <v>1100000000</v>
      </c>
      <c r="J15"/>
      <c r="K15"/>
      <c r="L15"/>
      <c r="M15"/>
      <c r="N15"/>
      <c r="O15"/>
      <c r="P15"/>
      <c r="Q15"/>
      <c r="R15"/>
      <c r="S15"/>
      <c r="T15"/>
      <c r="U15"/>
      <c r="V15"/>
      <c r="W15"/>
      <c r="X15"/>
      <c r="Y15"/>
      <c r="Z15"/>
      <c r="AA15"/>
    </row>
    <row r="16" spans="1:27" ht="85">
      <c r="A16" s="160" t="s">
        <v>587</v>
      </c>
      <c r="B16" s="153" t="s">
        <v>588</v>
      </c>
      <c r="C16" s="160" t="s">
        <v>581</v>
      </c>
      <c r="D16" s="154" t="s">
        <v>582</v>
      </c>
      <c r="E16" s="155" t="s">
        <v>321</v>
      </c>
      <c r="F16" s="72">
        <v>15</v>
      </c>
      <c r="G16" s="156">
        <v>2</v>
      </c>
      <c r="H16" s="157">
        <v>0.67</v>
      </c>
      <c r="I16" s="158">
        <v>24900000</v>
      </c>
    </row>
    <row r="17" spans="1:10" ht="153">
      <c r="A17" s="160" t="s">
        <v>587</v>
      </c>
      <c r="B17" s="153" t="s">
        <v>588</v>
      </c>
      <c r="C17" s="160" t="s">
        <v>581</v>
      </c>
      <c r="D17" s="154" t="s">
        <v>583</v>
      </c>
      <c r="E17" s="155" t="s">
        <v>321</v>
      </c>
      <c r="F17" s="72">
        <v>500</v>
      </c>
      <c r="G17" s="159">
        <v>0</v>
      </c>
      <c r="H17" s="153" t="s">
        <v>584</v>
      </c>
      <c r="I17" s="19">
        <v>0</v>
      </c>
    </row>
    <row r="18" spans="1:10" ht="153">
      <c r="A18" s="160" t="s">
        <v>587</v>
      </c>
      <c r="B18" s="153" t="s">
        <v>588</v>
      </c>
      <c r="C18" s="160" t="s">
        <v>581</v>
      </c>
      <c r="D18" s="154" t="s">
        <v>585</v>
      </c>
      <c r="E18" s="155" t="s">
        <v>321</v>
      </c>
      <c r="F18" s="154">
        <v>100</v>
      </c>
      <c r="G18" s="159">
        <v>0</v>
      </c>
      <c r="H18" s="153" t="s">
        <v>584</v>
      </c>
      <c r="I18" s="19">
        <v>0</v>
      </c>
    </row>
    <row r="19" spans="1:10" ht="80">
      <c r="A19" s="160" t="s">
        <v>587</v>
      </c>
      <c r="B19" s="153" t="s">
        <v>588</v>
      </c>
      <c r="C19" s="160" t="s">
        <v>581</v>
      </c>
      <c r="D19" s="154" t="s">
        <v>586</v>
      </c>
      <c r="E19" s="155" t="s">
        <v>321</v>
      </c>
      <c r="F19" s="154">
        <v>4</v>
      </c>
      <c r="G19" s="159">
        <v>4</v>
      </c>
      <c r="H19" s="157">
        <v>4</v>
      </c>
      <c r="I19" s="158">
        <v>174300000</v>
      </c>
    </row>
    <row r="20" spans="1:10" ht="85">
      <c r="A20" s="160" t="s">
        <v>587</v>
      </c>
      <c r="B20" s="153" t="s">
        <v>588</v>
      </c>
      <c r="C20" s="160" t="s">
        <v>581</v>
      </c>
      <c r="D20" s="154" t="s">
        <v>72</v>
      </c>
      <c r="E20" s="155" t="s">
        <v>321</v>
      </c>
      <c r="F20" s="154">
        <v>60</v>
      </c>
      <c r="G20" s="159">
        <v>18</v>
      </c>
      <c r="H20" s="157">
        <v>1.2</v>
      </c>
      <c r="I20" s="158">
        <v>298800000</v>
      </c>
    </row>
    <row r="21" spans="1:10" ht="85">
      <c r="A21" s="160" t="s">
        <v>587</v>
      </c>
      <c r="B21" s="153" t="s">
        <v>588</v>
      </c>
      <c r="C21" s="160" t="s">
        <v>581</v>
      </c>
      <c r="D21" s="154" t="s">
        <v>440</v>
      </c>
      <c r="E21" s="155" t="s">
        <v>321</v>
      </c>
      <c r="F21" s="154">
        <v>5000</v>
      </c>
      <c r="G21" s="159">
        <v>31</v>
      </c>
      <c r="H21" s="157">
        <v>0.06</v>
      </c>
      <c r="I21" s="158">
        <v>1497864285</v>
      </c>
    </row>
    <row r="22" spans="1:10">
      <c r="I22" s="201">
        <f>SUM(I3:I21)</f>
        <v>8371752817</v>
      </c>
    </row>
    <row r="24" spans="1:10">
      <c r="A24" s="317" t="s">
        <v>3249</v>
      </c>
      <c r="B24" s="317"/>
      <c r="C24" s="317"/>
      <c r="D24" s="317"/>
      <c r="E24" s="317"/>
      <c r="F24" s="317"/>
      <c r="G24" s="317"/>
      <c r="H24" s="317"/>
      <c r="I24" s="317"/>
      <c r="J24" s="317"/>
    </row>
    <row r="25" spans="1:10">
      <c r="A25" s="1" t="s">
        <v>1060</v>
      </c>
      <c r="B25" s="1" t="s">
        <v>1061</v>
      </c>
      <c r="C25" s="1" t="s">
        <v>1062</v>
      </c>
      <c r="D25" s="1" t="s">
        <v>1063</v>
      </c>
      <c r="E25" s="1" t="s">
        <v>1064</v>
      </c>
      <c r="F25" s="1" t="s">
        <v>1065</v>
      </c>
      <c r="G25" s="1" t="s">
        <v>1066</v>
      </c>
      <c r="H25" s="1" t="s">
        <v>1067</v>
      </c>
      <c r="I25" s="1" t="s">
        <v>1059</v>
      </c>
      <c r="J25" s="1" t="s">
        <v>1068</v>
      </c>
    </row>
    <row r="26" spans="1:10">
      <c r="A26" s="1" t="s">
        <v>3119</v>
      </c>
      <c r="B26" s="1" t="s">
        <v>3120</v>
      </c>
      <c r="C26" s="1" t="s">
        <v>1071</v>
      </c>
      <c r="D26" s="213" t="s">
        <v>1072</v>
      </c>
      <c r="E26" s="213" t="s">
        <v>3121</v>
      </c>
      <c r="F26" s="213" t="s">
        <v>3122</v>
      </c>
      <c r="G26" s="213" t="s">
        <v>3123</v>
      </c>
      <c r="H26" s="213">
        <v>256519620</v>
      </c>
      <c r="I26" s="213">
        <v>256519620</v>
      </c>
      <c r="J26" s="213">
        <f>+H26-I26</f>
        <v>0</v>
      </c>
    </row>
    <row r="27" spans="1:10">
      <c r="A27" s="1" t="s">
        <v>3119</v>
      </c>
      <c r="B27" s="1" t="s">
        <v>3120</v>
      </c>
      <c r="C27" s="1" t="s">
        <v>1071</v>
      </c>
      <c r="D27" s="213" t="s">
        <v>1072</v>
      </c>
      <c r="E27" s="213" t="s">
        <v>3121</v>
      </c>
      <c r="F27" s="213" t="s">
        <v>3122</v>
      </c>
      <c r="G27" s="213" t="s">
        <v>3124</v>
      </c>
      <c r="H27" s="213">
        <v>75280380</v>
      </c>
      <c r="I27" s="213">
        <v>75280380</v>
      </c>
      <c r="J27" s="213">
        <f t="shared" ref="J27:J47" si="0">+H27-I27</f>
        <v>0</v>
      </c>
    </row>
    <row r="28" spans="1:10">
      <c r="A28" s="1" t="s">
        <v>3125</v>
      </c>
      <c r="B28" s="1" t="s">
        <v>3126</v>
      </c>
      <c r="C28" s="1" t="s">
        <v>3127</v>
      </c>
      <c r="D28" s="1" t="s">
        <v>3128</v>
      </c>
      <c r="E28" s="1" t="s">
        <v>3121</v>
      </c>
      <c r="F28" s="1" t="s">
        <v>3122</v>
      </c>
      <c r="G28" s="1" t="s">
        <v>3129</v>
      </c>
      <c r="H28" s="213">
        <v>2925383785.0700002</v>
      </c>
      <c r="I28" s="213">
        <v>2925383785.0700002</v>
      </c>
      <c r="J28" s="213">
        <f t="shared" si="0"/>
        <v>0</v>
      </c>
    </row>
    <row r="29" spans="1:10">
      <c r="A29" s="1" t="s">
        <v>3130</v>
      </c>
      <c r="B29" s="1" t="s">
        <v>3131</v>
      </c>
      <c r="C29" s="1" t="s">
        <v>1071</v>
      </c>
      <c r="D29" s="1" t="s">
        <v>1072</v>
      </c>
      <c r="E29" s="1" t="s">
        <v>3121</v>
      </c>
      <c r="F29" s="1" t="s">
        <v>3122</v>
      </c>
      <c r="G29" s="1" t="s">
        <v>3132</v>
      </c>
      <c r="H29" s="213">
        <v>760000000</v>
      </c>
      <c r="I29" s="213">
        <v>760000000</v>
      </c>
      <c r="J29" s="213">
        <f t="shared" si="0"/>
        <v>0</v>
      </c>
    </row>
    <row r="30" spans="1:10">
      <c r="A30" s="1" t="s">
        <v>3133</v>
      </c>
      <c r="B30" s="1" t="s">
        <v>3134</v>
      </c>
      <c r="C30" s="1" t="s">
        <v>1071</v>
      </c>
      <c r="D30" s="1" t="s">
        <v>1072</v>
      </c>
      <c r="E30" s="1" t="s">
        <v>3135</v>
      </c>
      <c r="F30" s="1" t="s">
        <v>3136</v>
      </c>
      <c r="G30" s="1" t="s">
        <v>1104</v>
      </c>
      <c r="H30" s="213">
        <v>0</v>
      </c>
      <c r="I30" s="213">
        <v>0</v>
      </c>
      <c r="J30" s="213">
        <f t="shared" si="0"/>
        <v>0</v>
      </c>
    </row>
    <row r="31" spans="1:10">
      <c r="A31" s="1" t="s">
        <v>3133</v>
      </c>
      <c r="B31" s="1" t="s">
        <v>3134</v>
      </c>
      <c r="C31" s="1" t="s">
        <v>1071</v>
      </c>
      <c r="D31" s="1" t="s">
        <v>1072</v>
      </c>
      <c r="E31" s="1" t="s">
        <v>3135</v>
      </c>
      <c r="F31" s="1" t="s">
        <v>3136</v>
      </c>
      <c r="G31" s="1" t="s">
        <v>3137</v>
      </c>
      <c r="H31" s="213">
        <v>0</v>
      </c>
      <c r="I31" s="213">
        <v>0</v>
      </c>
      <c r="J31" s="213">
        <f t="shared" si="0"/>
        <v>0</v>
      </c>
    </row>
    <row r="32" spans="1:10">
      <c r="A32" s="1" t="s">
        <v>3133</v>
      </c>
      <c r="B32" s="1" t="s">
        <v>3134</v>
      </c>
      <c r="C32" s="1" t="s">
        <v>1071</v>
      </c>
      <c r="D32" s="1" t="s">
        <v>1072</v>
      </c>
      <c r="E32" s="1" t="s">
        <v>3135</v>
      </c>
      <c r="F32" s="1" t="s">
        <v>3136</v>
      </c>
      <c r="G32" s="1" t="s">
        <v>3138</v>
      </c>
      <c r="H32" s="213">
        <v>1478135027.51</v>
      </c>
      <c r="I32" s="213">
        <v>1289775890</v>
      </c>
      <c r="J32" s="213">
        <f t="shared" si="0"/>
        <v>188359137.50999999</v>
      </c>
    </row>
    <row r="33" spans="1:10">
      <c r="A33" s="1" t="s">
        <v>3139</v>
      </c>
      <c r="B33" s="1" t="s">
        <v>3140</v>
      </c>
      <c r="C33" s="1" t="s">
        <v>1071</v>
      </c>
      <c r="D33" s="1" t="s">
        <v>1072</v>
      </c>
      <c r="E33" s="1" t="s">
        <v>3135</v>
      </c>
      <c r="F33" s="1" t="s">
        <v>3136</v>
      </c>
      <c r="G33" s="1" t="s">
        <v>1104</v>
      </c>
      <c r="H33" s="213">
        <v>0.59000015258789062</v>
      </c>
      <c r="I33" s="213">
        <v>0</v>
      </c>
      <c r="J33" s="213">
        <f t="shared" si="0"/>
        <v>0.59000015258789062</v>
      </c>
    </row>
    <row r="34" spans="1:10">
      <c r="A34" s="1" t="s">
        <v>3141</v>
      </c>
      <c r="B34" s="1" t="s">
        <v>3142</v>
      </c>
      <c r="C34" s="1" t="s">
        <v>1071</v>
      </c>
      <c r="D34" s="1" t="s">
        <v>1072</v>
      </c>
      <c r="E34" s="1" t="s">
        <v>3135</v>
      </c>
      <c r="F34" s="1" t="s">
        <v>3136</v>
      </c>
      <c r="G34" s="1" t="s">
        <v>3143</v>
      </c>
      <c r="H34" s="213">
        <v>6552000000</v>
      </c>
      <c r="I34" s="213">
        <v>0</v>
      </c>
      <c r="J34" s="213">
        <f t="shared" si="0"/>
        <v>6552000000</v>
      </c>
    </row>
    <row r="35" spans="1:10">
      <c r="A35" s="1" t="s">
        <v>3144</v>
      </c>
      <c r="B35" s="1" t="s">
        <v>3145</v>
      </c>
      <c r="C35" s="1" t="s">
        <v>1071</v>
      </c>
      <c r="D35" s="1" t="s">
        <v>1072</v>
      </c>
      <c r="E35" s="1" t="s">
        <v>3135</v>
      </c>
      <c r="F35" s="1" t="s">
        <v>3136</v>
      </c>
      <c r="G35" s="1" t="s">
        <v>3146</v>
      </c>
      <c r="H35" s="213">
        <v>0</v>
      </c>
      <c r="I35" s="213">
        <v>0</v>
      </c>
      <c r="J35" s="213">
        <f t="shared" si="0"/>
        <v>0</v>
      </c>
    </row>
    <row r="36" spans="1:10">
      <c r="A36" s="1" t="s">
        <v>3144</v>
      </c>
      <c r="B36" s="1" t="s">
        <v>3145</v>
      </c>
      <c r="C36" s="1" t="s">
        <v>1071</v>
      </c>
      <c r="D36" s="1" t="s">
        <v>1072</v>
      </c>
      <c r="E36" s="1" t="s">
        <v>3135</v>
      </c>
      <c r="F36" s="1" t="s">
        <v>3136</v>
      </c>
      <c r="G36" s="1" t="s">
        <v>3147</v>
      </c>
      <c r="H36" s="213">
        <v>0</v>
      </c>
      <c r="I36" s="213">
        <v>0</v>
      </c>
      <c r="J36" s="213">
        <f t="shared" si="0"/>
        <v>0</v>
      </c>
    </row>
    <row r="37" spans="1:10">
      <c r="A37" s="1" t="s">
        <v>3148</v>
      </c>
      <c r="B37" s="1" t="s">
        <v>3149</v>
      </c>
      <c r="C37" s="1" t="s">
        <v>1071</v>
      </c>
      <c r="D37" s="1" t="s">
        <v>1072</v>
      </c>
      <c r="E37" s="1" t="s">
        <v>3121</v>
      </c>
      <c r="F37" s="1" t="s">
        <v>3122</v>
      </c>
      <c r="G37" s="1" t="s">
        <v>3123</v>
      </c>
      <c r="H37" s="213">
        <v>666200000</v>
      </c>
      <c r="I37" s="213">
        <v>666200000</v>
      </c>
      <c r="J37" s="213">
        <f t="shared" si="0"/>
        <v>0</v>
      </c>
    </row>
    <row r="38" spans="1:10">
      <c r="A38" s="1" t="s">
        <v>3148</v>
      </c>
      <c r="B38" s="1" t="s">
        <v>3149</v>
      </c>
      <c r="C38" s="1" t="s">
        <v>1071</v>
      </c>
      <c r="D38" s="1" t="s">
        <v>1072</v>
      </c>
      <c r="E38" s="1" t="s">
        <v>3121</v>
      </c>
      <c r="F38" s="1" t="s">
        <v>3122</v>
      </c>
      <c r="G38" s="1" t="s">
        <v>3124</v>
      </c>
      <c r="H38" s="213">
        <v>2000000</v>
      </c>
      <c r="I38" s="213">
        <v>2000000</v>
      </c>
      <c r="J38" s="213">
        <f t="shared" si="0"/>
        <v>0</v>
      </c>
    </row>
    <row r="39" spans="1:10">
      <c r="A39" s="1" t="s">
        <v>3150</v>
      </c>
      <c r="B39" s="1" t="s">
        <v>3151</v>
      </c>
      <c r="C39" s="1" t="s">
        <v>3127</v>
      </c>
      <c r="D39" s="1" t="s">
        <v>3128</v>
      </c>
      <c r="E39" s="1" t="s">
        <v>3121</v>
      </c>
      <c r="F39" s="1" t="s">
        <v>3122</v>
      </c>
      <c r="G39" s="1" t="s">
        <v>3129</v>
      </c>
      <c r="H39" s="213">
        <v>36810045</v>
      </c>
      <c r="I39" s="213">
        <v>36810045</v>
      </c>
      <c r="J39" s="213">
        <f t="shared" si="0"/>
        <v>0</v>
      </c>
    </row>
    <row r="40" spans="1:10">
      <c r="A40" s="1" t="s">
        <v>3152</v>
      </c>
      <c r="B40" s="1" t="s">
        <v>3153</v>
      </c>
      <c r="C40" s="1" t="s">
        <v>3127</v>
      </c>
      <c r="D40" s="1" t="s">
        <v>3128</v>
      </c>
      <c r="E40" s="1" t="s">
        <v>3121</v>
      </c>
      <c r="F40" s="1" t="s">
        <v>3122</v>
      </c>
      <c r="G40" s="1" t="s">
        <v>3129</v>
      </c>
      <c r="H40" s="213">
        <v>21516077.109999999</v>
      </c>
      <c r="I40" s="213">
        <v>21516077.109999999</v>
      </c>
      <c r="J40" s="213">
        <f t="shared" si="0"/>
        <v>0</v>
      </c>
    </row>
    <row r="41" spans="1:10">
      <c r="A41" s="1" t="s">
        <v>3154</v>
      </c>
      <c r="B41" s="1" t="s">
        <v>3155</v>
      </c>
      <c r="C41" s="1" t="s">
        <v>3127</v>
      </c>
      <c r="D41" s="1" t="s">
        <v>3128</v>
      </c>
      <c r="E41" s="1" t="s">
        <v>3121</v>
      </c>
      <c r="F41" s="1" t="s">
        <v>3122</v>
      </c>
      <c r="G41" s="1" t="s">
        <v>3129</v>
      </c>
      <c r="H41" s="213">
        <v>239463700</v>
      </c>
      <c r="I41" s="213">
        <v>239463700</v>
      </c>
      <c r="J41" s="213">
        <f t="shared" si="0"/>
        <v>0</v>
      </c>
    </row>
    <row r="42" spans="1:10">
      <c r="A42" s="1" t="s">
        <v>3156</v>
      </c>
      <c r="B42" s="1" t="s">
        <v>3157</v>
      </c>
      <c r="C42" s="1" t="s">
        <v>3127</v>
      </c>
      <c r="D42" s="1" t="s">
        <v>3128</v>
      </c>
      <c r="E42" s="1" t="s">
        <v>3121</v>
      </c>
      <c r="F42" s="1" t="s">
        <v>3122</v>
      </c>
      <c r="G42" s="1" t="s">
        <v>3129</v>
      </c>
      <c r="H42" s="213">
        <v>455955924.81999999</v>
      </c>
      <c r="I42" s="213">
        <v>455955924.81999999</v>
      </c>
      <c r="J42" s="213">
        <f t="shared" si="0"/>
        <v>0</v>
      </c>
    </row>
    <row r="43" spans="1:10">
      <c r="A43" s="1" t="s">
        <v>3158</v>
      </c>
      <c r="B43" s="1" t="s">
        <v>3159</v>
      </c>
      <c r="C43" s="1" t="s">
        <v>1071</v>
      </c>
      <c r="D43" s="1" t="s">
        <v>1072</v>
      </c>
      <c r="E43" s="1" t="s">
        <v>3135</v>
      </c>
      <c r="F43" s="1" t="s">
        <v>3136</v>
      </c>
      <c r="G43" s="1" t="s">
        <v>3160</v>
      </c>
      <c r="H43" s="213">
        <v>200000000</v>
      </c>
      <c r="I43" s="213">
        <v>200000000</v>
      </c>
      <c r="J43" s="213">
        <f t="shared" si="0"/>
        <v>0</v>
      </c>
    </row>
    <row r="44" spans="1:10">
      <c r="A44" s="1" t="s">
        <v>3161</v>
      </c>
      <c r="B44" s="1" t="s">
        <v>3162</v>
      </c>
      <c r="C44" s="1" t="s">
        <v>1071</v>
      </c>
      <c r="D44" s="1" t="s">
        <v>1072</v>
      </c>
      <c r="E44" s="1" t="s">
        <v>3121</v>
      </c>
      <c r="F44" s="1" t="s">
        <v>3122</v>
      </c>
      <c r="G44" s="1" t="s">
        <v>1104</v>
      </c>
      <c r="H44" s="213">
        <v>2352</v>
      </c>
      <c r="I44" s="213">
        <v>0</v>
      </c>
      <c r="J44" s="213">
        <f t="shared" si="0"/>
        <v>2352</v>
      </c>
    </row>
    <row r="45" spans="1:10">
      <c r="A45" s="1" t="s">
        <v>3161</v>
      </c>
      <c r="B45" s="1" t="s">
        <v>3162</v>
      </c>
      <c r="C45" s="1" t="s">
        <v>1071</v>
      </c>
      <c r="D45" s="1" t="s">
        <v>1072</v>
      </c>
      <c r="E45" s="1" t="s">
        <v>3121</v>
      </c>
      <c r="F45" s="1" t="s">
        <v>3122</v>
      </c>
      <c r="G45" s="1" t="s">
        <v>3163</v>
      </c>
      <c r="H45" s="213">
        <v>0</v>
      </c>
      <c r="I45" s="213">
        <v>0</v>
      </c>
      <c r="J45" s="213">
        <f t="shared" si="0"/>
        <v>0</v>
      </c>
    </row>
    <row r="46" spans="1:10">
      <c r="A46" s="1" t="s">
        <v>3161</v>
      </c>
      <c r="B46" s="1" t="s">
        <v>3162</v>
      </c>
      <c r="C46" s="1" t="s">
        <v>1071</v>
      </c>
      <c r="D46" s="1" t="s">
        <v>1072</v>
      </c>
      <c r="E46" s="1" t="s">
        <v>3135</v>
      </c>
      <c r="F46" s="1" t="s">
        <v>3136</v>
      </c>
      <c r="G46" s="1" t="s">
        <v>3164</v>
      </c>
      <c r="H46" s="213">
        <v>200000000</v>
      </c>
      <c r="I46" s="213">
        <v>162649466</v>
      </c>
      <c r="J46" s="213">
        <f t="shared" si="0"/>
        <v>37350534</v>
      </c>
    </row>
    <row r="47" spans="1:10">
      <c r="A47" s="1" t="s">
        <v>3165</v>
      </c>
      <c r="B47" s="1" t="s">
        <v>3166</v>
      </c>
      <c r="C47" s="1" t="s">
        <v>1071</v>
      </c>
      <c r="D47" s="1" t="s">
        <v>1072</v>
      </c>
      <c r="E47" s="1" t="s">
        <v>3121</v>
      </c>
      <c r="F47" s="1" t="s">
        <v>3122</v>
      </c>
      <c r="G47" s="1" t="s">
        <v>3124</v>
      </c>
      <c r="H47" s="213">
        <v>100000000</v>
      </c>
      <c r="I47" s="213">
        <v>100000000</v>
      </c>
      <c r="J47" s="213">
        <f t="shared" si="0"/>
        <v>0</v>
      </c>
    </row>
    <row r="48" spans="1:10">
      <c r="I48" s="214">
        <f>SUM(I26:I47)</f>
        <v>7191554887.999999</v>
      </c>
    </row>
  </sheetData>
  <mergeCells count="2">
    <mergeCell ref="A1:I1"/>
    <mergeCell ref="A24:J24"/>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39997558519241921"/>
  </sheetPr>
  <dimension ref="A1:AE1064"/>
  <sheetViews>
    <sheetView workbookViewId="0">
      <selection activeCell="E5" sqref="E5"/>
    </sheetView>
  </sheetViews>
  <sheetFormatPr baseColWidth="10" defaultColWidth="10.6640625" defaultRowHeight="16"/>
  <cols>
    <col min="1" max="1" width="16.6640625" style="27" bestFit="1" customWidth="1"/>
    <col min="2" max="2" width="16.6640625" style="27" customWidth="1"/>
    <col min="3" max="3" width="11.33203125" style="27" bestFit="1" customWidth="1"/>
    <col min="4" max="4" width="56.1640625" style="27" customWidth="1"/>
    <col min="5" max="5" width="23.83203125" style="27" customWidth="1"/>
    <col min="6" max="6" width="16.5" style="27" customWidth="1"/>
    <col min="7" max="7" width="17.33203125" style="27" customWidth="1"/>
    <col min="8" max="8" width="16.1640625" style="27" bestFit="1" customWidth="1"/>
    <col min="9" max="9" width="28.5" style="27" bestFit="1" customWidth="1"/>
    <col min="10" max="10" width="19.33203125" style="51" bestFit="1" customWidth="1"/>
    <col min="11" max="11" width="21.5" style="51" bestFit="1" customWidth="1"/>
    <col min="12" max="12" width="22.5" style="19" bestFit="1" customWidth="1"/>
    <col min="13" max="13" width="21.6640625" style="27" bestFit="1" customWidth="1"/>
    <col min="14" max="16384" width="10.6640625" style="27"/>
  </cols>
  <sheetData>
    <row r="1" spans="1:31">
      <c r="A1" s="331"/>
      <c r="B1" s="332"/>
      <c r="C1" s="332"/>
      <c r="D1" s="332"/>
      <c r="E1" s="332"/>
      <c r="F1" s="332"/>
      <c r="G1" s="332"/>
      <c r="H1" s="332"/>
      <c r="I1" s="332"/>
      <c r="J1" s="332"/>
      <c r="K1" s="332"/>
      <c r="L1" s="332"/>
      <c r="M1" s="333"/>
    </row>
    <row r="2" spans="1:31">
      <c r="A2" s="327" t="s">
        <v>11</v>
      </c>
      <c r="B2" s="327"/>
      <c r="C2" s="327"/>
      <c r="D2" s="327"/>
      <c r="E2" s="327"/>
      <c r="F2" s="327"/>
      <c r="G2" s="327"/>
      <c r="H2" s="327"/>
      <c r="I2" s="327"/>
      <c r="J2" s="327"/>
      <c r="K2" s="327"/>
      <c r="L2" s="327"/>
      <c r="M2" s="327"/>
    </row>
    <row r="3" spans="1:31" s="31" customFormat="1" ht="68">
      <c r="A3" s="28" t="s">
        <v>12</v>
      </c>
      <c r="B3" s="28" t="s">
        <v>4</v>
      </c>
      <c r="C3" s="28" t="s">
        <v>0</v>
      </c>
      <c r="D3" s="29" t="s">
        <v>65</v>
      </c>
      <c r="E3" s="28" t="s">
        <v>5</v>
      </c>
      <c r="F3" s="28" t="s">
        <v>6</v>
      </c>
      <c r="G3" s="28" t="s">
        <v>7</v>
      </c>
      <c r="H3" s="28" t="s">
        <v>8</v>
      </c>
      <c r="I3" s="28" t="s">
        <v>1</v>
      </c>
      <c r="J3" s="30" t="s">
        <v>9</v>
      </c>
      <c r="K3" s="30" t="s">
        <v>2</v>
      </c>
      <c r="L3" s="28" t="s">
        <v>3</v>
      </c>
      <c r="M3" s="28" t="s">
        <v>10</v>
      </c>
    </row>
    <row r="4" spans="1:31" ht="119">
      <c r="A4" s="18" t="s">
        <v>131</v>
      </c>
      <c r="B4" s="18" t="s">
        <v>132</v>
      </c>
      <c r="C4" s="32" t="s">
        <v>133</v>
      </c>
      <c r="D4" s="32" t="s">
        <v>134</v>
      </c>
      <c r="E4" s="32" t="s">
        <v>66</v>
      </c>
      <c r="F4" s="32" t="s">
        <v>30</v>
      </c>
      <c r="G4" s="32">
        <v>90</v>
      </c>
      <c r="H4" s="32">
        <v>90</v>
      </c>
      <c r="I4" s="33">
        <v>0.25</v>
      </c>
      <c r="J4" s="34">
        <v>162513588</v>
      </c>
      <c r="K4" s="34">
        <v>162513588</v>
      </c>
      <c r="L4" s="35">
        <v>1</v>
      </c>
      <c r="M4" s="18" t="s">
        <v>135</v>
      </c>
    </row>
    <row r="5" spans="1:31" ht="136">
      <c r="A5" s="18" t="s">
        <v>131</v>
      </c>
      <c r="B5" s="18" t="s">
        <v>132</v>
      </c>
      <c r="C5" s="32" t="s">
        <v>133</v>
      </c>
      <c r="D5" s="32" t="s">
        <v>136</v>
      </c>
      <c r="E5" s="32" t="s">
        <v>67</v>
      </c>
      <c r="F5" s="32" t="s">
        <v>30</v>
      </c>
      <c r="G5" s="36">
        <v>942163.54730304168</v>
      </c>
      <c r="H5" s="37">
        <v>940420</v>
      </c>
      <c r="I5" s="38">
        <v>0.19</v>
      </c>
      <c r="J5" s="39">
        <v>905795374</v>
      </c>
      <c r="K5" s="39">
        <v>905795374</v>
      </c>
      <c r="L5" s="20">
        <v>1</v>
      </c>
      <c r="M5" s="18" t="s">
        <v>68</v>
      </c>
    </row>
    <row r="6" spans="1:31" ht="272">
      <c r="A6" s="18" t="s">
        <v>131</v>
      </c>
      <c r="B6" s="18" t="s">
        <v>132</v>
      </c>
      <c r="C6" s="32" t="s">
        <v>133</v>
      </c>
      <c r="D6" s="32" t="s">
        <v>69</v>
      </c>
      <c r="E6" s="32" t="s">
        <v>70</v>
      </c>
      <c r="F6" s="32" t="s">
        <v>30</v>
      </c>
      <c r="G6" s="32">
        <v>1</v>
      </c>
      <c r="H6" s="32">
        <v>1</v>
      </c>
      <c r="I6" s="38">
        <v>0.25</v>
      </c>
      <c r="J6" s="39">
        <v>5000000000</v>
      </c>
      <c r="K6" s="39">
        <v>5000000000</v>
      </c>
      <c r="L6" s="20">
        <v>1</v>
      </c>
      <c r="M6" s="18" t="s">
        <v>137</v>
      </c>
    </row>
    <row r="7" spans="1:31" ht="409.6">
      <c r="A7" s="18" t="s">
        <v>131</v>
      </c>
      <c r="B7" s="18" t="s">
        <v>132</v>
      </c>
      <c r="C7" s="32" t="s">
        <v>133</v>
      </c>
      <c r="D7" s="32" t="s">
        <v>71</v>
      </c>
      <c r="E7" s="32" t="s">
        <v>72</v>
      </c>
      <c r="F7" s="32" t="s">
        <v>30</v>
      </c>
      <c r="G7" s="32">
        <v>90</v>
      </c>
      <c r="H7" s="32">
        <v>90</v>
      </c>
      <c r="I7" s="33">
        <v>0.25</v>
      </c>
      <c r="J7" s="34">
        <v>23128448702</v>
      </c>
      <c r="K7" s="34">
        <v>23128448702</v>
      </c>
      <c r="L7" s="35">
        <v>1</v>
      </c>
      <c r="M7" s="18" t="s">
        <v>138</v>
      </c>
    </row>
    <row r="8" spans="1:31" ht="409.5" customHeight="1">
      <c r="A8" s="40" t="s">
        <v>131</v>
      </c>
      <c r="B8" s="18" t="s">
        <v>132</v>
      </c>
      <c r="C8" s="32" t="s">
        <v>133</v>
      </c>
      <c r="D8" s="32" t="s">
        <v>71</v>
      </c>
      <c r="E8" s="32" t="s">
        <v>72</v>
      </c>
      <c r="F8" s="32" t="s">
        <v>30</v>
      </c>
      <c r="G8" s="32">
        <v>135</v>
      </c>
      <c r="H8" s="32">
        <v>135</v>
      </c>
      <c r="I8" s="33">
        <v>0.25</v>
      </c>
      <c r="J8" s="34">
        <v>31091948</v>
      </c>
      <c r="K8" s="34">
        <v>31091948</v>
      </c>
      <c r="L8" s="35">
        <v>1</v>
      </c>
      <c r="M8" s="18" t="s">
        <v>73</v>
      </c>
    </row>
    <row r="9" spans="1:31" ht="102">
      <c r="A9" s="18" t="s">
        <v>131</v>
      </c>
      <c r="B9" s="18" t="s">
        <v>132</v>
      </c>
      <c r="C9" s="32" t="s">
        <v>139</v>
      </c>
      <c r="D9" s="32" t="s">
        <v>140</v>
      </c>
      <c r="E9" s="32" t="s">
        <v>74</v>
      </c>
      <c r="F9" s="32" t="s">
        <v>30</v>
      </c>
      <c r="G9" s="32">
        <v>90</v>
      </c>
      <c r="H9" s="32">
        <v>507</v>
      </c>
      <c r="I9" s="38">
        <v>1</v>
      </c>
      <c r="J9" s="39">
        <v>3246336970</v>
      </c>
      <c r="K9" s="39">
        <v>3246336970</v>
      </c>
      <c r="L9" s="20">
        <v>1</v>
      </c>
      <c r="M9" s="19" t="s">
        <v>75</v>
      </c>
    </row>
    <row r="10" spans="1:31" ht="102">
      <c r="A10" s="18" t="s">
        <v>131</v>
      </c>
      <c r="B10" s="18" t="s">
        <v>132</v>
      </c>
      <c r="C10" s="32" t="s">
        <v>76</v>
      </c>
      <c r="D10" s="32" t="s">
        <v>141</v>
      </c>
      <c r="E10" s="32" t="s">
        <v>77</v>
      </c>
      <c r="F10" s="32" t="s">
        <v>30</v>
      </c>
      <c r="G10" s="32">
        <v>14000</v>
      </c>
      <c r="H10" s="32">
        <v>11732</v>
      </c>
      <c r="I10" s="33">
        <v>0.17</v>
      </c>
      <c r="J10" s="34">
        <v>4561147758</v>
      </c>
      <c r="K10" s="34">
        <v>3447446953</v>
      </c>
      <c r="L10" s="35" t="s">
        <v>78</v>
      </c>
      <c r="M10" s="18" t="s">
        <v>79</v>
      </c>
    </row>
    <row r="11" spans="1:31" ht="102">
      <c r="A11" s="18" t="s">
        <v>131</v>
      </c>
      <c r="B11" s="18" t="s">
        <v>132</v>
      </c>
      <c r="C11" s="32" t="s">
        <v>80</v>
      </c>
      <c r="D11" s="32" t="s">
        <v>81</v>
      </c>
      <c r="E11" s="32" t="s">
        <v>72</v>
      </c>
      <c r="F11" s="32" t="s">
        <v>30</v>
      </c>
      <c r="G11" s="32">
        <v>945</v>
      </c>
      <c r="H11" s="32">
        <v>550</v>
      </c>
      <c r="I11" s="38">
        <v>0.25</v>
      </c>
      <c r="J11" s="34">
        <v>2592850400</v>
      </c>
      <c r="K11" s="34">
        <v>2588750400</v>
      </c>
      <c r="L11" s="41">
        <f>+K11/J11</f>
        <v>0.99841872867019243</v>
      </c>
      <c r="M11" s="19" t="s">
        <v>82</v>
      </c>
    </row>
    <row r="12" spans="1:31" s="19" customFormat="1" ht="102">
      <c r="A12" s="18" t="s">
        <v>131</v>
      </c>
      <c r="B12" s="18" t="s">
        <v>132</v>
      </c>
      <c r="C12" s="32" t="s">
        <v>80</v>
      </c>
      <c r="D12" s="32" t="s">
        <v>83</v>
      </c>
      <c r="E12" s="32" t="s">
        <v>84</v>
      </c>
      <c r="F12" s="32" t="s">
        <v>30</v>
      </c>
      <c r="G12" s="32">
        <v>12</v>
      </c>
      <c r="H12" s="32">
        <v>12</v>
      </c>
      <c r="I12" s="38">
        <v>0.25</v>
      </c>
      <c r="J12" s="34">
        <v>1212925844</v>
      </c>
      <c r="K12" s="34">
        <v>1163876244</v>
      </c>
      <c r="L12" s="41">
        <f>+K12/J12</f>
        <v>0.95956092431978879</v>
      </c>
      <c r="M12" s="19" t="s">
        <v>82</v>
      </c>
      <c r="N12" s="27"/>
      <c r="O12" s="27"/>
      <c r="P12" s="27"/>
      <c r="Q12" s="27"/>
      <c r="R12" s="27"/>
      <c r="S12" s="27"/>
      <c r="T12" s="27"/>
      <c r="U12" s="27"/>
      <c r="V12" s="27"/>
      <c r="W12" s="27"/>
      <c r="X12" s="27"/>
      <c r="Y12" s="27"/>
      <c r="Z12" s="27"/>
      <c r="AA12" s="27"/>
      <c r="AB12" s="27"/>
      <c r="AC12" s="27"/>
      <c r="AD12" s="27"/>
      <c r="AE12" s="27"/>
    </row>
    <row r="13" spans="1:31" s="19" customFormat="1" ht="187">
      <c r="A13" s="18" t="s">
        <v>131</v>
      </c>
      <c r="B13" s="18" t="s">
        <v>132</v>
      </c>
      <c r="C13" s="32" t="s">
        <v>142</v>
      </c>
      <c r="D13" s="32" t="s">
        <v>85</v>
      </c>
      <c r="E13" s="32" t="s">
        <v>72</v>
      </c>
      <c r="F13" s="32" t="s">
        <v>30</v>
      </c>
      <c r="G13" s="32">
        <v>80</v>
      </c>
      <c r="H13" s="32">
        <v>80</v>
      </c>
      <c r="I13" s="33">
        <v>0.25</v>
      </c>
      <c r="J13" s="34">
        <v>637141129</v>
      </c>
      <c r="K13" s="34">
        <v>581941129</v>
      </c>
      <c r="L13" s="35" t="s">
        <v>86</v>
      </c>
      <c r="M13" s="18" t="s">
        <v>143</v>
      </c>
      <c r="N13" s="27"/>
      <c r="O13" s="27"/>
      <c r="P13" s="27"/>
      <c r="Q13" s="27"/>
      <c r="R13" s="27"/>
      <c r="S13" s="27"/>
      <c r="T13" s="27"/>
      <c r="U13" s="27"/>
      <c r="V13" s="27"/>
      <c r="W13" s="27"/>
      <c r="X13" s="27"/>
      <c r="Y13" s="27"/>
      <c r="Z13" s="27"/>
      <c r="AA13" s="27"/>
      <c r="AB13" s="27"/>
      <c r="AC13" s="27"/>
      <c r="AD13" s="27"/>
      <c r="AE13" s="27"/>
    </row>
    <row r="14" spans="1:31" s="19" customFormat="1" ht="102">
      <c r="A14" s="18" t="s">
        <v>131</v>
      </c>
      <c r="B14" s="18" t="s">
        <v>132</v>
      </c>
      <c r="C14" s="32" t="s">
        <v>144</v>
      </c>
      <c r="D14" s="32" t="s">
        <v>88</v>
      </c>
      <c r="E14" s="32" t="s">
        <v>89</v>
      </c>
      <c r="F14" s="32" t="s">
        <v>30</v>
      </c>
      <c r="G14" s="32">
        <v>3</v>
      </c>
      <c r="H14" s="32">
        <v>3</v>
      </c>
      <c r="I14" s="38">
        <v>0.25</v>
      </c>
      <c r="J14" s="39">
        <v>2166811200</v>
      </c>
      <c r="K14" s="39">
        <v>2041923686</v>
      </c>
      <c r="L14" s="42">
        <f t="shared" ref="L14:L26" si="0">+K14/J14</f>
        <v>0.9423634537240716</v>
      </c>
      <c r="M14" s="19" t="s">
        <v>82</v>
      </c>
      <c r="N14" s="27"/>
      <c r="O14" s="27"/>
      <c r="P14" s="27"/>
      <c r="Q14" s="27"/>
      <c r="R14" s="27"/>
      <c r="S14" s="27"/>
      <c r="T14" s="27"/>
      <c r="U14" s="27"/>
      <c r="V14" s="27"/>
      <c r="W14" s="27"/>
      <c r="X14" s="27"/>
      <c r="Y14" s="27"/>
      <c r="Z14" s="27"/>
      <c r="AA14" s="27"/>
      <c r="AB14" s="27"/>
      <c r="AC14" s="27"/>
      <c r="AD14" s="27"/>
      <c r="AE14" s="27"/>
    </row>
    <row r="15" spans="1:31" s="19" customFormat="1" ht="102">
      <c r="A15" s="18" t="s">
        <v>131</v>
      </c>
      <c r="B15" s="18" t="s">
        <v>132</v>
      </c>
      <c r="C15" s="32" t="s">
        <v>144</v>
      </c>
      <c r="D15" s="32" t="s">
        <v>90</v>
      </c>
      <c r="E15" s="32" t="s">
        <v>91</v>
      </c>
      <c r="F15" s="32" t="s">
        <v>30</v>
      </c>
      <c r="G15" s="32">
        <v>528</v>
      </c>
      <c r="H15" s="32">
        <v>528</v>
      </c>
      <c r="I15" s="38">
        <v>0.25</v>
      </c>
      <c r="J15" s="39">
        <v>1007459781</v>
      </c>
      <c r="K15" s="39">
        <v>844450000</v>
      </c>
      <c r="L15" s="42">
        <f t="shared" si="0"/>
        <v>0.83819723221288578</v>
      </c>
      <c r="M15" s="18" t="s">
        <v>73</v>
      </c>
      <c r="N15" s="27"/>
      <c r="O15" s="27"/>
      <c r="P15" s="27"/>
      <c r="Q15" s="27"/>
      <c r="R15" s="27"/>
      <c r="S15" s="27"/>
      <c r="T15" s="27"/>
      <c r="U15" s="27"/>
      <c r="V15" s="27"/>
      <c r="W15" s="27"/>
      <c r="X15" s="27"/>
      <c r="Y15" s="27"/>
      <c r="Z15" s="27"/>
      <c r="AA15" s="27"/>
      <c r="AB15" s="27"/>
      <c r="AC15" s="27"/>
      <c r="AD15" s="27"/>
      <c r="AE15" s="27"/>
    </row>
    <row r="16" spans="1:31" s="19" customFormat="1" ht="102">
      <c r="A16" s="18" t="s">
        <v>131</v>
      </c>
      <c r="B16" s="18" t="s">
        <v>132</v>
      </c>
      <c r="C16" s="32" t="s">
        <v>144</v>
      </c>
      <c r="D16" s="32" t="s">
        <v>90</v>
      </c>
      <c r="E16" s="32" t="s">
        <v>89</v>
      </c>
      <c r="F16" s="32" t="s">
        <v>30</v>
      </c>
      <c r="G16" s="32">
        <v>2</v>
      </c>
      <c r="H16" s="32">
        <v>2</v>
      </c>
      <c r="I16" s="38">
        <v>0.25</v>
      </c>
      <c r="J16" s="43">
        <v>956658905</v>
      </c>
      <c r="K16" s="43">
        <v>868613936.81999993</v>
      </c>
      <c r="L16" s="44">
        <f t="shared" si="0"/>
        <v>0.90796618552356434</v>
      </c>
      <c r="M16" s="18" t="s">
        <v>73</v>
      </c>
      <c r="N16" s="27"/>
      <c r="O16" s="27"/>
      <c r="P16" s="27"/>
      <c r="Q16" s="27"/>
      <c r="R16" s="27"/>
      <c r="S16" s="27"/>
      <c r="T16" s="27"/>
      <c r="U16" s="27"/>
      <c r="V16" s="27"/>
      <c r="W16" s="27"/>
      <c r="X16" s="27"/>
      <c r="Y16" s="27"/>
      <c r="Z16" s="27"/>
      <c r="AA16" s="27"/>
      <c r="AB16" s="27"/>
      <c r="AC16" s="27"/>
      <c r="AD16" s="27"/>
      <c r="AE16" s="27"/>
    </row>
    <row r="17" spans="1:31" s="19" customFormat="1" ht="102">
      <c r="A17" s="18" t="s">
        <v>131</v>
      </c>
      <c r="B17" s="18" t="s">
        <v>132</v>
      </c>
      <c r="C17" s="32" t="s">
        <v>145</v>
      </c>
      <c r="D17" s="32" t="s">
        <v>146</v>
      </c>
      <c r="E17" s="32" t="s">
        <v>27</v>
      </c>
      <c r="F17" s="32" t="s">
        <v>30</v>
      </c>
      <c r="G17" s="32">
        <v>135</v>
      </c>
      <c r="H17" s="32">
        <v>135</v>
      </c>
      <c r="I17" s="33">
        <v>0.25</v>
      </c>
      <c r="J17" s="34">
        <v>1993680320</v>
      </c>
      <c r="K17" s="34">
        <v>1914180320</v>
      </c>
      <c r="L17" s="41">
        <f t="shared" si="0"/>
        <v>0.96012399821451822</v>
      </c>
      <c r="M17" s="19" t="s">
        <v>82</v>
      </c>
      <c r="N17" s="27"/>
      <c r="O17" s="27"/>
      <c r="P17" s="27"/>
      <c r="Q17" s="27"/>
      <c r="R17" s="27"/>
      <c r="S17" s="27"/>
      <c r="T17" s="27"/>
      <c r="U17" s="27"/>
      <c r="V17" s="27"/>
      <c r="W17" s="27"/>
      <c r="X17" s="27"/>
      <c r="Y17" s="27"/>
      <c r="Z17" s="27"/>
      <c r="AA17" s="27"/>
      <c r="AB17" s="27"/>
      <c r="AC17" s="27"/>
      <c r="AD17" s="27"/>
      <c r="AE17" s="27"/>
    </row>
    <row r="18" spans="1:31" s="19" customFormat="1" ht="102">
      <c r="A18" s="18" t="s">
        <v>131</v>
      </c>
      <c r="B18" s="18" t="s">
        <v>132</v>
      </c>
      <c r="C18" s="32" t="s">
        <v>147</v>
      </c>
      <c r="D18" s="32" t="s">
        <v>148</v>
      </c>
      <c r="E18" s="32" t="s">
        <v>72</v>
      </c>
      <c r="F18" s="32" t="s">
        <v>30</v>
      </c>
      <c r="G18" s="32">
        <v>70</v>
      </c>
      <c r="H18" s="32">
        <v>70</v>
      </c>
      <c r="I18" s="33">
        <v>0.25</v>
      </c>
      <c r="J18" s="34">
        <v>1993680320</v>
      </c>
      <c r="K18" s="34">
        <v>1914180320</v>
      </c>
      <c r="L18" s="41">
        <f t="shared" si="0"/>
        <v>0.96012399821451822</v>
      </c>
      <c r="M18" s="19" t="s">
        <v>82</v>
      </c>
      <c r="N18" s="27"/>
      <c r="O18" s="27"/>
      <c r="P18" s="27"/>
      <c r="Q18" s="27"/>
      <c r="R18" s="27"/>
      <c r="S18" s="27"/>
      <c r="T18" s="27"/>
      <c r="U18" s="27"/>
      <c r="V18" s="27"/>
      <c r="W18" s="27"/>
      <c r="X18" s="27"/>
      <c r="Y18" s="27"/>
      <c r="Z18" s="27"/>
      <c r="AA18" s="27"/>
      <c r="AB18" s="27"/>
      <c r="AC18" s="27"/>
      <c r="AD18" s="27"/>
      <c r="AE18" s="27"/>
    </row>
    <row r="19" spans="1:31" s="19" customFormat="1" ht="153">
      <c r="A19" s="18" t="s">
        <v>131</v>
      </c>
      <c r="B19" s="18" t="s">
        <v>132</v>
      </c>
      <c r="C19" s="32" t="s">
        <v>149</v>
      </c>
      <c r="D19" s="32" t="s">
        <v>92</v>
      </c>
      <c r="E19" s="32" t="s">
        <v>72</v>
      </c>
      <c r="F19" s="32" t="s">
        <v>30</v>
      </c>
      <c r="G19" s="32">
        <v>135</v>
      </c>
      <c r="H19" s="32">
        <v>135</v>
      </c>
      <c r="I19" s="33">
        <v>0.25</v>
      </c>
      <c r="J19" s="34">
        <v>970800000</v>
      </c>
      <c r="K19" s="34">
        <v>948800000</v>
      </c>
      <c r="L19" s="41">
        <f t="shared" si="0"/>
        <v>0.97733827770910586</v>
      </c>
      <c r="M19" s="19" t="s">
        <v>82</v>
      </c>
      <c r="N19" s="27"/>
      <c r="O19" s="27"/>
      <c r="P19" s="27"/>
      <c r="Q19" s="27"/>
      <c r="R19" s="27"/>
      <c r="S19" s="27"/>
      <c r="T19" s="27"/>
      <c r="U19" s="27"/>
      <c r="V19" s="27"/>
      <c r="W19" s="27"/>
      <c r="X19" s="27"/>
      <c r="Y19" s="27"/>
      <c r="Z19" s="27"/>
      <c r="AA19" s="27"/>
      <c r="AB19" s="27"/>
      <c r="AC19" s="27"/>
      <c r="AD19" s="27"/>
      <c r="AE19" s="27"/>
    </row>
    <row r="20" spans="1:31" s="19" customFormat="1" ht="153">
      <c r="A20" s="18" t="s">
        <v>131</v>
      </c>
      <c r="B20" s="18" t="s">
        <v>132</v>
      </c>
      <c r="C20" s="32" t="s">
        <v>149</v>
      </c>
      <c r="D20" s="32" t="s">
        <v>93</v>
      </c>
      <c r="E20" s="32" t="s">
        <v>94</v>
      </c>
      <c r="F20" s="32" t="s">
        <v>30</v>
      </c>
      <c r="G20" s="32">
        <v>7</v>
      </c>
      <c r="H20" s="32">
        <v>7</v>
      </c>
      <c r="I20" s="33">
        <v>0.25</v>
      </c>
      <c r="J20" s="34">
        <v>970800000</v>
      </c>
      <c r="K20" s="34">
        <v>948800000</v>
      </c>
      <c r="L20" s="41">
        <f t="shared" si="0"/>
        <v>0.97733827770910586</v>
      </c>
      <c r="M20" s="19" t="s">
        <v>82</v>
      </c>
      <c r="N20" s="27"/>
      <c r="O20" s="27"/>
      <c r="P20" s="27"/>
      <c r="Q20" s="27"/>
      <c r="R20" s="27"/>
      <c r="S20" s="27"/>
      <c r="T20" s="27"/>
      <c r="U20" s="27"/>
      <c r="V20" s="27"/>
      <c r="W20" s="27"/>
      <c r="X20" s="27"/>
      <c r="Y20" s="27"/>
      <c r="Z20" s="27"/>
      <c r="AA20" s="27"/>
      <c r="AB20" s="27"/>
      <c r="AC20" s="27"/>
      <c r="AD20" s="27"/>
      <c r="AE20" s="27"/>
    </row>
    <row r="21" spans="1:31" s="19" customFormat="1" ht="204">
      <c r="A21" s="18" t="s">
        <v>131</v>
      </c>
      <c r="B21" s="18" t="s">
        <v>132</v>
      </c>
      <c r="C21" s="32" t="s">
        <v>150</v>
      </c>
      <c r="D21" s="32" t="s">
        <v>93</v>
      </c>
      <c r="E21" s="32" t="s">
        <v>95</v>
      </c>
      <c r="F21" s="32" t="s">
        <v>30</v>
      </c>
      <c r="G21" s="32">
        <v>13</v>
      </c>
      <c r="H21" s="32">
        <v>13</v>
      </c>
      <c r="I21" s="38">
        <v>0.25</v>
      </c>
      <c r="J21" s="39">
        <v>2451199379</v>
      </c>
      <c r="K21" s="39">
        <v>2331230379</v>
      </c>
      <c r="L21" s="42">
        <f t="shared" si="0"/>
        <v>0.9510570208903435</v>
      </c>
      <c r="M21" s="19" t="s">
        <v>82</v>
      </c>
      <c r="N21" s="27"/>
      <c r="O21" s="27"/>
      <c r="P21" s="27"/>
      <c r="Q21" s="27"/>
      <c r="R21" s="27"/>
      <c r="S21" s="27"/>
      <c r="T21" s="27"/>
      <c r="U21" s="27"/>
      <c r="V21" s="27"/>
      <c r="W21" s="27"/>
      <c r="X21" s="27"/>
      <c r="Y21" s="27"/>
      <c r="Z21" s="27"/>
      <c r="AA21" s="27"/>
      <c r="AB21" s="27"/>
      <c r="AC21" s="27"/>
      <c r="AD21" s="27"/>
      <c r="AE21" s="27"/>
    </row>
    <row r="22" spans="1:31" s="46" customFormat="1" ht="204">
      <c r="A22" s="18" t="s">
        <v>131</v>
      </c>
      <c r="B22" s="45" t="s">
        <v>132</v>
      </c>
      <c r="C22" s="32" t="s">
        <v>150</v>
      </c>
      <c r="D22" s="32" t="s">
        <v>151</v>
      </c>
      <c r="E22" s="32" t="s">
        <v>72</v>
      </c>
      <c r="F22" s="32" t="s">
        <v>30</v>
      </c>
      <c r="G22" s="32">
        <v>100</v>
      </c>
      <c r="H22" s="32">
        <v>100</v>
      </c>
      <c r="I22" s="38">
        <v>0.25</v>
      </c>
      <c r="J22" s="39">
        <v>2000000000</v>
      </c>
      <c r="K22" s="39">
        <v>1752800000</v>
      </c>
      <c r="L22" s="42">
        <f t="shared" si="0"/>
        <v>0.87639999999999996</v>
      </c>
      <c r="M22" s="19" t="s">
        <v>82</v>
      </c>
      <c r="N22" s="27"/>
      <c r="O22" s="27"/>
      <c r="P22" s="27"/>
      <c r="Q22" s="27"/>
      <c r="R22" s="27"/>
      <c r="S22" s="27"/>
      <c r="T22" s="27"/>
      <c r="U22" s="27"/>
      <c r="V22" s="27"/>
      <c r="W22" s="27"/>
      <c r="X22" s="27"/>
      <c r="Y22" s="27"/>
      <c r="Z22" s="27"/>
      <c r="AA22" s="27"/>
      <c r="AB22" s="27"/>
      <c r="AC22" s="27"/>
      <c r="AD22" s="27"/>
      <c r="AE22" s="27"/>
    </row>
    <row r="23" spans="1:31" s="19" customFormat="1" ht="102">
      <c r="A23" s="18" t="s">
        <v>131</v>
      </c>
      <c r="B23" s="18" t="s">
        <v>132</v>
      </c>
      <c r="C23" s="32" t="s">
        <v>152</v>
      </c>
      <c r="D23" s="32" t="s">
        <v>96</v>
      </c>
      <c r="E23" s="32" t="s">
        <v>97</v>
      </c>
      <c r="F23" s="32" t="s">
        <v>30</v>
      </c>
      <c r="G23" s="32">
        <v>3</v>
      </c>
      <c r="H23" s="32">
        <v>3</v>
      </c>
      <c r="I23" s="33">
        <v>0.25</v>
      </c>
      <c r="J23" s="34">
        <v>280000000</v>
      </c>
      <c r="K23" s="34">
        <v>280000000</v>
      </c>
      <c r="L23" s="41">
        <f t="shared" si="0"/>
        <v>1</v>
      </c>
      <c r="M23" s="18" t="s">
        <v>153</v>
      </c>
    </row>
    <row r="24" spans="1:31" s="19" customFormat="1" ht="102">
      <c r="A24" s="18" t="s">
        <v>131</v>
      </c>
      <c r="B24" s="18" t="s">
        <v>132</v>
      </c>
      <c r="C24" s="32" t="s">
        <v>152</v>
      </c>
      <c r="D24" s="32" t="s">
        <v>98</v>
      </c>
      <c r="E24" s="32" t="s">
        <v>72</v>
      </c>
      <c r="F24" s="32" t="s">
        <v>30</v>
      </c>
      <c r="G24" s="32">
        <v>90</v>
      </c>
      <c r="H24" s="32">
        <v>90</v>
      </c>
      <c r="I24" s="33">
        <v>0.25</v>
      </c>
      <c r="J24" s="34">
        <v>332558973</v>
      </c>
      <c r="K24" s="34">
        <v>292858973</v>
      </c>
      <c r="L24" s="41">
        <f t="shared" si="0"/>
        <v>0.88062267680866335</v>
      </c>
      <c r="M24" s="18" t="s">
        <v>153</v>
      </c>
    </row>
    <row r="25" spans="1:31" s="19" customFormat="1" ht="204">
      <c r="A25" s="18" t="s">
        <v>131</v>
      </c>
      <c r="B25" s="18" t="s">
        <v>132</v>
      </c>
      <c r="C25" s="32" t="s">
        <v>150</v>
      </c>
      <c r="D25" s="32" t="s">
        <v>99</v>
      </c>
      <c r="E25" s="32" t="s">
        <v>72</v>
      </c>
      <c r="F25" s="32" t="s">
        <v>30</v>
      </c>
      <c r="G25" s="32">
        <v>100</v>
      </c>
      <c r="H25" s="32">
        <v>100</v>
      </c>
      <c r="I25" s="38">
        <v>0.25</v>
      </c>
      <c r="J25" s="34">
        <v>2000000000</v>
      </c>
      <c r="K25" s="34">
        <v>1752800000</v>
      </c>
      <c r="L25" s="41">
        <f t="shared" si="0"/>
        <v>0.87639999999999996</v>
      </c>
      <c r="M25" s="31" t="s">
        <v>100</v>
      </c>
    </row>
    <row r="26" spans="1:31" s="19" customFormat="1" ht="204">
      <c r="A26" s="18" t="s">
        <v>131</v>
      </c>
      <c r="B26" s="18" t="s">
        <v>132</v>
      </c>
      <c r="C26" s="32" t="s">
        <v>150</v>
      </c>
      <c r="D26" s="32" t="s">
        <v>101</v>
      </c>
      <c r="E26" s="32" t="s">
        <v>95</v>
      </c>
      <c r="F26" s="32" t="s">
        <v>30</v>
      </c>
      <c r="G26" s="32">
        <v>30</v>
      </c>
      <c r="H26" s="32">
        <v>30</v>
      </c>
      <c r="I26" s="38">
        <v>0.25</v>
      </c>
      <c r="J26" s="34">
        <v>2451199379</v>
      </c>
      <c r="K26" s="34">
        <v>2331230379</v>
      </c>
      <c r="L26" s="41">
        <f t="shared" si="0"/>
        <v>0.9510570208903435</v>
      </c>
      <c r="M26" s="19" t="s">
        <v>82</v>
      </c>
    </row>
    <row r="27" spans="1:31" s="19" customFormat="1" ht="204">
      <c r="A27" s="18" t="s">
        <v>131</v>
      </c>
      <c r="B27" s="18" t="s">
        <v>132</v>
      </c>
      <c r="C27" s="32" t="s">
        <v>154</v>
      </c>
      <c r="D27" s="32" t="s">
        <v>71</v>
      </c>
      <c r="E27" s="32" t="s">
        <v>72</v>
      </c>
      <c r="F27" s="32" t="s">
        <v>30</v>
      </c>
      <c r="G27" s="32">
        <v>90</v>
      </c>
      <c r="H27" s="32">
        <v>90</v>
      </c>
      <c r="I27" s="38">
        <v>0.25</v>
      </c>
      <c r="J27" s="39">
        <v>684972000</v>
      </c>
      <c r="K27" s="39">
        <v>684972000</v>
      </c>
      <c r="L27" s="47">
        <v>1</v>
      </c>
      <c r="M27" s="19" t="s">
        <v>82</v>
      </c>
    </row>
    <row r="28" spans="1:31" s="19" customFormat="1" ht="204">
      <c r="A28" s="18" t="s">
        <v>131</v>
      </c>
      <c r="B28" s="18" t="s">
        <v>132</v>
      </c>
      <c r="C28" s="32" t="s">
        <v>154</v>
      </c>
      <c r="D28" s="32" t="s">
        <v>155</v>
      </c>
      <c r="E28" s="32" t="s">
        <v>102</v>
      </c>
      <c r="F28" s="32" t="s">
        <v>30</v>
      </c>
      <c r="G28" s="32">
        <v>9000</v>
      </c>
      <c r="H28" s="48">
        <v>11238</v>
      </c>
      <c r="I28" s="38">
        <v>0.27</v>
      </c>
      <c r="J28" s="39">
        <v>684972000</v>
      </c>
      <c r="K28" s="39">
        <v>684972000</v>
      </c>
      <c r="L28" s="47">
        <v>1</v>
      </c>
      <c r="M28" s="19" t="s">
        <v>82</v>
      </c>
    </row>
    <row r="29" spans="1:31" s="19" customFormat="1" ht="102">
      <c r="A29" s="18" t="s">
        <v>131</v>
      </c>
      <c r="B29" s="18" t="s">
        <v>132</v>
      </c>
      <c r="C29" s="32" t="s">
        <v>156</v>
      </c>
      <c r="D29" s="32" t="s">
        <v>103</v>
      </c>
      <c r="E29" s="32" t="s">
        <v>72</v>
      </c>
      <c r="F29" s="32" t="s">
        <v>30</v>
      </c>
      <c r="G29" s="32">
        <v>135</v>
      </c>
      <c r="H29" s="32">
        <v>135</v>
      </c>
      <c r="I29" s="38">
        <v>0.25</v>
      </c>
      <c r="J29" s="39">
        <v>1768089920</v>
      </c>
      <c r="K29" s="39">
        <v>1751000000</v>
      </c>
      <c r="L29" s="42">
        <f>+K29/J29</f>
        <v>0.99033424725366914</v>
      </c>
      <c r="M29" s="18" t="s">
        <v>157</v>
      </c>
    </row>
    <row r="30" spans="1:31" s="19" customFormat="1" ht="102">
      <c r="A30" s="18" t="s">
        <v>131</v>
      </c>
      <c r="B30" s="18" t="s">
        <v>132</v>
      </c>
      <c r="C30" s="32" t="s">
        <v>158</v>
      </c>
      <c r="D30" s="32" t="s">
        <v>103</v>
      </c>
      <c r="E30" s="32" t="s">
        <v>72</v>
      </c>
      <c r="F30" s="32" t="s">
        <v>30</v>
      </c>
      <c r="G30" s="32">
        <v>135</v>
      </c>
      <c r="H30" s="32">
        <v>135</v>
      </c>
      <c r="I30" s="38">
        <v>0.25</v>
      </c>
      <c r="J30" s="39">
        <f>SUM(J28:J29)</f>
        <v>2453061920</v>
      </c>
      <c r="K30" s="39">
        <f>SUM(K28:K29)</f>
        <v>2435972000</v>
      </c>
      <c r="L30" s="42">
        <v>1</v>
      </c>
      <c r="M30" s="18" t="s">
        <v>157</v>
      </c>
    </row>
    <row r="31" spans="1:31" s="19" customFormat="1" ht="221">
      <c r="A31" s="18" t="s">
        <v>131</v>
      </c>
      <c r="B31" s="18" t="s">
        <v>132</v>
      </c>
      <c r="C31" s="32" t="s">
        <v>159</v>
      </c>
      <c r="D31" s="32" t="s">
        <v>104</v>
      </c>
      <c r="E31" s="32" t="s">
        <v>160</v>
      </c>
      <c r="F31" s="32" t="s">
        <v>30</v>
      </c>
      <c r="G31" s="32">
        <v>18</v>
      </c>
      <c r="H31" s="32">
        <v>18</v>
      </c>
      <c r="I31" s="38">
        <v>0.25</v>
      </c>
      <c r="J31" s="39">
        <v>3413146607</v>
      </c>
      <c r="K31" s="39">
        <v>3228416013.5</v>
      </c>
      <c r="L31" s="42">
        <f>+K31/J31</f>
        <v>0.94587674812411004</v>
      </c>
      <c r="M31" s="18" t="s">
        <v>161</v>
      </c>
    </row>
    <row r="32" spans="1:31" s="19" customFormat="1" ht="221">
      <c r="A32" s="18" t="s">
        <v>131</v>
      </c>
      <c r="B32" s="18" t="s">
        <v>132</v>
      </c>
      <c r="C32" s="32" t="s">
        <v>159</v>
      </c>
      <c r="D32" s="32" t="s">
        <v>105</v>
      </c>
      <c r="E32" s="32" t="s">
        <v>106</v>
      </c>
      <c r="F32" s="32" t="s">
        <v>30</v>
      </c>
      <c r="G32" s="32">
        <v>135</v>
      </c>
      <c r="H32" s="32">
        <v>135</v>
      </c>
      <c r="I32" s="38">
        <v>0.25</v>
      </c>
      <c r="J32" s="39">
        <v>278717617</v>
      </c>
      <c r="K32" s="39">
        <v>175330000</v>
      </c>
      <c r="L32" s="42">
        <f>+K32/J32</f>
        <v>0.62905962632423051</v>
      </c>
      <c r="M32" s="18" t="s">
        <v>161</v>
      </c>
    </row>
    <row r="33" spans="1:13" s="19" customFormat="1" ht="102">
      <c r="A33" s="18" t="s">
        <v>131</v>
      </c>
      <c r="B33" s="18" t="s">
        <v>132</v>
      </c>
      <c r="C33" s="32" t="s">
        <v>147</v>
      </c>
      <c r="D33" s="32" t="s">
        <v>162</v>
      </c>
      <c r="E33" s="32" t="s">
        <v>72</v>
      </c>
      <c r="F33" s="32" t="s">
        <v>30</v>
      </c>
      <c r="G33" s="32">
        <v>90</v>
      </c>
      <c r="H33" s="32">
        <v>90</v>
      </c>
      <c r="I33" s="33">
        <v>0.25</v>
      </c>
      <c r="J33" s="34">
        <v>3174270981</v>
      </c>
      <c r="K33" s="34">
        <v>2886373686</v>
      </c>
      <c r="L33" s="35" t="s">
        <v>107</v>
      </c>
      <c r="M33" s="18" t="s">
        <v>163</v>
      </c>
    </row>
    <row r="34" spans="1:13" s="19" customFormat="1" ht="119">
      <c r="A34" s="18" t="s">
        <v>131</v>
      </c>
      <c r="B34" s="18" t="s">
        <v>132</v>
      </c>
      <c r="C34" s="32" t="s">
        <v>108</v>
      </c>
      <c r="D34" s="32" t="s">
        <v>71</v>
      </c>
      <c r="E34" s="32" t="s">
        <v>72</v>
      </c>
      <c r="F34" s="32" t="s">
        <v>30</v>
      </c>
      <c r="G34" s="32">
        <v>48</v>
      </c>
      <c r="H34" s="32">
        <v>48</v>
      </c>
      <c r="I34" s="38">
        <v>0.25</v>
      </c>
      <c r="J34" s="39">
        <v>1293035353</v>
      </c>
      <c r="K34" s="39">
        <v>1293035353</v>
      </c>
      <c r="L34" s="20">
        <v>1</v>
      </c>
      <c r="M34" s="18" t="s">
        <v>164</v>
      </c>
    </row>
    <row r="35" spans="1:13" s="19" customFormat="1" ht="119">
      <c r="A35" s="18" t="s">
        <v>131</v>
      </c>
      <c r="B35" s="18" t="s">
        <v>132</v>
      </c>
      <c r="C35" s="32" t="s">
        <v>108</v>
      </c>
      <c r="D35" s="49" t="s">
        <v>109</v>
      </c>
      <c r="E35" s="32" t="s">
        <v>72</v>
      </c>
      <c r="F35" s="32" t="s">
        <v>30</v>
      </c>
      <c r="G35" s="32">
        <v>150</v>
      </c>
      <c r="H35" s="32">
        <v>150</v>
      </c>
      <c r="I35" s="38">
        <v>0.25</v>
      </c>
      <c r="J35" s="39">
        <v>1293035353</v>
      </c>
      <c r="K35" s="39">
        <v>1293035353</v>
      </c>
      <c r="L35" s="20">
        <v>1</v>
      </c>
      <c r="M35" s="18" t="s">
        <v>164</v>
      </c>
    </row>
    <row r="36" spans="1:13" s="19" customFormat="1" ht="187">
      <c r="A36" s="18" t="s">
        <v>131</v>
      </c>
      <c r="B36" s="18" t="s">
        <v>132</v>
      </c>
      <c r="C36" s="32" t="s">
        <v>110</v>
      </c>
      <c r="D36" s="32" t="s">
        <v>111</v>
      </c>
      <c r="E36" s="32" t="s">
        <v>112</v>
      </c>
      <c r="F36" s="32" t="s">
        <v>30</v>
      </c>
      <c r="G36" s="32">
        <v>20</v>
      </c>
      <c r="H36" s="32">
        <v>20</v>
      </c>
      <c r="I36" s="38">
        <v>0.25</v>
      </c>
      <c r="J36" s="39">
        <v>310311940</v>
      </c>
      <c r="K36" s="39">
        <v>310311940</v>
      </c>
      <c r="L36" s="20">
        <v>1</v>
      </c>
      <c r="M36" s="18" t="s">
        <v>143</v>
      </c>
    </row>
    <row r="37" spans="1:13" s="19" customFormat="1" ht="187">
      <c r="A37" s="18" t="s">
        <v>131</v>
      </c>
      <c r="B37" s="18" t="s">
        <v>132</v>
      </c>
      <c r="C37" s="32" t="s">
        <v>110</v>
      </c>
      <c r="D37" s="32" t="s">
        <v>71</v>
      </c>
      <c r="E37" s="32" t="s">
        <v>72</v>
      </c>
      <c r="F37" s="32" t="s">
        <v>30</v>
      </c>
      <c r="G37" s="32">
        <v>30</v>
      </c>
      <c r="H37" s="32">
        <v>30</v>
      </c>
      <c r="I37" s="38">
        <v>0.25</v>
      </c>
      <c r="J37" s="39">
        <v>310311940</v>
      </c>
      <c r="K37" s="39">
        <v>310311940</v>
      </c>
      <c r="L37" s="20">
        <v>1</v>
      </c>
      <c r="M37" s="18" t="s">
        <v>143</v>
      </c>
    </row>
    <row r="38" spans="1:13" s="19" customFormat="1" ht="187">
      <c r="A38" s="18" t="s">
        <v>131</v>
      </c>
      <c r="B38" s="18" t="s">
        <v>132</v>
      </c>
      <c r="C38" s="32" t="s">
        <v>110</v>
      </c>
      <c r="D38" s="32" t="s">
        <v>113</v>
      </c>
      <c r="E38" s="32" t="s">
        <v>114</v>
      </c>
      <c r="F38" s="32" t="s">
        <v>30</v>
      </c>
      <c r="G38" s="32">
        <v>30</v>
      </c>
      <c r="H38" s="32">
        <v>30</v>
      </c>
      <c r="I38" s="38">
        <v>0.25</v>
      </c>
      <c r="J38" s="39">
        <v>310311940</v>
      </c>
      <c r="K38" s="39">
        <v>310311940</v>
      </c>
      <c r="L38" s="20">
        <v>1</v>
      </c>
      <c r="M38" s="18" t="s">
        <v>143</v>
      </c>
    </row>
    <row r="39" spans="1:13" s="19" customFormat="1" ht="187">
      <c r="A39" s="18" t="s">
        <v>131</v>
      </c>
      <c r="B39" s="18" t="s">
        <v>132</v>
      </c>
      <c r="C39" s="32" t="s">
        <v>110</v>
      </c>
      <c r="D39" s="32" t="s">
        <v>115</v>
      </c>
      <c r="E39" s="32" t="s">
        <v>72</v>
      </c>
      <c r="F39" s="32" t="s">
        <v>30</v>
      </c>
      <c r="G39" s="32">
        <v>135</v>
      </c>
      <c r="H39" s="32">
        <v>135</v>
      </c>
      <c r="I39" s="38">
        <v>0.25</v>
      </c>
      <c r="J39" s="39">
        <v>2125324813</v>
      </c>
      <c r="K39" s="39">
        <v>2125324813</v>
      </c>
      <c r="L39" s="20">
        <v>1</v>
      </c>
      <c r="M39" s="18" t="s">
        <v>143</v>
      </c>
    </row>
    <row r="40" spans="1:13" s="19" customFormat="1" ht="187">
      <c r="A40" s="18" t="s">
        <v>131</v>
      </c>
      <c r="B40" s="18" t="s">
        <v>132</v>
      </c>
      <c r="C40" s="32" t="s">
        <v>110</v>
      </c>
      <c r="D40" s="32" t="s">
        <v>116</v>
      </c>
      <c r="E40" s="32" t="s">
        <v>112</v>
      </c>
      <c r="F40" s="32" t="s">
        <v>30</v>
      </c>
      <c r="G40" s="32">
        <v>50</v>
      </c>
      <c r="H40" s="32">
        <v>50</v>
      </c>
      <c r="I40" s="38">
        <v>0.25</v>
      </c>
      <c r="J40" s="39">
        <v>2125324813</v>
      </c>
      <c r="K40" s="39">
        <v>2125324813</v>
      </c>
      <c r="L40" s="20">
        <v>1</v>
      </c>
      <c r="M40" s="18" t="s">
        <v>143</v>
      </c>
    </row>
    <row r="41" spans="1:13" s="19" customFormat="1" ht="102">
      <c r="A41" s="18" t="s">
        <v>131</v>
      </c>
      <c r="B41" s="18" t="s">
        <v>132</v>
      </c>
      <c r="C41" s="32" t="s">
        <v>117</v>
      </c>
      <c r="D41" s="32" t="s">
        <v>88</v>
      </c>
      <c r="E41" s="32" t="s">
        <v>72</v>
      </c>
      <c r="F41" s="32" t="s">
        <v>30</v>
      </c>
      <c r="G41" s="32">
        <v>135</v>
      </c>
      <c r="H41" s="32">
        <v>135</v>
      </c>
      <c r="I41" s="33">
        <v>0.25</v>
      </c>
      <c r="J41" s="34">
        <v>204000000</v>
      </c>
      <c r="K41" s="34">
        <v>191730000</v>
      </c>
      <c r="L41" s="41">
        <f>+K41/J41</f>
        <v>0.93985294117647056</v>
      </c>
      <c r="M41" s="18" t="s">
        <v>164</v>
      </c>
    </row>
    <row r="42" spans="1:13" s="19" customFormat="1" ht="102">
      <c r="A42" s="18" t="s">
        <v>131</v>
      </c>
      <c r="B42" s="18" t="s">
        <v>132</v>
      </c>
      <c r="C42" s="32" t="s">
        <v>117</v>
      </c>
      <c r="D42" s="32" t="s">
        <v>88</v>
      </c>
      <c r="E42" s="32" t="s">
        <v>72</v>
      </c>
      <c r="F42" s="32" t="s">
        <v>30</v>
      </c>
      <c r="G42" s="32">
        <v>135</v>
      </c>
      <c r="H42" s="32">
        <v>135</v>
      </c>
      <c r="I42" s="33">
        <v>0.25</v>
      </c>
      <c r="J42" s="34">
        <v>1440573979</v>
      </c>
      <c r="K42" s="34">
        <v>955063110</v>
      </c>
      <c r="L42" s="35" t="s">
        <v>118</v>
      </c>
      <c r="M42" s="18" t="s">
        <v>164</v>
      </c>
    </row>
    <row r="43" spans="1:13" s="19" customFormat="1" ht="102">
      <c r="A43" s="18" t="s">
        <v>131</v>
      </c>
      <c r="B43" s="18" t="s">
        <v>132</v>
      </c>
      <c r="C43" s="32" t="s">
        <v>119</v>
      </c>
      <c r="D43" s="32" t="s">
        <v>120</v>
      </c>
      <c r="E43" s="32" t="s">
        <v>72</v>
      </c>
      <c r="F43" s="32" t="s">
        <v>30</v>
      </c>
      <c r="G43" s="32">
        <v>18</v>
      </c>
      <c r="H43" s="32">
        <v>18</v>
      </c>
      <c r="I43" s="33">
        <v>0.25</v>
      </c>
      <c r="J43" s="34">
        <v>458831470</v>
      </c>
      <c r="K43" s="34">
        <v>436525083</v>
      </c>
      <c r="L43" s="41">
        <f t="shared" ref="L43:L48" si="1">+K43/J43</f>
        <v>0.95138435687508527</v>
      </c>
      <c r="M43" s="18" t="s">
        <v>87</v>
      </c>
    </row>
    <row r="44" spans="1:13" s="19" customFormat="1" ht="204">
      <c r="A44" s="18" t="s">
        <v>131</v>
      </c>
      <c r="B44" s="18" t="s">
        <v>132</v>
      </c>
      <c r="C44" s="32" t="s">
        <v>142</v>
      </c>
      <c r="D44" s="32" t="s">
        <v>121</v>
      </c>
      <c r="E44" s="32" t="s">
        <v>97</v>
      </c>
      <c r="F44" s="32" t="s">
        <v>30</v>
      </c>
      <c r="G44" s="32">
        <v>5</v>
      </c>
      <c r="H44" s="32">
        <v>5</v>
      </c>
      <c r="I44" s="33">
        <v>0.25</v>
      </c>
      <c r="J44" s="34">
        <v>300000000</v>
      </c>
      <c r="K44" s="34">
        <v>300000000</v>
      </c>
      <c r="L44" s="41">
        <f t="shared" si="1"/>
        <v>1</v>
      </c>
      <c r="M44" s="18" t="s">
        <v>165</v>
      </c>
    </row>
    <row r="45" spans="1:13" s="19" customFormat="1" ht="170">
      <c r="A45" s="18" t="s">
        <v>131</v>
      </c>
      <c r="B45" s="18" t="s">
        <v>132</v>
      </c>
      <c r="C45" s="32" t="s">
        <v>166</v>
      </c>
      <c r="D45" s="32" t="s">
        <v>167</v>
      </c>
      <c r="E45" s="32" t="s">
        <v>168</v>
      </c>
      <c r="F45" s="32" t="s">
        <v>30</v>
      </c>
      <c r="G45" s="32">
        <v>50</v>
      </c>
      <c r="H45" s="32">
        <v>50</v>
      </c>
      <c r="I45" s="38">
        <v>0.25</v>
      </c>
      <c r="J45" s="34">
        <v>439824000</v>
      </c>
      <c r="K45" s="34">
        <v>311302000</v>
      </c>
      <c r="L45" s="41">
        <f t="shared" si="1"/>
        <v>0.70778766051875297</v>
      </c>
      <c r="M45" s="19" t="s">
        <v>82</v>
      </c>
    </row>
    <row r="46" spans="1:13" s="19" customFormat="1" ht="119">
      <c r="A46" s="18" t="s">
        <v>131</v>
      </c>
      <c r="B46" s="18" t="s">
        <v>132</v>
      </c>
      <c r="C46" s="32" t="s">
        <v>169</v>
      </c>
      <c r="D46" s="32" t="s">
        <v>170</v>
      </c>
      <c r="E46" s="32" t="s">
        <v>72</v>
      </c>
      <c r="F46" s="32" t="s">
        <v>30</v>
      </c>
      <c r="G46" s="32">
        <v>60</v>
      </c>
      <c r="H46" s="32">
        <v>60</v>
      </c>
      <c r="I46" s="38">
        <v>0.25</v>
      </c>
      <c r="J46" s="39">
        <v>439824000</v>
      </c>
      <c r="K46" s="39">
        <v>311302000</v>
      </c>
      <c r="L46" s="42">
        <f t="shared" si="1"/>
        <v>0.70778766051875297</v>
      </c>
      <c r="M46" s="19" t="s">
        <v>82</v>
      </c>
    </row>
    <row r="47" spans="1:13" s="19" customFormat="1" ht="136">
      <c r="A47" s="18" t="s">
        <v>131</v>
      </c>
      <c r="B47" s="18" t="s">
        <v>132</v>
      </c>
      <c r="C47" s="32" t="s">
        <v>171</v>
      </c>
      <c r="D47" s="32" t="s">
        <v>122</v>
      </c>
      <c r="E47" s="32" t="s">
        <v>72</v>
      </c>
      <c r="F47" s="32" t="s">
        <v>30</v>
      </c>
      <c r="G47" s="32">
        <v>70</v>
      </c>
      <c r="H47" s="32">
        <v>70</v>
      </c>
      <c r="I47" s="38">
        <v>0.25</v>
      </c>
      <c r="J47" s="39">
        <v>1198000000</v>
      </c>
      <c r="K47" s="39">
        <v>1137200000</v>
      </c>
      <c r="L47" s="42">
        <f t="shared" si="1"/>
        <v>0.9492487479131887</v>
      </c>
      <c r="M47" s="19" t="s">
        <v>82</v>
      </c>
    </row>
    <row r="48" spans="1:13" s="19" customFormat="1" ht="136">
      <c r="A48" s="18" t="s">
        <v>131</v>
      </c>
      <c r="B48" s="18" t="s">
        <v>132</v>
      </c>
      <c r="C48" s="32" t="s">
        <v>171</v>
      </c>
      <c r="D48" s="32" t="s">
        <v>122</v>
      </c>
      <c r="E48" s="32" t="s">
        <v>123</v>
      </c>
      <c r="F48" s="32" t="s">
        <v>30</v>
      </c>
      <c r="G48" s="32">
        <v>4</v>
      </c>
      <c r="H48" s="32">
        <v>4</v>
      </c>
      <c r="I48" s="38">
        <v>0.25</v>
      </c>
      <c r="J48" s="39">
        <v>1198000000</v>
      </c>
      <c r="K48" s="39">
        <v>1137200000</v>
      </c>
      <c r="L48" s="42">
        <f t="shared" si="1"/>
        <v>0.9492487479131887</v>
      </c>
      <c r="M48" s="19" t="s">
        <v>82</v>
      </c>
    </row>
    <row r="49" spans="1:13" s="19" customFormat="1" ht="170">
      <c r="A49" s="18" t="s">
        <v>131</v>
      </c>
      <c r="B49" s="18" t="s">
        <v>132</v>
      </c>
      <c r="C49" s="32" t="s">
        <v>172</v>
      </c>
      <c r="D49" s="32" t="s">
        <v>124</v>
      </c>
      <c r="E49" s="32" t="s">
        <v>27</v>
      </c>
      <c r="F49" s="32" t="s">
        <v>30</v>
      </c>
      <c r="G49" s="32">
        <v>150</v>
      </c>
      <c r="H49" s="32">
        <v>150</v>
      </c>
      <c r="I49" s="33">
        <v>0.25</v>
      </c>
      <c r="J49" s="34">
        <v>1730792768</v>
      </c>
      <c r="K49" s="34">
        <v>1133717396</v>
      </c>
      <c r="L49" s="35" t="s">
        <v>125</v>
      </c>
      <c r="M49" s="18" t="s">
        <v>173</v>
      </c>
    </row>
    <row r="50" spans="1:13" s="19" customFormat="1" ht="204">
      <c r="A50" s="18" t="s">
        <v>131</v>
      </c>
      <c r="B50" s="18" t="s">
        <v>132</v>
      </c>
      <c r="C50" s="32" t="s">
        <v>174</v>
      </c>
      <c r="D50" s="32" t="s">
        <v>126</v>
      </c>
      <c r="E50" s="32" t="s">
        <v>72</v>
      </c>
      <c r="F50" s="32" t="s">
        <v>30</v>
      </c>
      <c r="G50" s="32">
        <v>115</v>
      </c>
      <c r="H50" s="32">
        <v>115</v>
      </c>
      <c r="I50" s="33">
        <v>0.25</v>
      </c>
      <c r="J50" s="34">
        <v>1258818046</v>
      </c>
      <c r="K50" s="34">
        <v>1122898030</v>
      </c>
      <c r="L50" s="41">
        <f>+K50/J50</f>
        <v>0.89202568517992153</v>
      </c>
      <c r="M50" s="18" t="s">
        <v>165</v>
      </c>
    </row>
    <row r="51" spans="1:13" s="19" customFormat="1" ht="119">
      <c r="A51" s="18" t="s">
        <v>131</v>
      </c>
      <c r="B51" s="18" t="s">
        <v>132</v>
      </c>
      <c r="C51" s="32" t="s">
        <v>175</v>
      </c>
      <c r="D51" s="32" t="s">
        <v>176</v>
      </c>
      <c r="E51" s="32" t="s">
        <v>72</v>
      </c>
      <c r="F51" s="32" t="s">
        <v>30</v>
      </c>
      <c r="G51" s="32">
        <v>135</v>
      </c>
      <c r="H51" s="32">
        <v>135</v>
      </c>
      <c r="I51" s="33">
        <v>0.25</v>
      </c>
      <c r="J51" s="34">
        <v>840216717</v>
      </c>
      <c r="K51" s="34">
        <v>567053333</v>
      </c>
      <c r="L51" s="35" t="s">
        <v>127</v>
      </c>
      <c r="M51" s="18" t="s">
        <v>163</v>
      </c>
    </row>
    <row r="52" spans="1:13" s="19" customFormat="1" ht="119">
      <c r="A52" s="18" t="s">
        <v>131</v>
      </c>
      <c r="B52" s="18" t="s">
        <v>132</v>
      </c>
      <c r="C52" s="32" t="s">
        <v>128</v>
      </c>
      <c r="D52" s="32" t="s">
        <v>177</v>
      </c>
      <c r="E52" s="32" t="s">
        <v>129</v>
      </c>
      <c r="F52" s="32" t="s">
        <v>30</v>
      </c>
      <c r="G52" s="32">
        <v>12</v>
      </c>
      <c r="H52" s="32">
        <v>12</v>
      </c>
      <c r="I52" s="38">
        <v>0.25</v>
      </c>
      <c r="J52" s="39">
        <v>82027862</v>
      </c>
      <c r="K52" s="39">
        <v>82027862</v>
      </c>
      <c r="L52" s="20">
        <v>1</v>
      </c>
      <c r="M52" s="18" t="s">
        <v>73</v>
      </c>
    </row>
    <row r="53" spans="1:13" s="19" customFormat="1" ht="153">
      <c r="A53" s="18" t="s">
        <v>131</v>
      </c>
      <c r="B53" s="18" t="s">
        <v>132</v>
      </c>
      <c r="C53" s="32" t="s">
        <v>178</v>
      </c>
      <c r="D53" s="32" t="s">
        <v>179</v>
      </c>
      <c r="E53" s="32" t="s">
        <v>72</v>
      </c>
      <c r="F53" s="32" t="s">
        <v>30</v>
      </c>
      <c r="G53" s="32">
        <v>135</v>
      </c>
      <c r="H53" s="32">
        <v>135</v>
      </c>
      <c r="I53" s="38">
        <v>0.25</v>
      </c>
      <c r="J53" s="39">
        <v>3808732974</v>
      </c>
      <c r="K53" s="39">
        <v>3808732974</v>
      </c>
      <c r="L53" s="20">
        <v>1</v>
      </c>
      <c r="M53" s="18" t="s">
        <v>180</v>
      </c>
    </row>
    <row r="54" spans="1:13" s="19" customFormat="1" ht="153">
      <c r="A54" s="18" t="s">
        <v>131</v>
      </c>
      <c r="B54" s="18" t="s">
        <v>132</v>
      </c>
      <c r="C54" s="32" t="s">
        <v>178</v>
      </c>
      <c r="D54" s="32" t="s">
        <v>181</v>
      </c>
      <c r="E54" s="32" t="s">
        <v>130</v>
      </c>
      <c r="F54" s="32" t="s">
        <v>30</v>
      </c>
      <c r="G54" s="32">
        <v>10</v>
      </c>
      <c r="H54" s="32">
        <v>10</v>
      </c>
      <c r="I54" s="38">
        <v>0.25</v>
      </c>
      <c r="J54" s="39">
        <v>3808732974</v>
      </c>
      <c r="K54" s="39">
        <v>3808732974</v>
      </c>
      <c r="L54" s="20">
        <v>1</v>
      </c>
      <c r="M54" s="18" t="s">
        <v>180</v>
      </c>
    </row>
    <row r="55" spans="1:13" s="19" customFormat="1" ht="102">
      <c r="A55" s="18" t="s">
        <v>131</v>
      </c>
      <c r="B55" s="18" t="s">
        <v>132</v>
      </c>
      <c r="C55" s="32" t="s">
        <v>178</v>
      </c>
      <c r="D55" s="32" t="s">
        <v>182</v>
      </c>
      <c r="E55" s="32" t="s">
        <v>130</v>
      </c>
      <c r="F55" s="32" t="s">
        <v>30</v>
      </c>
      <c r="G55" s="32">
        <v>44</v>
      </c>
      <c r="H55" s="32">
        <v>44</v>
      </c>
      <c r="I55" s="38">
        <v>0.25</v>
      </c>
      <c r="J55" s="50">
        <v>441264000</v>
      </c>
      <c r="K55" s="51">
        <v>441264000</v>
      </c>
      <c r="L55" s="20">
        <v>1</v>
      </c>
      <c r="M55" s="18" t="s">
        <v>163</v>
      </c>
    </row>
    <row r="56" spans="1:13" s="19" customFormat="1" ht="238">
      <c r="A56" s="18" t="s">
        <v>131</v>
      </c>
      <c r="B56" s="18" t="s">
        <v>132</v>
      </c>
      <c r="C56" s="32" t="s">
        <v>154</v>
      </c>
      <c r="D56" s="32" t="s">
        <v>183</v>
      </c>
      <c r="E56" s="32" t="s">
        <v>102</v>
      </c>
      <c r="F56" s="32" t="s">
        <v>30</v>
      </c>
      <c r="G56" s="32">
        <v>9000</v>
      </c>
      <c r="H56" s="32">
        <v>11238</v>
      </c>
      <c r="I56" s="38">
        <v>0.25</v>
      </c>
      <c r="J56" s="39">
        <v>1295414883</v>
      </c>
      <c r="K56" s="39">
        <v>1295414883</v>
      </c>
      <c r="L56" s="20">
        <v>1</v>
      </c>
      <c r="M56" s="18" t="s">
        <v>184</v>
      </c>
    </row>
    <row r="57" spans="1:13">
      <c r="J57" s="51">
        <f>SUM(J4:J56)</f>
        <v>100223040840</v>
      </c>
      <c r="K57" s="51">
        <f>SUM(K4:K56)</f>
        <v>95132924798.320007</v>
      </c>
      <c r="L57" s="27"/>
    </row>
    <row r="58" spans="1:13">
      <c r="L58" s="27"/>
    </row>
    <row r="59" spans="1:13">
      <c r="A59" s="317" t="s">
        <v>3249</v>
      </c>
      <c r="B59" s="317"/>
      <c r="C59" s="317"/>
      <c r="D59" s="317"/>
      <c r="E59" s="317"/>
      <c r="F59" s="317"/>
      <c r="G59" s="317"/>
      <c r="H59" s="317"/>
      <c r="I59" s="317"/>
      <c r="J59" s="317"/>
      <c r="L59" s="27"/>
    </row>
    <row r="60" spans="1:13">
      <c r="A60" s="1" t="s">
        <v>1060</v>
      </c>
      <c r="B60" s="1" t="s">
        <v>1061</v>
      </c>
      <c r="C60" s="1" t="s">
        <v>1062</v>
      </c>
      <c r="D60" s="1" t="s">
        <v>1063</v>
      </c>
      <c r="E60" s="1" t="s">
        <v>1064</v>
      </c>
      <c r="F60" s="1" t="s">
        <v>1065</v>
      </c>
      <c r="G60" s="1" t="s">
        <v>1066</v>
      </c>
      <c r="H60" s="1" t="s">
        <v>1067</v>
      </c>
      <c r="I60" s="1" t="s">
        <v>1059</v>
      </c>
      <c r="J60" s="1" t="s">
        <v>1068</v>
      </c>
      <c r="L60" s="27"/>
    </row>
    <row r="61" spans="1:13">
      <c r="A61" s="1" t="s">
        <v>1271</v>
      </c>
      <c r="B61" s="1" t="s">
        <v>1272</v>
      </c>
      <c r="C61" s="1" t="s">
        <v>1273</v>
      </c>
      <c r="D61" s="1" t="s">
        <v>73</v>
      </c>
      <c r="E61" s="1" t="s">
        <v>1274</v>
      </c>
      <c r="F61" s="1" t="s">
        <v>1275</v>
      </c>
      <c r="G61" s="1" t="s">
        <v>1104</v>
      </c>
      <c r="H61" s="213">
        <v>4007153810</v>
      </c>
      <c r="I61" s="213">
        <v>3262846372</v>
      </c>
      <c r="J61" s="213">
        <f>+H61-I61</f>
        <v>744307438</v>
      </c>
      <c r="L61" s="27"/>
    </row>
    <row r="62" spans="1:13">
      <c r="A62" s="1" t="s">
        <v>1276</v>
      </c>
      <c r="B62" s="1" t="s">
        <v>1272</v>
      </c>
      <c r="C62" s="1" t="s">
        <v>1277</v>
      </c>
      <c r="D62" s="1" t="s">
        <v>1278</v>
      </c>
      <c r="E62" s="1" t="s">
        <v>1274</v>
      </c>
      <c r="F62" s="1" t="s">
        <v>1275</v>
      </c>
      <c r="G62" s="1" t="s">
        <v>1104</v>
      </c>
      <c r="H62" s="213">
        <v>2771352776</v>
      </c>
      <c r="I62" s="213">
        <v>2771352776</v>
      </c>
      <c r="J62" s="213">
        <f t="shared" ref="J62:J125" si="2">+H62-I62</f>
        <v>0</v>
      </c>
      <c r="L62" s="27"/>
    </row>
    <row r="63" spans="1:13">
      <c r="A63" s="1" t="s">
        <v>1271</v>
      </c>
      <c r="B63" s="1" t="s">
        <v>1272</v>
      </c>
      <c r="C63" s="1" t="s">
        <v>1279</v>
      </c>
      <c r="D63" s="1" t="s">
        <v>1280</v>
      </c>
      <c r="E63" s="1" t="s">
        <v>1274</v>
      </c>
      <c r="F63" s="1" t="s">
        <v>1275</v>
      </c>
      <c r="G63" s="1" t="s">
        <v>1104</v>
      </c>
      <c r="H63" s="213">
        <v>161605220</v>
      </c>
      <c r="I63" s="213">
        <v>161605220</v>
      </c>
      <c r="J63" s="213">
        <f t="shared" si="2"/>
        <v>0</v>
      </c>
      <c r="L63" s="27"/>
    </row>
    <row r="64" spans="1:13">
      <c r="A64" s="1" t="s">
        <v>1271</v>
      </c>
      <c r="B64" s="1" t="s">
        <v>1272</v>
      </c>
      <c r="C64" s="1" t="s">
        <v>1281</v>
      </c>
      <c r="D64" s="1" t="s">
        <v>87</v>
      </c>
      <c r="E64" s="1" t="s">
        <v>1274</v>
      </c>
      <c r="F64" s="1" t="s">
        <v>1275</v>
      </c>
      <c r="G64" s="1" t="s">
        <v>1104</v>
      </c>
      <c r="H64" s="213">
        <v>393729613</v>
      </c>
      <c r="I64" s="213">
        <v>393729613</v>
      </c>
      <c r="J64" s="213">
        <f t="shared" si="2"/>
        <v>0</v>
      </c>
      <c r="L64" s="27"/>
    </row>
    <row r="65" spans="1:12">
      <c r="A65" s="1" t="s">
        <v>1282</v>
      </c>
      <c r="B65" s="1" t="s">
        <v>1283</v>
      </c>
      <c r="C65" s="1" t="s">
        <v>1273</v>
      </c>
      <c r="D65" s="1" t="s">
        <v>73</v>
      </c>
      <c r="E65" s="1" t="s">
        <v>1274</v>
      </c>
      <c r="F65" s="1" t="s">
        <v>1275</v>
      </c>
      <c r="G65" s="1" t="s">
        <v>1104</v>
      </c>
      <c r="H65" s="213">
        <v>84504907</v>
      </c>
      <c r="I65" s="213">
        <v>70231524</v>
      </c>
      <c r="J65" s="213">
        <f t="shared" si="2"/>
        <v>14273383</v>
      </c>
      <c r="L65" s="27"/>
    </row>
    <row r="66" spans="1:12">
      <c r="A66" s="1" t="s">
        <v>1282</v>
      </c>
      <c r="B66" s="1" t="s">
        <v>1283</v>
      </c>
      <c r="C66" s="1" t="s">
        <v>1281</v>
      </c>
      <c r="D66" s="1" t="s">
        <v>87</v>
      </c>
      <c r="E66" s="1" t="s">
        <v>1274</v>
      </c>
      <c r="F66" s="1" t="s">
        <v>1275</v>
      </c>
      <c r="G66" s="1" t="s">
        <v>1104</v>
      </c>
      <c r="H66" s="213">
        <v>6304490</v>
      </c>
      <c r="I66" s="213">
        <v>6304490</v>
      </c>
      <c r="J66" s="213">
        <f t="shared" si="2"/>
        <v>0</v>
      </c>
      <c r="L66" s="27"/>
    </row>
    <row r="67" spans="1:12">
      <c r="A67" s="1" t="s">
        <v>1284</v>
      </c>
      <c r="B67" s="1" t="s">
        <v>1285</v>
      </c>
      <c r="C67" s="1" t="s">
        <v>1273</v>
      </c>
      <c r="D67" s="1" t="s">
        <v>73</v>
      </c>
      <c r="E67" s="1" t="s">
        <v>1274</v>
      </c>
      <c r="F67" s="1" t="s">
        <v>1275</v>
      </c>
      <c r="G67" s="1" t="s">
        <v>1104</v>
      </c>
      <c r="H67" s="213">
        <v>12000000</v>
      </c>
      <c r="I67" s="213">
        <v>11943867</v>
      </c>
      <c r="J67" s="213">
        <f t="shared" si="2"/>
        <v>56133</v>
      </c>
      <c r="L67" s="27"/>
    </row>
    <row r="68" spans="1:12">
      <c r="A68" s="1" t="s">
        <v>1284</v>
      </c>
      <c r="B68" s="1" t="s">
        <v>1285</v>
      </c>
      <c r="C68" s="1" t="s">
        <v>1281</v>
      </c>
      <c r="D68" s="1" t="s">
        <v>87</v>
      </c>
      <c r="E68" s="1" t="s">
        <v>1274</v>
      </c>
      <c r="F68" s="1" t="s">
        <v>1275</v>
      </c>
      <c r="G68" s="1" t="s">
        <v>1104</v>
      </c>
      <c r="H68" s="213">
        <v>43831910</v>
      </c>
      <c r="I68" s="213">
        <v>43831910</v>
      </c>
      <c r="J68" s="213">
        <f t="shared" si="2"/>
        <v>0</v>
      </c>
      <c r="L68" s="27"/>
    </row>
    <row r="69" spans="1:12">
      <c r="A69" s="1" t="s">
        <v>1286</v>
      </c>
      <c r="B69" s="1" t="s">
        <v>1287</v>
      </c>
      <c r="C69" s="1" t="s">
        <v>1281</v>
      </c>
      <c r="D69" s="1" t="s">
        <v>87</v>
      </c>
      <c r="E69" s="1" t="s">
        <v>1274</v>
      </c>
      <c r="F69" s="1" t="s">
        <v>1275</v>
      </c>
      <c r="G69" s="1" t="s">
        <v>1104</v>
      </c>
      <c r="H69" s="213">
        <v>81286867</v>
      </c>
      <c r="I69" s="213">
        <v>75816742</v>
      </c>
      <c r="J69" s="213">
        <f t="shared" si="2"/>
        <v>5470125</v>
      </c>
      <c r="L69" s="27"/>
    </row>
    <row r="70" spans="1:12">
      <c r="A70" s="1" t="s">
        <v>1288</v>
      </c>
      <c r="B70" s="1" t="s">
        <v>1289</v>
      </c>
      <c r="C70" s="1" t="s">
        <v>1273</v>
      </c>
      <c r="D70" s="1" t="s">
        <v>73</v>
      </c>
      <c r="E70" s="1" t="s">
        <v>1274</v>
      </c>
      <c r="F70" s="1" t="s">
        <v>1275</v>
      </c>
      <c r="G70" s="1" t="s">
        <v>1104</v>
      </c>
      <c r="H70" s="213">
        <v>469671878</v>
      </c>
      <c r="I70" s="213">
        <v>460388693</v>
      </c>
      <c r="J70" s="213">
        <f t="shared" si="2"/>
        <v>9283185</v>
      </c>
      <c r="L70" s="27"/>
    </row>
    <row r="71" spans="1:12">
      <c r="A71" s="1" t="s">
        <v>1290</v>
      </c>
      <c r="B71" s="1" t="s">
        <v>1291</v>
      </c>
      <c r="C71" s="1" t="s">
        <v>1273</v>
      </c>
      <c r="D71" s="1" t="s">
        <v>73</v>
      </c>
      <c r="E71" s="1" t="s">
        <v>1274</v>
      </c>
      <c r="F71" s="1" t="s">
        <v>1275</v>
      </c>
      <c r="G71" s="1" t="s">
        <v>1104</v>
      </c>
      <c r="H71" s="213">
        <v>192905449</v>
      </c>
      <c r="I71" s="213">
        <v>178351235</v>
      </c>
      <c r="J71" s="213">
        <f t="shared" si="2"/>
        <v>14554214</v>
      </c>
      <c r="L71" s="27"/>
    </row>
    <row r="72" spans="1:12">
      <c r="A72" s="1" t="s">
        <v>1290</v>
      </c>
      <c r="B72" s="1" t="s">
        <v>1291</v>
      </c>
      <c r="C72" s="1" t="s">
        <v>1281</v>
      </c>
      <c r="D72" s="1" t="s">
        <v>87</v>
      </c>
      <c r="E72" s="1" t="s">
        <v>1274</v>
      </c>
      <c r="F72" s="1" t="s">
        <v>1275</v>
      </c>
      <c r="G72" s="1" t="s">
        <v>1104</v>
      </c>
      <c r="H72" s="213">
        <v>12270181</v>
      </c>
      <c r="I72" s="213">
        <v>12270181</v>
      </c>
      <c r="J72" s="213">
        <f t="shared" si="2"/>
        <v>0</v>
      </c>
      <c r="L72" s="27"/>
    </row>
    <row r="73" spans="1:12">
      <c r="A73" s="1" t="s">
        <v>1292</v>
      </c>
      <c r="B73" s="1" t="s">
        <v>1293</v>
      </c>
      <c r="C73" s="1" t="s">
        <v>1273</v>
      </c>
      <c r="D73" s="1" t="s">
        <v>73</v>
      </c>
      <c r="E73" s="1" t="s">
        <v>1274</v>
      </c>
      <c r="F73" s="1" t="s">
        <v>1275</v>
      </c>
      <c r="G73" s="1" t="s">
        <v>1104</v>
      </c>
      <c r="H73" s="213">
        <v>918400000</v>
      </c>
      <c r="I73" s="213">
        <v>881338541</v>
      </c>
      <c r="J73" s="213">
        <f t="shared" si="2"/>
        <v>37061459</v>
      </c>
      <c r="L73" s="27"/>
    </row>
    <row r="74" spans="1:12">
      <c r="A74" s="1" t="s">
        <v>1294</v>
      </c>
      <c r="B74" s="1" t="s">
        <v>1295</v>
      </c>
      <c r="C74" s="1" t="s">
        <v>1273</v>
      </c>
      <c r="D74" s="1" t="s">
        <v>73</v>
      </c>
      <c r="E74" s="1" t="s">
        <v>1274</v>
      </c>
      <c r="F74" s="1" t="s">
        <v>1275</v>
      </c>
      <c r="G74" s="1" t="s">
        <v>1104</v>
      </c>
      <c r="H74" s="213">
        <v>489340279</v>
      </c>
      <c r="I74" s="213">
        <v>470172582</v>
      </c>
      <c r="J74" s="213">
        <f t="shared" si="2"/>
        <v>19167697</v>
      </c>
      <c r="L74" s="27"/>
    </row>
    <row r="75" spans="1:12">
      <c r="A75" s="1" t="s">
        <v>1294</v>
      </c>
      <c r="B75" s="1" t="s">
        <v>1295</v>
      </c>
      <c r="C75" s="1" t="s">
        <v>1281</v>
      </c>
      <c r="D75" s="1" t="s">
        <v>87</v>
      </c>
      <c r="E75" s="1" t="s">
        <v>1274</v>
      </c>
      <c r="F75" s="1" t="s">
        <v>1275</v>
      </c>
      <c r="G75" s="1" t="s">
        <v>1104</v>
      </c>
      <c r="H75" s="213">
        <v>29546657</v>
      </c>
      <c r="I75" s="213">
        <v>29546657</v>
      </c>
      <c r="J75" s="213">
        <f t="shared" si="2"/>
        <v>0</v>
      </c>
    </row>
    <row r="76" spans="1:12">
      <c r="A76" s="1" t="s">
        <v>1296</v>
      </c>
      <c r="B76" s="1" t="s">
        <v>1297</v>
      </c>
      <c r="C76" s="1" t="s">
        <v>1273</v>
      </c>
      <c r="D76" s="1" t="s">
        <v>73</v>
      </c>
      <c r="E76" s="1" t="s">
        <v>1274</v>
      </c>
      <c r="F76" s="1" t="s">
        <v>1275</v>
      </c>
      <c r="G76" s="1" t="s">
        <v>1104</v>
      </c>
      <c r="H76" s="213">
        <v>246400000</v>
      </c>
      <c r="I76" s="213">
        <v>230990981.5</v>
      </c>
      <c r="J76" s="213">
        <f t="shared" si="2"/>
        <v>15409018.5</v>
      </c>
    </row>
    <row r="77" spans="1:12">
      <c r="A77" s="1" t="s">
        <v>1298</v>
      </c>
      <c r="B77" s="1" t="s">
        <v>1299</v>
      </c>
      <c r="C77" s="1" t="s">
        <v>1273</v>
      </c>
      <c r="D77" s="1" t="s">
        <v>73</v>
      </c>
      <c r="E77" s="1" t="s">
        <v>1274</v>
      </c>
      <c r="F77" s="1" t="s">
        <v>1275</v>
      </c>
      <c r="G77" s="1" t="s">
        <v>1104</v>
      </c>
      <c r="H77" s="213">
        <v>291659911</v>
      </c>
      <c r="I77" s="213">
        <v>271655004</v>
      </c>
      <c r="J77" s="213">
        <f t="shared" si="2"/>
        <v>20004907</v>
      </c>
    </row>
    <row r="78" spans="1:12">
      <c r="A78" s="1" t="s">
        <v>1298</v>
      </c>
      <c r="B78" s="1" t="s">
        <v>1299</v>
      </c>
      <c r="C78" s="1" t="s">
        <v>1281</v>
      </c>
      <c r="D78" s="1" t="s">
        <v>87</v>
      </c>
      <c r="E78" s="1" t="s">
        <v>1274</v>
      </c>
      <c r="F78" s="1" t="s">
        <v>1275</v>
      </c>
      <c r="G78" s="1" t="s">
        <v>1104</v>
      </c>
      <c r="H78" s="213">
        <v>15338477</v>
      </c>
      <c r="I78" s="213">
        <v>15338477</v>
      </c>
      <c r="J78" s="213">
        <f t="shared" si="2"/>
        <v>0</v>
      </c>
    </row>
    <row r="79" spans="1:12">
      <c r="A79" s="1" t="s">
        <v>1300</v>
      </c>
      <c r="B79" s="1" t="s">
        <v>1301</v>
      </c>
      <c r="C79" s="1" t="s">
        <v>1273</v>
      </c>
      <c r="D79" s="1" t="s">
        <v>73</v>
      </c>
      <c r="E79" s="1" t="s">
        <v>1274</v>
      </c>
      <c r="F79" s="1" t="s">
        <v>1275</v>
      </c>
      <c r="G79" s="1" t="s">
        <v>1104</v>
      </c>
      <c r="H79" s="213">
        <v>914987830</v>
      </c>
      <c r="I79" s="213">
        <v>799765815</v>
      </c>
      <c r="J79" s="213">
        <f t="shared" si="2"/>
        <v>115222015</v>
      </c>
    </row>
    <row r="80" spans="1:12">
      <c r="A80" s="1" t="s">
        <v>1300</v>
      </c>
      <c r="B80" s="1" t="s">
        <v>1301</v>
      </c>
      <c r="C80" s="1" t="s">
        <v>1281</v>
      </c>
      <c r="D80" s="1" t="s">
        <v>87</v>
      </c>
      <c r="E80" s="1" t="s">
        <v>1274</v>
      </c>
      <c r="F80" s="1" t="s">
        <v>1275</v>
      </c>
      <c r="G80" s="1" t="s">
        <v>1104</v>
      </c>
      <c r="H80" s="213">
        <v>71008800</v>
      </c>
      <c r="I80" s="213">
        <v>71008800</v>
      </c>
      <c r="J80" s="213">
        <f t="shared" si="2"/>
        <v>0</v>
      </c>
    </row>
    <row r="81" spans="1:10">
      <c r="A81" s="1" t="s">
        <v>1302</v>
      </c>
      <c r="B81" s="1" t="s">
        <v>1303</v>
      </c>
      <c r="C81" s="1" t="s">
        <v>1279</v>
      </c>
      <c r="D81" s="1" t="s">
        <v>1280</v>
      </c>
      <c r="E81" s="1" t="s">
        <v>1274</v>
      </c>
      <c r="F81" s="1" t="s">
        <v>1275</v>
      </c>
      <c r="G81" s="1" t="s">
        <v>1104</v>
      </c>
      <c r="H81" s="213">
        <v>591443904</v>
      </c>
      <c r="I81" s="213">
        <v>575554258</v>
      </c>
      <c r="J81" s="213">
        <f t="shared" si="2"/>
        <v>15889646</v>
      </c>
    </row>
    <row r="82" spans="1:10">
      <c r="A82" s="1" t="s">
        <v>1302</v>
      </c>
      <c r="B82" s="1" t="s">
        <v>1303</v>
      </c>
      <c r="C82" s="1" t="s">
        <v>1273</v>
      </c>
      <c r="D82" s="1" t="s">
        <v>73</v>
      </c>
      <c r="E82" s="1" t="s">
        <v>1274</v>
      </c>
      <c r="F82" s="1" t="s">
        <v>1275</v>
      </c>
      <c r="G82" s="1" t="s">
        <v>1104</v>
      </c>
      <c r="H82" s="213">
        <v>13300000</v>
      </c>
      <c r="I82" s="213">
        <v>0</v>
      </c>
      <c r="J82" s="213">
        <f t="shared" si="2"/>
        <v>13300000</v>
      </c>
    </row>
    <row r="83" spans="1:10">
      <c r="A83" s="1" t="s">
        <v>1302</v>
      </c>
      <c r="B83" s="1" t="s">
        <v>1303</v>
      </c>
      <c r="C83" s="1" t="s">
        <v>1281</v>
      </c>
      <c r="D83" s="1" t="s">
        <v>87</v>
      </c>
      <c r="E83" s="1" t="s">
        <v>1274</v>
      </c>
      <c r="F83" s="1" t="s">
        <v>1275</v>
      </c>
      <c r="G83" s="1" t="s">
        <v>1104</v>
      </c>
      <c r="H83" s="213">
        <v>56176642</v>
      </c>
      <c r="I83" s="213">
        <v>13252542</v>
      </c>
      <c r="J83" s="213">
        <f t="shared" si="2"/>
        <v>42924100</v>
      </c>
    </row>
    <row r="84" spans="1:10">
      <c r="A84" s="1" t="s">
        <v>1304</v>
      </c>
      <c r="B84" s="1" t="s">
        <v>1305</v>
      </c>
      <c r="C84" s="1" t="s">
        <v>1279</v>
      </c>
      <c r="D84" s="1" t="s">
        <v>1280</v>
      </c>
      <c r="E84" s="1" t="s">
        <v>1274</v>
      </c>
      <c r="F84" s="1" t="s">
        <v>1275</v>
      </c>
      <c r="G84" s="1" t="s">
        <v>1104</v>
      </c>
      <c r="H84" s="213">
        <v>648981666</v>
      </c>
      <c r="I84" s="213">
        <v>587358125</v>
      </c>
      <c r="J84" s="213">
        <f t="shared" si="2"/>
        <v>61623541</v>
      </c>
    </row>
    <row r="85" spans="1:10">
      <c r="A85" s="1" t="s">
        <v>1304</v>
      </c>
      <c r="B85" s="1" t="s">
        <v>1305</v>
      </c>
      <c r="C85" s="1" t="s">
        <v>1281</v>
      </c>
      <c r="D85" s="1" t="s">
        <v>87</v>
      </c>
      <c r="E85" s="1" t="s">
        <v>1274</v>
      </c>
      <c r="F85" s="1" t="s">
        <v>1275</v>
      </c>
      <c r="G85" s="1" t="s">
        <v>1104</v>
      </c>
      <c r="H85" s="213">
        <v>89622691</v>
      </c>
      <c r="I85" s="213">
        <v>87789481</v>
      </c>
      <c r="J85" s="213">
        <f t="shared" si="2"/>
        <v>1833210</v>
      </c>
    </row>
    <row r="86" spans="1:10">
      <c r="A86" s="1" t="s">
        <v>1306</v>
      </c>
      <c r="B86" s="1" t="s">
        <v>1307</v>
      </c>
      <c r="C86" s="1" t="s">
        <v>1279</v>
      </c>
      <c r="D86" s="1" t="s">
        <v>1280</v>
      </c>
      <c r="E86" s="1" t="s">
        <v>1274</v>
      </c>
      <c r="F86" s="1" t="s">
        <v>1275</v>
      </c>
      <c r="G86" s="1" t="s">
        <v>1104</v>
      </c>
      <c r="H86" s="213">
        <v>227143583</v>
      </c>
      <c r="I86" s="213">
        <v>227143583</v>
      </c>
      <c r="J86" s="213">
        <f t="shared" si="2"/>
        <v>0</v>
      </c>
    </row>
    <row r="87" spans="1:10">
      <c r="A87" s="1" t="s">
        <v>1306</v>
      </c>
      <c r="B87" s="1" t="s">
        <v>1307</v>
      </c>
      <c r="C87" s="1" t="s">
        <v>1273</v>
      </c>
      <c r="D87" s="1" t="s">
        <v>73</v>
      </c>
      <c r="E87" s="1" t="s">
        <v>1274</v>
      </c>
      <c r="F87" s="1" t="s">
        <v>1275</v>
      </c>
      <c r="G87" s="1" t="s">
        <v>1104</v>
      </c>
      <c r="H87" s="213">
        <v>9600000</v>
      </c>
      <c r="I87" s="213">
        <v>0</v>
      </c>
      <c r="J87" s="213">
        <f t="shared" si="2"/>
        <v>9600000</v>
      </c>
    </row>
    <row r="88" spans="1:10">
      <c r="A88" s="1" t="s">
        <v>1308</v>
      </c>
      <c r="B88" s="1" t="s">
        <v>1307</v>
      </c>
      <c r="C88" s="1" t="s">
        <v>1281</v>
      </c>
      <c r="D88" s="1" t="s">
        <v>87</v>
      </c>
      <c r="E88" s="1" t="s">
        <v>1274</v>
      </c>
      <c r="F88" s="1" t="s">
        <v>1275</v>
      </c>
      <c r="G88" s="1" t="s">
        <v>1104</v>
      </c>
      <c r="H88" s="213">
        <v>77619027</v>
      </c>
      <c r="I88" s="213">
        <v>53998917</v>
      </c>
      <c r="J88" s="213">
        <f t="shared" si="2"/>
        <v>23620110</v>
      </c>
    </row>
    <row r="89" spans="1:10">
      <c r="A89" s="1" t="s">
        <v>1309</v>
      </c>
      <c r="B89" s="1" t="s">
        <v>1310</v>
      </c>
      <c r="C89" s="1" t="s">
        <v>1279</v>
      </c>
      <c r="D89" s="1" t="s">
        <v>1280</v>
      </c>
      <c r="E89" s="1" t="s">
        <v>1274</v>
      </c>
      <c r="F89" s="1" t="s">
        <v>1275</v>
      </c>
      <c r="G89" s="1" t="s">
        <v>1104</v>
      </c>
      <c r="H89" s="213">
        <v>32449083</v>
      </c>
      <c r="I89" s="213">
        <v>32078800</v>
      </c>
      <c r="J89" s="213">
        <f t="shared" si="2"/>
        <v>370283</v>
      </c>
    </row>
    <row r="90" spans="1:10">
      <c r="A90" s="1" t="s">
        <v>1309</v>
      </c>
      <c r="B90" s="1" t="s">
        <v>1310</v>
      </c>
      <c r="C90" s="1" t="s">
        <v>1273</v>
      </c>
      <c r="D90" s="1" t="s">
        <v>73</v>
      </c>
      <c r="E90" s="1" t="s">
        <v>1274</v>
      </c>
      <c r="F90" s="1" t="s">
        <v>1275</v>
      </c>
      <c r="G90" s="1" t="s">
        <v>1104</v>
      </c>
      <c r="H90" s="213">
        <v>1200000</v>
      </c>
      <c r="I90" s="213">
        <v>0</v>
      </c>
      <c r="J90" s="213">
        <f t="shared" si="2"/>
        <v>1200000</v>
      </c>
    </row>
    <row r="91" spans="1:10">
      <c r="A91" s="1" t="s">
        <v>1309</v>
      </c>
      <c r="B91" s="1" t="s">
        <v>1310</v>
      </c>
      <c r="C91" s="1" t="s">
        <v>1281</v>
      </c>
      <c r="D91" s="1" t="s">
        <v>87</v>
      </c>
      <c r="E91" s="1" t="s">
        <v>1274</v>
      </c>
      <c r="F91" s="1" t="s">
        <v>1275</v>
      </c>
      <c r="G91" s="1" t="s">
        <v>1104</v>
      </c>
      <c r="H91" s="213">
        <v>6455631</v>
      </c>
      <c r="I91" s="213">
        <v>3304600</v>
      </c>
      <c r="J91" s="213">
        <f t="shared" si="2"/>
        <v>3151031</v>
      </c>
    </row>
    <row r="92" spans="1:10">
      <c r="A92" s="1" t="s">
        <v>1311</v>
      </c>
      <c r="B92" s="1" t="s">
        <v>1312</v>
      </c>
      <c r="C92" s="1" t="s">
        <v>1279</v>
      </c>
      <c r="D92" s="1" t="s">
        <v>1280</v>
      </c>
      <c r="E92" s="1" t="s">
        <v>1274</v>
      </c>
      <c r="F92" s="1" t="s">
        <v>1275</v>
      </c>
      <c r="G92" s="1" t="s">
        <v>1104</v>
      </c>
      <c r="H92" s="213">
        <v>194694500</v>
      </c>
      <c r="I92" s="213">
        <v>180195100</v>
      </c>
      <c r="J92" s="213">
        <f t="shared" si="2"/>
        <v>14499400</v>
      </c>
    </row>
    <row r="93" spans="1:10">
      <c r="A93" s="1" t="s">
        <v>1311</v>
      </c>
      <c r="B93" s="1" t="s">
        <v>1312</v>
      </c>
      <c r="C93" s="1" t="s">
        <v>1273</v>
      </c>
      <c r="D93" s="1" t="s">
        <v>73</v>
      </c>
      <c r="E93" s="1" t="s">
        <v>1274</v>
      </c>
      <c r="F93" s="1" t="s">
        <v>1275</v>
      </c>
      <c r="G93" s="1" t="s">
        <v>1104</v>
      </c>
      <c r="H93" s="213">
        <v>7200000</v>
      </c>
      <c r="I93" s="213">
        <v>0</v>
      </c>
      <c r="J93" s="213">
        <f t="shared" si="2"/>
        <v>7200000</v>
      </c>
    </row>
    <row r="94" spans="1:10">
      <c r="A94" s="1" t="s">
        <v>1311</v>
      </c>
      <c r="B94" s="1" t="s">
        <v>1312</v>
      </c>
      <c r="C94" s="1" t="s">
        <v>1281</v>
      </c>
      <c r="D94" s="1" t="s">
        <v>87</v>
      </c>
      <c r="E94" s="1" t="s">
        <v>1274</v>
      </c>
      <c r="F94" s="1" t="s">
        <v>1275</v>
      </c>
      <c r="G94" s="1" t="s">
        <v>1104</v>
      </c>
      <c r="H94" s="213">
        <v>33877457</v>
      </c>
      <c r="I94" s="213">
        <v>30669000</v>
      </c>
      <c r="J94" s="213">
        <f t="shared" si="2"/>
        <v>3208457</v>
      </c>
    </row>
    <row r="95" spans="1:10">
      <c r="A95" s="1" t="s">
        <v>1313</v>
      </c>
      <c r="B95" s="1" t="s">
        <v>1314</v>
      </c>
      <c r="C95" s="1" t="s">
        <v>1279</v>
      </c>
      <c r="D95" s="1" t="s">
        <v>1280</v>
      </c>
      <c r="E95" s="1" t="s">
        <v>1274</v>
      </c>
      <c r="F95" s="1" t="s">
        <v>1275</v>
      </c>
      <c r="G95" s="1" t="s">
        <v>1104</v>
      </c>
      <c r="H95" s="213">
        <v>32528631</v>
      </c>
      <c r="I95" s="213">
        <v>29880700</v>
      </c>
      <c r="J95" s="213">
        <f t="shared" si="2"/>
        <v>2647931</v>
      </c>
    </row>
    <row r="96" spans="1:10">
      <c r="A96" s="1" t="s">
        <v>1313</v>
      </c>
      <c r="B96" s="1" t="s">
        <v>1314</v>
      </c>
      <c r="C96" s="1" t="s">
        <v>1273</v>
      </c>
      <c r="D96" s="1" t="s">
        <v>73</v>
      </c>
      <c r="E96" s="1" t="s">
        <v>1274</v>
      </c>
      <c r="F96" s="1" t="s">
        <v>1275</v>
      </c>
      <c r="G96" s="1" t="s">
        <v>1104</v>
      </c>
      <c r="H96" s="213">
        <v>1200000</v>
      </c>
      <c r="I96" s="213">
        <v>0</v>
      </c>
      <c r="J96" s="213">
        <f t="shared" si="2"/>
        <v>1200000</v>
      </c>
    </row>
    <row r="97" spans="1:10">
      <c r="A97" s="1" t="s">
        <v>1313</v>
      </c>
      <c r="B97" s="1" t="s">
        <v>1314</v>
      </c>
      <c r="C97" s="1" t="s">
        <v>1281</v>
      </c>
      <c r="D97" s="1" t="s">
        <v>87</v>
      </c>
      <c r="E97" s="1" t="s">
        <v>1274</v>
      </c>
      <c r="F97" s="1" t="s">
        <v>1275</v>
      </c>
      <c r="G97" s="1" t="s">
        <v>1104</v>
      </c>
      <c r="H97" s="213">
        <v>5646243</v>
      </c>
      <c r="I97" s="213">
        <v>5307300</v>
      </c>
      <c r="J97" s="213">
        <f t="shared" si="2"/>
        <v>338943</v>
      </c>
    </row>
    <row r="98" spans="1:10">
      <c r="A98" s="1" t="s">
        <v>1315</v>
      </c>
      <c r="B98" s="1" t="s">
        <v>1316</v>
      </c>
      <c r="C98" s="1" t="s">
        <v>1279</v>
      </c>
      <c r="D98" s="1" t="s">
        <v>1280</v>
      </c>
      <c r="E98" s="1" t="s">
        <v>1274</v>
      </c>
      <c r="F98" s="1" t="s">
        <v>1275</v>
      </c>
      <c r="G98" s="1" t="s">
        <v>1104</v>
      </c>
      <c r="H98" s="213">
        <v>32528631</v>
      </c>
      <c r="I98" s="213">
        <v>30108631</v>
      </c>
      <c r="J98" s="213">
        <f t="shared" si="2"/>
        <v>2420000</v>
      </c>
    </row>
    <row r="99" spans="1:10">
      <c r="A99" s="1" t="s">
        <v>1315</v>
      </c>
      <c r="B99" s="1" t="s">
        <v>1316</v>
      </c>
      <c r="C99" s="1" t="s">
        <v>1273</v>
      </c>
      <c r="D99" s="1" t="s">
        <v>73</v>
      </c>
      <c r="E99" s="1" t="s">
        <v>1274</v>
      </c>
      <c r="F99" s="1" t="s">
        <v>1275</v>
      </c>
      <c r="G99" s="1" t="s">
        <v>1104</v>
      </c>
      <c r="H99" s="213">
        <v>1300000</v>
      </c>
      <c r="I99" s="213">
        <v>0</v>
      </c>
      <c r="J99" s="213">
        <f t="shared" si="2"/>
        <v>1300000</v>
      </c>
    </row>
    <row r="100" spans="1:10">
      <c r="A100" s="1" t="s">
        <v>1315</v>
      </c>
      <c r="B100" s="1" t="s">
        <v>1316</v>
      </c>
      <c r="C100" s="1" t="s">
        <v>1281</v>
      </c>
      <c r="D100" s="1" t="s">
        <v>87</v>
      </c>
      <c r="E100" s="1" t="s">
        <v>1274</v>
      </c>
      <c r="F100" s="1" t="s">
        <v>1275</v>
      </c>
      <c r="G100" s="1" t="s">
        <v>1104</v>
      </c>
      <c r="H100" s="213">
        <v>5522596</v>
      </c>
      <c r="I100" s="213">
        <v>5079369</v>
      </c>
      <c r="J100" s="213">
        <f t="shared" si="2"/>
        <v>443227</v>
      </c>
    </row>
    <row r="101" spans="1:10">
      <c r="A101" s="1" t="s">
        <v>1317</v>
      </c>
      <c r="B101" s="1" t="s">
        <v>1318</v>
      </c>
      <c r="C101" s="1" t="s">
        <v>1279</v>
      </c>
      <c r="D101" s="1" t="s">
        <v>1280</v>
      </c>
      <c r="E101" s="1" t="s">
        <v>1274</v>
      </c>
      <c r="F101" s="1" t="s">
        <v>1275</v>
      </c>
      <c r="G101" s="1" t="s">
        <v>1104</v>
      </c>
      <c r="H101" s="213">
        <v>65057262</v>
      </c>
      <c r="I101" s="213">
        <v>56788500</v>
      </c>
      <c r="J101" s="213">
        <f t="shared" si="2"/>
        <v>8268762</v>
      </c>
    </row>
    <row r="102" spans="1:10">
      <c r="A102" s="1" t="s">
        <v>1317</v>
      </c>
      <c r="B102" s="1" t="s">
        <v>1318</v>
      </c>
      <c r="C102" s="1" t="s">
        <v>1273</v>
      </c>
      <c r="D102" s="1" t="s">
        <v>73</v>
      </c>
      <c r="E102" s="1" t="s">
        <v>1274</v>
      </c>
      <c r="F102" s="1" t="s">
        <v>1275</v>
      </c>
      <c r="G102" s="1" t="s">
        <v>1104</v>
      </c>
      <c r="H102" s="213">
        <v>2500000</v>
      </c>
      <c r="I102" s="213">
        <v>2464410</v>
      </c>
      <c r="J102" s="213">
        <f t="shared" si="2"/>
        <v>35590</v>
      </c>
    </row>
    <row r="103" spans="1:10">
      <c r="A103" s="1" t="s">
        <v>1317</v>
      </c>
      <c r="B103" s="1" t="s">
        <v>1318</v>
      </c>
      <c r="C103" s="1" t="s">
        <v>1281</v>
      </c>
      <c r="D103" s="1" t="s">
        <v>87</v>
      </c>
      <c r="E103" s="1" t="s">
        <v>1274</v>
      </c>
      <c r="F103" s="1" t="s">
        <v>1275</v>
      </c>
      <c r="G103" s="1" t="s">
        <v>1104</v>
      </c>
      <c r="H103" s="213">
        <v>11133390</v>
      </c>
      <c r="I103" s="213">
        <v>11063290</v>
      </c>
      <c r="J103" s="213">
        <f t="shared" si="2"/>
        <v>70100</v>
      </c>
    </row>
    <row r="104" spans="1:10">
      <c r="A104" s="1" t="s">
        <v>1319</v>
      </c>
      <c r="B104" s="1" t="s">
        <v>1320</v>
      </c>
      <c r="C104" s="1" t="s">
        <v>1279</v>
      </c>
      <c r="D104" s="1" t="s">
        <v>1280</v>
      </c>
      <c r="E104" s="1" t="s">
        <v>1274</v>
      </c>
      <c r="F104" s="1" t="s">
        <v>1275</v>
      </c>
      <c r="G104" s="1" t="s">
        <v>1104</v>
      </c>
      <c r="H104" s="213">
        <v>315488998</v>
      </c>
      <c r="I104" s="213">
        <v>315488998</v>
      </c>
      <c r="J104" s="213">
        <f t="shared" si="2"/>
        <v>0</v>
      </c>
    </row>
    <row r="105" spans="1:10">
      <c r="A105" s="1" t="s">
        <v>1319</v>
      </c>
      <c r="B105" s="1" t="s">
        <v>1320</v>
      </c>
      <c r="C105" s="1" t="s">
        <v>1273</v>
      </c>
      <c r="D105" s="1" t="s">
        <v>73</v>
      </c>
      <c r="E105" s="1" t="s">
        <v>1274</v>
      </c>
      <c r="F105" s="1" t="s">
        <v>1275</v>
      </c>
      <c r="G105" s="1" t="s">
        <v>1104</v>
      </c>
      <c r="H105" s="213">
        <v>10000000</v>
      </c>
      <c r="I105" s="213">
        <v>4345107</v>
      </c>
      <c r="J105" s="213">
        <f t="shared" si="2"/>
        <v>5654893</v>
      </c>
    </row>
    <row r="106" spans="1:10">
      <c r="A106" s="1" t="s">
        <v>1321</v>
      </c>
      <c r="B106" s="1" t="s">
        <v>1322</v>
      </c>
      <c r="C106" s="1" t="s">
        <v>1323</v>
      </c>
      <c r="D106" s="1" t="s">
        <v>1324</v>
      </c>
      <c r="E106" s="1" t="s">
        <v>1274</v>
      </c>
      <c r="F106" s="1" t="s">
        <v>1275</v>
      </c>
      <c r="G106" s="1" t="s">
        <v>1104</v>
      </c>
      <c r="H106" s="213">
        <v>40200942</v>
      </c>
      <c r="I106" s="213">
        <v>34933636</v>
      </c>
      <c r="J106" s="213">
        <f t="shared" si="2"/>
        <v>5267306</v>
      </c>
    </row>
    <row r="107" spans="1:10">
      <c r="A107" s="1" t="s">
        <v>1321</v>
      </c>
      <c r="B107" s="1" t="s">
        <v>1322</v>
      </c>
      <c r="C107" s="1" t="s">
        <v>1281</v>
      </c>
      <c r="D107" s="1" t="s">
        <v>87</v>
      </c>
      <c r="E107" s="1" t="s">
        <v>1274</v>
      </c>
      <c r="F107" s="1" t="s">
        <v>1275</v>
      </c>
      <c r="G107" s="1" t="s">
        <v>1104</v>
      </c>
      <c r="H107" s="213">
        <v>2337178</v>
      </c>
      <c r="I107" s="213">
        <v>2337178</v>
      </c>
      <c r="J107" s="213">
        <f t="shared" si="2"/>
        <v>0</v>
      </c>
    </row>
    <row r="108" spans="1:10">
      <c r="A108" s="1" t="s">
        <v>1325</v>
      </c>
      <c r="B108" s="1" t="s">
        <v>1326</v>
      </c>
      <c r="C108" s="1" t="s">
        <v>1281</v>
      </c>
      <c r="D108" s="1" t="s">
        <v>87</v>
      </c>
      <c r="E108" s="1" t="s">
        <v>1274</v>
      </c>
      <c r="F108" s="1" t="s">
        <v>1275</v>
      </c>
      <c r="G108" s="1" t="s">
        <v>1104</v>
      </c>
      <c r="H108" s="213">
        <v>1747251321</v>
      </c>
      <c r="I108" s="213">
        <v>1747197108</v>
      </c>
      <c r="J108" s="213">
        <f t="shared" si="2"/>
        <v>54213</v>
      </c>
    </row>
    <row r="109" spans="1:10">
      <c r="A109" s="1" t="s">
        <v>1327</v>
      </c>
      <c r="B109" s="1" t="s">
        <v>1328</v>
      </c>
      <c r="C109" s="1" t="s">
        <v>1273</v>
      </c>
      <c r="D109" s="1" t="s">
        <v>73</v>
      </c>
      <c r="E109" s="1" t="s">
        <v>1274</v>
      </c>
      <c r="F109" s="1" t="s">
        <v>1275</v>
      </c>
      <c r="G109" s="1" t="s">
        <v>1104</v>
      </c>
      <c r="H109" s="213">
        <v>120905941</v>
      </c>
      <c r="I109" s="213">
        <v>90258915</v>
      </c>
      <c r="J109" s="213">
        <f t="shared" si="2"/>
        <v>30647026</v>
      </c>
    </row>
    <row r="110" spans="1:10">
      <c r="A110" s="1" t="s">
        <v>1329</v>
      </c>
      <c r="B110" s="1" t="s">
        <v>1330</v>
      </c>
      <c r="C110" s="1" t="s">
        <v>1273</v>
      </c>
      <c r="D110" s="1" t="s">
        <v>73</v>
      </c>
      <c r="E110" s="1" t="s">
        <v>1274</v>
      </c>
      <c r="F110" s="1" t="s">
        <v>1275</v>
      </c>
      <c r="G110" s="1" t="s">
        <v>1104</v>
      </c>
      <c r="H110" s="213">
        <v>40000000</v>
      </c>
      <c r="I110" s="213">
        <v>0</v>
      </c>
      <c r="J110" s="213">
        <f t="shared" si="2"/>
        <v>40000000</v>
      </c>
    </row>
    <row r="111" spans="1:10">
      <c r="A111" s="1" t="s">
        <v>1329</v>
      </c>
      <c r="B111" s="1" t="s">
        <v>1330</v>
      </c>
      <c r="C111" s="1" t="s">
        <v>1281</v>
      </c>
      <c r="D111" s="1" t="s">
        <v>87</v>
      </c>
      <c r="E111" s="1" t="s">
        <v>1274</v>
      </c>
      <c r="F111" s="1" t="s">
        <v>1275</v>
      </c>
      <c r="G111" s="1" t="s">
        <v>1104</v>
      </c>
      <c r="H111" s="213">
        <v>100000000</v>
      </c>
      <c r="I111" s="213">
        <v>100000000</v>
      </c>
      <c r="J111" s="213">
        <f t="shared" si="2"/>
        <v>0</v>
      </c>
    </row>
    <row r="112" spans="1:10">
      <c r="A112" s="1" t="s">
        <v>1331</v>
      </c>
      <c r="B112" s="1" t="s">
        <v>1332</v>
      </c>
      <c r="C112" s="1" t="s">
        <v>1273</v>
      </c>
      <c r="D112" s="1" t="s">
        <v>73</v>
      </c>
      <c r="E112" s="1" t="s">
        <v>1274</v>
      </c>
      <c r="F112" s="1" t="s">
        <v>1275</v>
      </c>
      <c r="G112" s="1" t="s">
        <v>1104</v>
      </c>
      <c r="H112" s="213">
        <v>28955727</v>
      </c>
      <c r="I112" s="213">
        <v>0</v>
      </c>
      <c r="J112" s="213">
        <f t="shared" si="2"/>
        <v>28955727</v>
      </c>
    </row>
    <row r="113" spans="1:10">
      <c r="A113" s="1" t="s">
        <v>1331</v>
      </c>
      <c r="B113" s="1" t="s">
        <v>1332</v>
      </c>
      <c r="C113" s="1" t="s">
        <v>1281</v>
      </c>
      <c r="D113" s="1" t="s">
        <v>87</v>
      </c>
      <c r="E113" s="1" t="s">
        <v>1274</v>
      </c>
      <c r="F113" s="1" t="s">
        <v>1275</v>
      </c>
      <c r="G113" s="1" t="s">
        <v>1104</v>
      </c>
      <c r="H113" s="213">
        <v>0</v>
      </c>
      <c r="I113" s="213">
        <v>0</v>
      </c>
      <c r="J113" s="213">
        <f t="shared" si="2"/>
        <v>0</v>
      </c>
    </row>
    <row r="114" spans="1:10">
      <c r="A114" s="1" t="s">
        <v>1333</v>
      </c>
      <c r="B114" s="1" t="s">
        <v>1334</v>
      </c>
      <c r="C114" s="1" t="s">
        <v>1273</v>
      </c>
      <c r="D114" s="1" t="s">
        <v>73</v>
      </c>
      <c r="E114" s="1" t="s">
        <v>1274</v>
      </c>
      <c r="F114" s="1" t="s">
        <v>1275</v>
      </c>
      <c r="G114" s="1" t="s">
        <v>1104</v>
      </c>
      <c r="H114" s="213">
        <v>0</v>
      </c>
      <c r="I114" s="213">
        <v>0</v>
      </c>
      <c r="J114" s="213">
        <f t="shared" si="2"/>
        <v>0</v>
      </c>
    </row>
    <row r="115" spans="1:10">
      <c r="A115" s="1" t="s">
        <v>1333</v>
      </c>
      <c r="B115" s="1" t="s">
        <v>1334</v>
      </c>
      <c r="C115" s="1" t="s">
        <v>1281</v>
      </c>
      <c r="D115" s="1" t="s">
        <v>87</v>
      </c>
      <c r="E115" s="1" t="s">
        <v>1274</v>
      </c>
      <c r="F115" s="1" t="s">
        <v>1275</v>
      </c>
      <c r="G115" s="1" t="s">
        <v>1104</v>
      </c>
      <c r="H115" s="213">
        <v>0</v>
      </c>
      <c r="I115" s="213">
        <v>0</v>
      </c>
      <c r="J115" s="213">
        <f t="shared" si="2"/>
        <v>0</v>
      </c>
    </row>
    <row r="116" spans="1:10">
      <c r="A116" s="1" t="s">
        <v>1335</v>
      </c>
      <c r="B116" s="1" t="s">
        <v>1336</v>
      </c>
      <c r="C116" s="1" t="s">
        <v>1273</v>
      </c>
      <c r="D116" s="1" t="s">
        <v>73</v>
      </c>
      <c r="E116" s="1" t="s">
        <v>1274</v>
      </c>
      <c r="F116" s="1" t="s">
        <v>1275</v>
      </c>
      <c r="G116" s="1" t="s">
        <v>1104</v>
      </c>
      <c r="H116" s="213">
        <v>373622</v>
      </c>
      <c r="I116" s="213">
        <v>0</v>
      </c>
      <c r="J116" s="213">
        <f t="shared" si="2"/>
        <v>373622</v>
      </c>
    </row>
    <row r="117" spans="1:10">
      <c r="A117" s="1" t="s">
        <v>1337</v>
      </c>
      <c r="B117" s="1" t="s">
        <v>1338</v>
      </c>
      <c r="C117" s="1" t="s">
        <v>1273</v>
      </c>
      <c r="D117" s="1" t="s">
        <v>73</v>
      </c>
      <c r="E117" s="1" t="s">
        <v>1274</v>
      </c>
      <c r="F117" s="1" t="s">
        <v>1275</v>
      </c>
      <c r="G117" s="1" t="s">
        <v>1104</v>
      </c>
      <c r="H117" s="213">
        <v>392303</v>
      </c>
      <c r="I117" s="213">
        <v>0</v>
      </c>
      <c r="J117" s="213">
        <f t="shared" si="2"/>
        <v>392303</v>
      </c>
    </row>
    <row r="118" spans="1:10">
      <c r="A118" s="1" t="s">
        <v>1339</v>
      </c>
      <c r="B118" s="1" t="s">
        <v>1340</v>
      </c>
      <c r="C118" s="1" t="s">
        <v>1273</v>
      </c>
      <c r="D118" s="1" t="s">
        <v>73</v>
      </c>
      <c r="E118" s="1" t="s">
        <v>1274</v>
      </c>
      <c r="F118" s="1" t="s">
        <v>1275</v>
      </c>
      <c r="G118" s="1" t="s">
        <v>1104</v>
      </c>
      <c r="H118" s="213">
        <v>540818</v>
      </c>
      <c r="I118" s="213">
        <v>0</v>
      </c>
      <c r="J118" s="213">
        <f t="shared" si="2"/>
        <v>540818</v>
      </c>
    </row>
    <row r="119" spans="1:10">
      <c r="A119" s="1" t="s">
        <v>1341</v>
      </c>
      <c r="B119" s="1" t="s">
        <v>1342</v>
      </c>
      <c r="C119" s="1" t="s">
        <v>1273</v>
      </c>
      <c r="D119" s="1" t="s">
        <v>73</v>
      </c>
      <c r="E119" s="1" t="s">
        <v>1274</v>
      </c>
      <c r="F119" s="1" t="s">
        <v>1275</v>
      </c>
      <c r="G119" s="1" t="s">
        <v>1104</v>
      </c>
      <c r="H119" s="213">
        <v>12142724</v>
      </c>
      <c r="I119" s="213">
        <v>0</v>
      </c>
      <c r="J119" s="213">
        <f t="shared" si="2"/>
        <v>12142724</v>
      </c>
    </row>
    <row r="120" spans="1:10">
      <c r="A120" s="1" t="s">
        <v>1341</v>
      </c>
      <c r="B120" s="1" t="s">
        <v>1342</v>
      </c>
      <c r="C120" s="1" t="s">
        <v>1281</v>
      </c>
      <c r="D120" s="1" t="s">
        <v>87</v>
      </c>
      <c r="E120" s="1" t="s">
        <v>1274</v>
      </c>
      <c r="F120" s="1" t="s">
        <v>1275</v>
      </c>
      <c r="G120" s="1" t="s">
        <v>1104</v>
      </c>
      <c r="H120" s="213">
        <v>0</v>
      </c>
      <c r="I120" s="213">
        <v>0</v>
      </c>
      <c r="J120" s="213">
        <f t="shared" si="2"/>
        <v>0</v>
      </c>
    </row>
    <row r="121" spans="1:10">
      <c r="A121" s="1" t="s">
        <v>1343</v>
      </c>
      <c r="B121" s="1" t="s">
        <v>1344</v>
      </c>
      <c r="C121" s="1" t="s">
        <v>1273</v>
      </c>
      <c r="D121" s="1" t="s">
        <v>73</v>
      </c>
      <c r="E121" s="1" t="s">
        <v>1274</v>
      </c>
      <c r="F121" s="1" t="s">
        <v>1275</v>
      </c>
      <c r="G121" s="1" t="s">
        <v>1104</v>
      </c>
      <c r="H121" s="213">
        <v>5525874</v>
      </c>
      <c r="I121" s="213">
        <v>0</v>
      </c>
      <c r="J121" s="213">
        <f t="shared" si="2"/>
        <v>5525874</v>
      </c>
    </row>
    <row r="122" spans="1:10">
      <c r="A122" s="1" t="s">
        <v>1343</v>
      </c>
      <c r="B122" s="1" t="s">
        <v>1344</v>
      </c>
      <c r="C122" s="1" t="s">
        <v>1281</v>
      </c>
      <c r="D122" s="1" t="s">
        <v>87</v>
      </c>
      <c r="E122" s="1" t="s">
        <v>1274</v>
      </c>
      <c r="F122" s="1" t="s">
        <v>1275</v>
      </c>
      <c r="G122" s="1" t="s">
        <v>1104</v>
      </c>
      <c r="H122" s="213">
        <v>0</v>
      </c>
      <c r="I122" s="213">
        <v>0</v>
      </c>
      <c r="J122" s="213">
        <f t="shared" si="2"/>
        <v>0</v>
      </c>
    </row>
    <row r="123" spans="1:10">
      <c r="A123" s="1" t="s">
        <v>1345</v>
      </c>
      <c r="B123" s="1" t="s">
        <v>1346</v>
      </c>
      <c r="C123" s="1" t="s">
        <v>1273</v>
      </c>
      <c r="D123" s="1" t="s">
        <v>73</v>
      </c>
      <c r="E123" s="1" t="s">
        <v>1274</v>
      </c>
      <c r="F123" s="1" t="s">
        <v>1275</v>
      </c>
      <c r="G123" s="1" t="s">
        <v>1104</v>
      </c>
      <c r="H123" s="213">
        <v>74724</v>
      </c>
      <c r="I123" s="213">
        <v>0</v>
      </c>
      <c r="J123" s="213">
        <f t="shared" si="2"/>
        <v>74724</v>
      </c>
    </row>
    <row r="124" spans="1:10">
      <c r="A124" s="1" t="s">
        <v>1347</v>
      </c>
      <c r="B124" s="1" t="s">
        <v>1348</v>
      </c>
      <c r="C124" s="1" t="s">
        <v>1273</v>
      </c>
      <c r="D124" s="1" t="s">
        <v>73</v>
      </c>
      <c r="E124" s="1" t="s">
        <v>1274</v>
      </c>
      <c r="F124" s="1" t="s">
        <v>1275</v>
      </c>
      <c r="G124" s="1" t="s">
        <v>1104</v>
      </c>
      <c r="H124" s="213">
        <v>113955</v>
      </c>
      <c r="I124" s="213">
        <v>0</v>
      </c>
      <c r="J124" s="213">
        <f t="shared" si="2"/>
        <v>113955</v>
      </c>
    </row>
    <row r="125" spans="1:10">
      <c r="A125" s="1" t="s">
        <v>1349</v>
      </c>
      <c r="B125" s="1" t="s">
        <v>1350</v>
      </c>
      <c r="C125" s="1" t="s">
        <v>1273</v>
      </c>
      <c r="D125" s="1" t="s">
        <v>73</v>
      </c>
      <c r="E125" s="1" t="s">
        <v>1274</v>
      </c>
      <c r="F125" s="1" t="s">
        <v>1275</v>
      </c>
      <c r="G125" s="1" t="s">
        <v>1104</v>
      </c>
      <c r="H125" s="213">
        <v>0</v>
      </c>
      <c r="I125" s="213">
        <v>0</v>
      </c>
      <c r="J125" s="213">
        <f t="shared" si="2"/>
        <v>0</v>
      </c>
    </row>
    <row r="126" spans="1:10">
      <c r="A126" s="1" t="s">
        <v>1349</v>
      </c>
      <c r="B126" s="1" t="s">
        <v>1350</v>
      </c>
      <c r="C126" s="1" t="s">
        <v>1281</v>
      </c>
      <c r="D126" s="1" t="s">
        <v>87</v>
      </c>
      <c r="E126" s="1" t="s">
        <v>1274</v>
      </c>
      <c r="F126" s="1" t="s">
        <v>1275</v>
      </c>
      <c r="G126" s="1" t="s">
        <v>1104</v>
      </c>
      <c r="H126" s="213">
        <v>0</v>
      </c>
      <c r="I126" s="213">
        <v>0</v>
      </c>
      <c r="J126" s="213">
        <f t="shared" ref="J126:J189" si="3">+H126-I126</f>
        <v>0</v>
      </c>
    </row>
    <row r="127" spans="1:10">
      <c r="A127" s="1" t="s">
        <v>1351</v>
      </c>
      <c r="B127" s="1" t="s">
        <v>1352</v>
      </c>
      <c r="C127" s="1" t="s">
        <v>1273</v>
      </c>
      <c r="D127" s="1" t="s">
        <v>73</v>
      </c>
      <c r="E127" s="1" t="s">
        <v>1274</v>
      </c>
      <c r="F127" s="1" t="s">
        <v>1275</v>
      </c>
      <c r="G127" s="1" t="s">
        <v>1104</v>
      </c>
      <c r="H127" s="213">
        <v>18681</v>
      </c>
      <c r="I127" s="213">
        <v>0</v>
      </c>
      <c r="J127" s="213">
        <f t="shared" si="3"/>
        <v>18681</v>
      </c>
    </row>
    <row r="128" spans="1:10">
      <c r="A128" s="1" t="s">
        <v>1353</v>
      </c>
      <c r="B128" s="1" t="s">
        <v>1354</v>
      </c>
      <c r="C128" s="1" t="s">
        <v>1273</v>
      </c>
      <c r="D128" s="1" t="s">
        <v>73</v>
      </c>
      <c r="E128" s="1" t="s">
        <v>1274</v>
      </c>
      <c r="F128" s="1" t="s">
        <v>1275</v>
      </c>
      <c r="G128" s="1" t="s">
        <v>1104</v>
      </c>
      <c r="H128" s="213">
        <v>280217</v>
      </c>
      <c r="I128" s="213">
        <v>0</v>
      </c>
      <c r="J128" s="213">
        <f t="shared" si="3"/>
        <v>280217</v>
      </c>
    </row>
    <row r="129" spans="1:10">
      <c r="A129" s="1" t="s">
        <v>1355</v>
      </c>
      <c r="B129" s="1" t="s">
        <v>1356</v>
      </c>
      <c r="C129" s="1" t="s">
        <v>1273</v>
      </c>
      <c r="D129" s="1" t="s">
        <v>73</v>
      </c>
      <c r="E129" s="1" t="s">
        <v>1274</v>
      </c>
      <c r="F129" s="1" t="s">
        <v>1275</v>
      </c>
      <c r="G129" s="1" t="s">
        <v>1104</v>
      </c>
      <c r="H129" s="213">
        <v>154119</v>
      </c>
      <c r="I129" s="213">
        <v>0</v>
      </c>
      <c r="J129" s="213">
        <f t="shared" si="3"/>
        <v>154119</v>
      </c>
    </row>
    <row r="130" spans="1:10">
      <c r="A130" s="1" t="s">
        <v>1357</v>
      </c>
      <c r="B130" s="1" t="s">
        <v>1358</v>
      </c>
      <c r="C130" s="1" t="s">
        <v>1273</v>
      </c>
      <c r="D130" s="1" t="s">
        <v>73</v>
      </c>
      <c r="E130" s="1" t="s">
        <v>1274</v>
      </c>
      <c r="F130" s="1" t="s">
        <v>1275</v>
      </c>
      <c r="G130" s="1" t="s">
        <v>1104</v>
      </c>
      <c r="H130" s="213">
        <v>84065</v>
      </c>
      <c r="I130" s="213">
        <v>0</v>
      </c>
      <c r="J130" s="213">
        <f t="shared" si="3"/>
        <v>84065</v>
      </c>
    </row>
    <row r="131" spans="1:10">
      <c r="A131" s="1" t="s">
        <v>1359</v>
      </c>
      <c r="B131" s="1" t="s">
        <v>1360</v>
      </c>
      <c r="C131" s="1" t="s">
        <v>1273</v>
      </c>
      <c r="D131" s="1" t="s">
        <v>73</v>
      </c>
      <c r="E131" s="1" t="s">
        <v>1274</v>
      </c>
      <c r="F131" s="1" t="s">
        <v>1275</v>
      </c>
      <c r="G131" s="1" t="s">
        <v>1104</v>
      </c>
      <c r="H131" s="213">
        <v>420325</v>
      </c>
      <c r="I131" s="213">
        <v>0</v>
      </c>
      <c r="J131" s="213">
        <f t="shared" si="3"/>
        <v>420325</v>
      </c>
    </row>
    <row r="132" spans="1:10">
      <c r="A132" s="1" t="s">
        <v>1361</v>
      </c>
      <c r="B132" s="1" t="s">
        <v>1362</v>
      </c>
      <c r="C132" s="1" t="s">
        <v>1273</v>
      </c>
      <c r="D132" s="1" t="s">
        <v>73</v>
      </c>
      <c r="E132" s="1" t="s">
        <v>1274</v>
      </c>
      <c r="F132" s="1" t="s">
        <v>1275</v>
      </c>
      <c r="G132" s="1" t="s">
        <v>1104</v>
      </c>
      <c r="H132" s="213">
        <v>84065</v>
      </c>
      <c r="I132" s="213">
        <v>0</v>
      </c>
      <c r="J132" s="213">
        <f t="shared" si="3"/>
        <v>84065</v>
      </c>
    </row>
    <row r="133" spans="1:10">
      <c r="A133" s="1" t="s">
        <v>1363</v>
      </c>
      <c r="B133" s="1" t="s">
        <v>1364</v>
      </c>
      <c r="C133" s="1" t="s">
        <v>1273</v>
      </c>
      <c r="D133" s="1" t="s">
        <v>73</v>
      </c>
      <c r="E133" s="1" t="s">
        <v>1274</v>
      </c>
      <c r="F133" s="1" t="s">
        <v>1275</v>
      </c>
      <c r="G133" s="1" t="s">
        <v>1104</v>
      </c>
      <c r="H133" s="213">
        <v>140108</v>
      </c>
      <c r="I133" s="213">
        <v>0</v>
      </c>
      <c r="J133" s="213">
        <f t="shared" si="3"/>
        <v>140108</v>
      </c>
    </row>
    <row r="134" spans="1:10">
      <c r="A134" s="1" t="s">
        <v>1365</v>
      </c>
      <c r="B134" s="1" t="s">
        <v>1366</v>
      </c>
      <c r="C134" s="1" t="s">
        <v>1273</v>
      </c>
      <c r="D134" s="1" t="s">
        <v>73</v>
      </c>
      <c r="E134" s="1" t="s">
        <v>1274</v>
      </c>
      <c r="F134" s="1" t="s">
        <v>1275</v>
      </c>
      <c r="G134" s="1" t="s">
        <v>1104</v>
      </c>
      <c r="H134" s="213">
        <v>971418</v>
      </c>
      <c r="I134" s="213">
        <v>0</v>
      </c>
      <c r="J134" s="213">
        <f t="shared" si="3"/>
        <v>971418</v>
      </c>
    </row>
    <row r="135" spans="1:10">
      <c r="A135" s="1" t="s">
        <v>1367</v>
      </c>
      <c r="B135" s="1" t="s">
        <v>1368</v>
      </c>
      <c r="C135" s="1" t="s">
        <v>1273</v>
      </c>
      <c r="D135" s="1" t="s">
        <v>73</v>
      </c>
      <c r="E135" s="1" t="s">
        <v>1274</v>
      </c>
      <c r="F135" s="1" t="s">
        <v>1275</v>
      </c>
      <c r="G135" s="1" t="s">
        <v>1104</v>
      </c>
      <c r="H135" s="213">
        <v>364282</v>
      </c>
      <c r="I135" s="213">
        <v>0</v>
      </c>
      <c r="J135" s="213">
        <f t="shared" si="3"/>
        <v>364282</v>
      </c>
    </row>
    <row r="136" spans="1:10">
      <c r="A136" s="1" t="s">
        <v>1369</v>
      </c>
      <c r="B136" s="1" t="s">
        <v>1370</v>
      </c>
      <c r="C136" s="1" t="s">
        <v>1273</v>
      </c>
      <c r="D136" s="1" t="s">
        <v>73</v>
      </c>
      <c r="E136" s="1" t="s">
        <v>1274</v>
      </c>
      <c r="F136" s="1" t="s">
        <v>1275</v>
      </c>
      <c r="G136" s="1" t="s">
        <v>1104</v>
      </c>
      <c r="H136" s="213">
        <v>56043</v>
      </c>
      <c r="I136" s="213">
        <v>0</v>
      </c>
      <c r="J136" s="213">
        <f t="shared" si="3"/>
        <v>56043</v>
      </c>
    </row>
    <row r="137" spans="1:10">
      <c r="A137" s="1" t="s">
        <v>1371</v>
      </c>
      <c r="B137" s="1" t="s">
        <v>1372</v>
      </c>
      <c r="C137" s="1" t="s">
        <v>1273</v>
      </c>
      <c r="D137" s="1" t="s">
        <v>73</v>
      </c>
      <c r="E137" s="1" t="s">
        <v>1274</v>
      </c>
      <c r="F137" s="1" t="s">
        <v>1275</v>
      </c>
      <c r="G137" s="1" t="s">
        <v>1104</v>
      </c>
      <c r="H137" s="213">
        <v>30824</v>
      </c>
      <c r="I137" s="213">
        <v>0</v>
      </c>
      <c r="J137" s="213">
        <f t="shared" si="3"/>
        <v>30824</v>
      </c>
    </row>
    <row r="138" spans="1:10">
      <c r="A138" s="1" t="s">
        <v>1373</v>
      </c>
      <c r="B138" s="1" t="s">
        <v>1374</v>
      </c>
      <c r="C138" s="1" t="s">
        <v>1273</v>
      </c>
      <c r="D138" s="1" t="s">
        <v>73</v>
      </c>
      <c r="E138" s="1" t="s">
        <v>1274</v>
      </c>
      <c r="F138" s="1" t="s">
        <v>1275</v>
      </c>
      <c r="G138" s="1" t="s">
        <v>1104</v>
      </c>
      <c r="H138" s="213">
        <v>4670279</v>
      </c>
      <c r="I138" s="213">
        <v>0</v>
      </c>
      <c r="J138" s="213">
        <f t="shared" si="3"/>
        <v>4670279</v>
      </c>
    </row>
    <row r="139" spans="1:10">
      <c r="A139" s="1" t="s">
        <v>1373</v>
      </c>
      <c r="B139" s="1" t="s">
        <v>1374</v>
      </c>
      <c r="C139" s="1" t="s">
        <v>1281</v>
      </c>
      <c r="D139" s="1" t="s">
        <v>87</v>
      </c>
      <c r="E139" s="1" t="s">
        <v>1274</v>
      </c>
      <c r="F139" s="1" t="s">
        <v>1275</v>
      </c>
      <c r="G139" s="1" t="s">
        <v>1104</v>
      </c>
      <c r="H139" s="213">
        <v>0</v>
      </c>
      <c r="I139" s="213">
        <v>0</v>
      </c>
      <c r="J139" s="213">
        <f t="shared" si="3"/>
        <v>0</v>
      </c>
    </row>
    <row r="140" spans="1:10">
      <c r="A140" s="1" t="s">
        <v>1375</v>
      </c>
      <c r="B140" s="1" t="s">
        <v>1376</v>
      </c>
      <c r="C140" s="1" t="s">
        <v>1279</v>
      </c>
      <c r="D140" s="1" t="s">
        <v>1280</v>
      </c>
      <c r="E140" s="1" t="s">
        <v>1274</v>
      </c>
      <c r="F140" s="1" t="s">
        <v>1275</v>
      </c>
      <c r="G140" s="1" t="s">
        <v>1104</v>
      </c>
      <c r="H140" s="213">
        <v>127053419</v>
      </c>
      <c r="I140" s="213">
        <v>119673320</v>
      </c>
      <c r="J140" s="213">
        <f t="shared" si="3"/>
        <v>7380099</v>
      </c>
    </row>
    <row r="141" spans="1:10">
      <c r="A141" s="1" t="s">
        <v>1375</v>
      </c>
      <c r="B141" s="1" t="s">
        <v>1376</v>
      </c>
      <c r="C141" s="1" t="s">
        <v>1273</v>
      </c>
      <c r="D141" s="1" t="s">
        <v>73</v>
      </c>
      <c r="E141" s="1" t="s">
        <v>1274</v>
      </c>
      <c r="F141" s="1" t="s">
        <v>1275</v>
      </c>
      <c r="G141" s="1" t="s">
        <v>1104</v>
      </c>
      <c r="H141" s="213">
        <v>35734221</v>
      </c>
      <c r="I141" s="213">
        <v>0</v>
      </c>
      <c r="J141" s="213">
        <f t="shared" si="3"/>
        <v>35734221</v>
      </c>
    </row>
    <row r="142" spans="1:10">
      <c r="A142" s="1" t="s">
        <v>1375</v>
      </c>
      <c r="B142" s="1" t="s">
        <v>1376</v>
      </c>
      <c r="C142" s="1" t="s">
        <v>1281</v>
      </c>
      <c r="D142" s="1" t="s">
        <v>87</v>
      </c>
      <c r="E142" s="1" t="s">
        <v>1274</v>
      </c>
      <c r="F142" s="1" t="s">
        <v>1275</v>
      </c>
      <c r="G142" s="1" t="s">
        <v>1104</v>
      </c>
      <c r="H142" s="213">
        <v>64265779</v>
      </c>
      <c r="I142" s="213">
        <v>42140489</v>
      </c>
      <c r="J142" s="213">
        <f t="shared" si="3"/>
        <v>22125290</v>
      </c>
    </row>
    <row r="143" spans="1:10">
      <c r="A143" s="1" t="s">
        <v>1377</v>
      </c>
      <c r="B143" s="1" t="s">
        <v>1378</v>
      </c>
      <c r="C143" s="1" t="s">
        <v>1279</v>
      </c>
      <c r="D143" s="1" t="s">
        <v>1280</v>
      </c>
      <c r="E143" s="1" t="s">
        <v>1274</v>
      </c>
      <c r="F143" s="1" t="s">
        <v>1275</v>
      </c>
      <c r="G143" s="1" t="s">
        <v>1104</v>
      </c>
      <c r="H143" s="213">
        <v>32449083</v>
      </c>
      <c r="I143" s="213">
        <v>18993818</v>
      </c>
      <c r="J143" s="213">
        <f t="shared" si="3"/>
        <v>13455265</v>
      </c>
    </row>
    <row r="144" spans="1:10">
      <c r="A144" s="1" t="s">
        <v>1379</v>
      </c>
      <c r="B144" s="1" t="s">
        <v>1380</v>
      </c>
      <c r="C144" s="1" t="s">
        <v>1279</v>
      </c>
      <c r="D144" s="1" t="s">
        <v>1280</v>
      </c>
      <c r="E144" s="1" t="s">
        <v>1274</v>
      </c>
      <c r="F144" s="1" t="s">
        <v>1275</v>
      </c>
      <c r="G144" s="1" t="s">
        <v>1104</v>
      </c>
      <c r="H144" s="213">
        <v>0</v>
      </c>
      <c r="I144" s="213">
        <v>0</v>
      </c>
      <c r="J144" s="213">
        <f t="shared" si="3"/>
        <v>0</v>
      </c>
    </row>
    <row r="145" spans="1:10">
      <c r="A145" s="1" t="s">
        <v>1381</v>
      </c>
      <c r="B145" s="1" t="s">
        <v>1382</v>
      </c>
      <c r="C145" s="1" t="s">
        <v>1279</v>
      </c>
      <c r="D145" s="1" t="s">
        <v>1280</v>
      </c>
      <c r="E145" s="1" t="s">
        <v>1274</v>
      </c>
      <c r="F145" s="1" t="s">
        <v>1275</v>
      </c>
      <c r="G145" s="1" t="s">
        <v>1104</v>
      </c>
      <c r="H145" s="213">
        <v>129796333</v>
      </c>
      <c r="I145" s="213">
        <v>129086664.5</v>
      </c>
      <c r="J145" s="213">
        <f t="shared" si="3"/>
        <v>709668.5</v>
      </c>
    </row>
    <row r="146" spans="1:10">
      <c r="A146" s="1" t="s">
        <v>1383</v>
      </c>
      <c r="B146" s="1" t="s">
        <v>1384</v>
      </c>
      <c r="C146" s="1" t="s">
        <v>1279</v>
      </c>
      <c r="D146" s="1" t="s">
        <v>1280</v>
      </c>
      <c r="E146" s="1" t="s">
        <v>1274</v>
      </c>
      <c r="F146" s="1" t="s">
        <v>1275</v>
      </c>
      <c r="G146" s="1" t="s">
        <v>1104</v>
      </c>
      <c r="H146" s="213">
        <v>0</v>
      </c>
      <c r="I146" s="213">
        <v>0</v>
      </c>
      <c r="J146" s="213">
        <f t="shared" si="3"/>
        <v>0</v>
      </c>
    </row>
    <row r="147" spans="1:10">
      <c r="A147" s="1" t="s">
        <v>1385</v>
      </c>
      <c r="B147" s="1" t="s">
        <v>1386</v>
      </c>
      <c r="C147" s="1" t="s">
        <v>1277</v>
      </c>
      <c r="D147" s="1" t="s">
        <v>1278</v>
      </c>
      <c r="E147" s="1" t="s">
        <v>1274</v>
      </c>
      <c r="F147" s="1" t="s">
        <v>1275</v>
      </c>
      <c r="G147" s="1" t="s">
        <v>1104</v>
      </c>
      <c r="H147" s="213">
        <v>721334128</v>
      </c>
      <c r="I147" s="213">
        <v>698150000</v>
      </c>
      <c r="J147" s="213">
        <f t="shared" si="3"/>
        <v>23184128</v>
      </c>
    </row>
    <row r="148" spans="1:10">
      <c r="A148" s="1" t="s">
        <v>1387</v>
      </c>
      <c r="B148" s="1" t="s">
        <v>1388</v>
      </c>
      <c r="C148" s="1" t="s">
        <v>1277</v>
      </c>
      <c r="D148" s="1" t="s">
        <v>1278</v>
      </c>
      <c r="E148" s="1" t="s">
        <v>1274</v>
      </c>
      <c r="F148" s="1" t="s">
        <v>1275</v>
      </c>
      <c r="G148" s="1" t="s">
        <v>1104</v>
      </c>
      <c r="H148" s="213">
        <v>133785437</v>
      </c>
      <c r="I148" s="213">
        <v>132000000</v>
      </c>
      <c r="J148" s="213">
        <f t="shared" si="3"/>
        <v>1785437</v>
      </c>
    </row>
    <row r="149" spans="1:10">
      <c r="A149" s="1" t="s">
        <v>1389</v>
      </c>
      <c r="B149" s="1" t="s">
        <v>1388</v>
      </c>
      <c r="C149" s="1" t="s">
        <v>1279</v>
      </c>
      <c r="D149" s="1" t="s">
        <v>1280</v>
      </c>
      <c r="E149" s="1" t="s">
        <v>1274</v>
      </c>
      <c r="F149" s="1" t="s">
        <v>1275</v>
      </c>
      <c r="G149" s="1" t="s">
        <v>1104</v>
      </c>
      <c r="H149" s="213">
        <v>0</v>
      </c>
      <c r="I149" s="213">
        <v>0</v>
      </c>
      <c r="J149" s="213">
        <f t="shared" si="3"/>
        <v>0</v>
      </c>
    </row>
    <row r="150" spans="1:10">
      <c r="A150" s="1" t="s">
        <v>1390</v>
      </c>
      <c r="B150" s="1" t="s">
        <v>1391</v>
      </c>
      <c r="C150" s="1" t="s">
        <v>1279</v>
      </c>
      <c r="D150" s="1" t="s">
        <v>1280</v>
      </c>
      <c r="E150" s="1" t="s">
        <v>1274</v>
      </c>
      <c r="F150" s="1" t="s">
        <v>1275</v>
      </c>
      <c r="G150" s="1" t="s">
        <v>1104</v>
      </c>
      <c r="H150" s="213">
        <v>14224542</v>
      </c>
      <c r="I150" s="213">
        <v>12283322.4</v>
      </c>
      <c r="J150" s="213">
        <f t="shared" si="3"/>
        <v>1941219.5999999996</v>
      </c>
    </row>
    <row r="151" spans="1:10">
      <c r="A151" s="1" t="s">
        <v>1392</v>
      </c>
      <c r="B151" s="1" t="s">
        <v>1393</v>
      </c>
      <c r="C151" s="1" t="s">
        <v>1279</v>
      </c>
      <c r="D151" s="1" t="s">
        <v>1280</v>
      </c>
      <c r="E151" s="1" t="s">
        <v>1274</v>
      </c>
      <c r="F151" s="1" t="s">
        <v>1275</v>
      </c>
      <c r="G151" s="1" t="s">
        <v>1104</v>
      </c>
      <c r="H151" s="213">
        <v>48673624</v>
      </c>
      <c r="I151" s="213">
        <v>22440454.260000002</v>
      </c>
      <c r="J151" s="213">
        <f t="shared" si="3"/>
        <v>26233169.739999998</v>
      </c>
    </row>
    <row r="152" spans="1:10">
      <c r="A152" s="1" t="s">
        <v>1394</v>
      </c>
      <c r="B152" s="1" t="s">
        <v>1395</v>
      </c>
      <c r="C152" s="1" t="s">
        <v>1279</v>
      </c>
      <c r="D152" s="1" t="s">
        <v>1280</v>
      </c>
      <c r="E152" s="1" t="s">
        <v>1274</v>
      </c>
      <c r="F152" s="1" t="s">
        <v>1275</v>
      </c>
      <c r="G152" s="1" t="s">
        <v>1104</v>
      </c>
      <c r="H152" s="213">
        <v>48673625</v>
      </c>
      <c r="I152" s="213">
        <v>14578214.119999999</v>
      </c>
      <c r="J152" s="213">
        <f t="shared" si="3"/>
        <v>34095410.880000003</v>
      </c>
    </row>
    <row r="153" spans="1:10">
      <c r="A153" s="1" t="s">
        <v>1396</v>
      </c>
      <c r="B153" s="1" t="s">
        <v>1397</v>
      </c>
      <c r="C153" s="1" t="s">
        <v>1279</v>
      </c>
      <c r="D153" s="1" t="s">
        <v>1280</v>
      </c>
      <c r="E153" s="1" t="s">
        <v>1274</v>
      </c>
      <c r="F153" s="1" t="s">
        <v>1275</v>
      </c>
      <c r="G153" s="1" t="s">
        <v>1104</v>
      </c>
      <c r="H153" s="213">
        <v>64898167</v>
      </c>
      <c r="I153" s="213">
        <v>697249</v>
      </c>
      <c r="J153" s="213">
        <f t="shared" si="3"/>
        <v>64200918</v>
      </c>
    </row>
    <row r="154" spans="1:10">
      <c r="A154" s="1" t="s">
        <v>1398</v>
      </c>
      <c r="B154" s="1" t="s">
        <v>1399</v>
      </c>
      <c r="C154" s="1" t="s">
        <v>1279</v>
      </c>
      <c r="D154" s="1" t="s">
        <v>1280</v>
      </c>
      <c r="E154" s="1" t="s">
        <v>1274</v>
      </c>
      <c r="F154" s="1" t="s">
        <v>1275</v>
      </c>
      <c r="G154" s="1" t="s">
        <v>1104</v>
      </c>
      <c r="H154" s="213">
        <v>259592666</v>
      </c>
      <c r="I154" s="213">
        <v>171132931.34</v>
      </c>
      <c r="J154" s="213">
        <f t="shared" si="3"/>
        <v>88459734.659999996</v>
      </c>
    </row>
    <row r="155" spans="1:10">
      <c r="A155" s="1" t="s">
        <v>1400</v>
      </c>
      <c r="B155" s="1" t="s">
        <v>1401</v>
      </c>
      <c r="C155" s="1" t="s">
        <v>1281</v>
      </c>
      <c r="D155" s="1" t="s">
        <v>87</v>
      </c>
      <c r="E155" s="1" t="s">
        <v>1274</v>
      </c>
      <c r="F155" s="1" t="s">
        <v>1275</v>
      </c>
      <c r="G155" s="1" t="s">
        <v>1104</v>
      </c>
      <c r="H155" s="213">
        <v>0</v>
      </c>
      <c r="I155" s="213">
        <v>0</v>
      </c>
      <c r="J155" s="213">
        <f t="shared" si="3"/>
        <v>0</v>
      </c>
    </row>
    <row r="156" spans="1:10">
      <c r="A156" s="1" t="s">
        <v>1402</v>
      </c>
      <c r="B156" s="1" t="s">
        <v>1403</v>
      </c>
      <c r="C156" s="1" t="s">
        <v>1277</v>
      </c>
      <c r="D156" s="1" t="s">
        <v>1278</v>
      </c>
      <c r="E156" s="1" t="s">
        <v>1274</v>
      </c>
      <c r="F156" s="1" t="s">
        <v>1275</v>
      </c>
      <c r="G156" s="1" t="s">
        <v>1104</v>
      </c>
      <c r="H156" s="213">
        <v>0</v>
      </c>
      <c r="I156" s="213">
        <v>0</v>
      </c>
      <c r="J156" s="213">
        <f t="shared" si="3"/>
        <v>0</v>
      </c>
    </row>
    <row r="157" spans="1:10">
      <c r="A157" s="1" t="s">
        <v>1404</v>
      </c>
      <c r="B157" s="1" t="s">
        <v>1405</v>
      </c>
      <c r="C157" s="1" t="s">
        <v>1273</v>
      </c>
      <c r="D157" s="1" t="s">
        <v>73</v>
      </c>
      <c r="E157" s="1" t="s">
        <v>1274</v>
      </c>
      <c r="F157" s="1" t="s">
        <v>1275</v>
      </c>
      <c r="G157" s="1" t="s">
        <v>1104</v>
      </c>
      <c r="H157" s="213">
        <v>31640227</v>
      </c>
      <c r="I157" s="213">
        <v>31640227</v>
      </c>
      <c r="J157" s="213">
        <f t="shared" si="3"/>
        <v>0</v>
      </c>
    </row>
    <row r="158" spans="1:10">
      <c r="A158" s="1" t="s">
        <v>1404</v>
      </c>
      <c r="B158" s="1" t="s">
        <v>1405</v>
      </c>
      <c r="C158" s="1" t="s">
        <v>1281</v>
      </c>
      <c r="D158" s="1" t="s">
        <v>87</v>
      </c>
      <c r="E158" s="1" t="s">
        <v>1274</v>
      </c>
      <c r="F158" s="1" t="s">
        <v>1275</v>
      </c>
      <c r="G158" s="1" t="s">
        <v>1104</v>
      </c>
      <c r="H158" s="213">
        <v>0</v>
      </c>
      <c r="I158" s="213">
        <v>0</v>
      </c>
      <c r="J158" s="213">
        <f t="shared" si="3"/>
        <v>0</v>
      </c>
    </row>
    <row r="159" spans="1:10">
      <c r="A159" s="1" t="s">
        <v>1406</v>
      </c>
      <c r="B159" s="1" t="s">
        <v>1407</v>
      </c>
      <c r="C159" s="1" t="s">
        <v>1279</v>
      </c>
      <c r="D159" s="1" t="s">
        <v>1280</v>
      </c>
      <c r="E159" s="1" t="s">
        <v>1274</v>
      </c>
      <c r="F159" s="1" t="s">
        <v>1275</v>
      </c>
      <c r="G159" s="1" t="s">
        <v>1104</v>
      </c>
      <c r="H159" s="213">
        <v>100400000</v>
      </c>
      <c r="I159" s="213">
        <v>100400000</v>
      </c>
      <c r="J159" s="213">
        <f t="shared" si="3"/>
        <v>0</v>
      </c>
    </row>
    <row r="160" spans="1:10">
      <c r="A160" s="1" t="s">
        <v>1406</v>
      </c>
      <c r="B160" s="1" t="s">
        <v>1407</v>
      </c>
      <c r="C160" s="1" t="s">
        <v>1281</v>
      </c>
      <c r="D160" s="1" t="s">
        <v>87</v>
      </c>
      <c r="E160" s="1" t="s">
        <v>1274</v>
      </c>
      <c r="F160" s="1" t="s">
        <v>1275</v>
      </c>
      <c r="G160" s="1" t="s">
        <v>1104</v>
      </c>
      <c r="H160" s="213">
        <v>321089414</v>
      </c>
      <c r="I160" s="213">
        <v>321089414</v>
      </c>
      <c r="J160" s="213">
        <f t="shared" si="3"/>
        <v>0</v>
      </c>
    </row>
    <row r="161" spans="1:10">
      <c r="A161" s="1" t="s">
        <v>1406</v>
      </c>
      <c r="B161" s="1" t="s">
        <v>1407</v>
      </c>
      <c r="C161" s="1" t="s">
        <v>1277</v>
      </c>
      <c r="D161" s="1" t="s">
        <v>1278</v>
      </c>
      <c r="E161" s="1" t="s">
        <v>1274</v>
      </c>
      <c r="F161" s="1" t="s">
        <v>1275</v>
      </c>
      <c r="G161" s="1" t="s">
        <v>1104</v>
      </c>
      <c r="H161" s="213">
        <v>120624436</v>
      </c>
      <c r="I161" s="213">
        <v>120624436</v>
      </c>
      <c r="J161" s="213">
        <f t="shared" si="3"/>
        <v>0</v>
      </c>
    </row>
    <row r="162" spans="1:10">
      <c r="A162" s="1" t="s">
        <v>1408</v>
      </c>
      <c r="B162" s="1" t="s">
        <v>1297</v>
      </c>
      <c r="C162" s="1" t="s">
        <v>1281</v>
      </c>
      <c r="D162" s="1" t="s">
        <v>87</v>
      </c>
      <c r="E162" s="1" t="s">
        <v>1274</v>
      </c>
      <c r="F162" s="1" t="s">
        <v>1275</v>
      </c>
      <c r="G162" s="1" t="s">
        <v>1104</v>
      </c>
      <c r="H162" s="213">
        <v>71360366</v>
      </c>
      <c r="I162" s="213">
        <v>69876571.5</v>
      </c>
      <c r="J162" s="213">
        <f t="shared" si="3"/>
        <v>1483794.5</v>
      </c>
    </row>
    <row r="163" spans="1:10">
      <c r="A163" s="1" t="s">
        <v>1409</v>
      </c>
      <c r="B163" s="1" t="s">
        <v>1410</v>
      </c>
      <c r="C163" s="1" t="s">
        <v>1279</v>
      </c>
      <c r="D163" s="1" t="s">
        <v>1280</v>
      </c>
      <c r="E163" s="1" t="s">
        <v>1274</v>
      </c>
      <c r="F163" s="1" t="s">
        <v>1275</v>
      </c>
      <c r="G163" s="1" t="s">
        <v>1104</v>
      </c>
      <c r="H163" s="213">
        <v>113571792</v>
      </c>
      <c r="I163" s="213">
        <v>113571792</v>
      </c>
      <c r="J163" s="213">
        <f t="shared" si="3"/>
        <v>0</v>
      </c>
    </row>
    <row r="164" spans="1:10">
      <c r="A164" s="1" t="s">
        <v>1409</v>
      </c>
      <c r="B164" s="1" t="s">
        <v>1410</v>
      </c>
      <c r="C164" s="1" t="s">
        <v>1281</v>
      </c>
      <c r="D164" s="1" t="s">
        <v>87</v>
      </c>
      <c r="E164" s="1" t="s">
        <v>1274</v>
      </c>
      <c r="F164" s="1" t="s">
        <v>1275</v>
      </c>
      <c r="G164" s="1" t="s">
        <v>1104</v>
      </c>
      <c r="H164" s="213">
        <v>11969296</v>
      </c>
      <c r="I164" s="213">
        <v>11969296</v>
      </c>
      <c r="J164" s="213">
        <f t="shared" si="3"/>
        <v>0</v>
      </c>
    </row>
    <row r="165" spans="1:10">
      <c r="A165" s="1" t="s">
        <v>1411</v>
      </c>
      <c r="B165" s="1" t="s">
        <v>1412</v>
      </c>
      <c r="C165" s="1" t="s">
        <v>1279</v>
      </c>
      <c r="D165" s="1" t="s">
        <v>1280</v>
      </c>
      <c r="E165" s="1" t="s">
        <v>1274</v>
      </c>
      <c r="F165" s="1" t="s">
        <v>1275</v>
      </c>
      <c r="G165" s="1" t="s">
        <v>1104</v>
      </c>
      <c r="H165" s="213">
        <v>53673625</v>
      </c>
      <c r="I165" s="213">
        <v>53673625</v>
      </c>
      <c r="J165" s="213">
        <f t="shared" si="3"/>
        <v>0</v>
      </c>
    </row>
    <row r="166" spans="1:10">
      <c r="A166" s="1" t="s">
        <v>1411</v>
      </c>
      <c r="B166" s="1" t="s">
        <v>1412</v>
      </c>
      <c r="C166" s="1" t="s">
        <v>1281</v>
      </c>
      <c r="D166" s="1" t="s">
        <v>87</v>
      </c>
      <c r="E166" s="1" t="s">
        <v>1274</v>
      </c>
      <c r="F166" s="1" t="s">
        <v>1275</v>
      </c>
      <c r="G166" s="1" t="s">
        <v>1104</v>
      </c>
      <c r="H166" s="213">
        <v>8547275</v>
      </c>
      <c r="I166" s="213">
        <v>8547275</v>
      </c>
      <c r="J166" s="213">
        <f t="shared" si="3"/>
        <v>0</v>
      </c>
    </row>
    <row r="167" spans="1:10">
      <c r="A167" s="1" t="s">
        <v>1413</v>
      </c>
      <c r="B167" s="1" t="s">
        <v>1414</v>
      </c>
      <c r="C167" s="1" t="s">
        <v>1279</v>
      </c>
      <c r="D167" s="1" t="s">
        <v>1280</v>
      </c>
      <c r="E167" s="1" t="s">
        <v>1274</v>
      </c>
      <c r="F167" s="1" t="s">
        <v>1275</v>
      </c>
      <c r="G167" s="1" t="s">
        <v>1104</v>
      </c>
      <c r="H167" s="213">
        <v>46233724</v>
      </c>
      <c r="I167" s="213">
        <v>46233724</v>
      </c>
      <c r="J167" s="213">
        <f t="shared" si="3"/>
        <v>0</v>
      </c>
    </row>
    <row r="168" spans="1:10">
      <c r="A168" s="1" t="s">
        <v>1413</v>
      </c>
      <c r="B168" s="1" t="s">
        <v>1414</v>
      </c>
      <c r="C168" s="1" t="s">
        <v>1281</v>
      </c>
      <c r="D168" s="1" t="s">
        <v>87</v>
      </c>
      <c r="E168" s="1" t="s">
        <v>1274</v>
      </c>
      <c r="F168" s="1" t="s">
        <v>1275</v>
      </c>
      <c r="G168" s="1" t="s">
        <v>1104</v>
      </c>
      <c r="H168" s="213">
        <v>6731990</v>
      </c>
      <c r="I168" s="213">
        <v>6731990</v>
      </c>
      <c r="J168" s="213">
        <f t="shared" si="3"/>
        <v>0</v>
      </c>
    </row>
    <row r="169" spans="1:10">
      <c r="A169" s="1" t="s">
        <v>1415</v>
      </c>
      <c r="B169" s="1" t="s">
        <v>1416</v>
      </c>
      <c r="C169" s="1" t="s">
        <v>1281</v>
      </c>
      <c r="D169" s="1" t="s">
        <v>87</v>
      </c>
      <c r="E169" s="1" t="s">
        <v>1274</v>
      </c>
      <c r="F169" s="1" t="s">
        <v>1275</v>
      </c>
      <c r="G169" s="1" t="s">
        <v>1104</v>
      </c>
      <c r="H169" s="213">
        <v>629504272</v>
      </c>
      <c r="I169" s="213">
        <v>629504272</v>
      </c>
      <c r="J169" s="213">
        <f t="shared" si="3"/>
        <v>0</v>
      </c>
    </row>
    <row r="170" spans="1:10">
      <c r="A170" s="1" t="s">
        <v>1417</v>
      </c>
      <c r="B170" s="1" t="s">
        <v>1418</v>
      </c>
      <c r="C170" s="1" t="s">
        <v>1281</v>
      </c>
      <c r="D170" s="1" t="s">
        <v>87</v>
      </c>
      <c r="E170" s="1" t="s">
        <v>1274</v>
      </c>
      <c r="F170" s="1" t="s">
        <v>1275</v>
      </c>
      <c r="G170" s="1" t="s">
        <v>1104</v>
      </c>
      <c r="H170" s="213">
        <v>0</v>
      </c>
      <c r="I170" s="213">
        <v>0</v>
      </c>
      <c r="J170" s="213">
        <f t="shared" si="3"/>
        <v>0</v>
      </c>
    </row>
    <row r="171" spans="1:10">
      <c r="A171" s="1" t="s">
        <v>1419</v>
      </c>
      <c r="B171" s="1" t="s">
        <v>1420</v>
      </c>
      <c r="C171" s="1" t="s">
        <v>1281</v>
      </c>
      <c r="D171" s="1" t="s">
        <v>87</v>
      </c>
      <c r="E171" s="1" t="s">
        <v>1274</v>
      </c>
      <c r="F171" s="1" t="s">
        <v>1275</v>
      </c>
      <c r="G171" s="1" t="s">
        <v>1104</v>
      </c>
      <c r="H171" s="213">
        <v>140795675</v>
      </c>
      <c r="I171" s="213">
        <v>140795675</v>
      </c>
      <c r="J171" s="213">
        <f t="shared" si="3"/>
        <v>0</v>
      </c>
    </row>
    <row r="172" spans="1:10">
      <c r="A172" s="1" t="s">
        <v>1421</v>
      </c>
      <c r="B172" s="1" t="s">
        <v>1422</v>
      </c>
      <c r="C172" s="1" t="s">
        <v>1273</v>
      </c>
      <c r="D172" s="1" t="s">
        <v>73</v>
      </c>
      <c r="E172" s="1" t="s">
        <v>1274</v>
      </c>
      <c r="F172" s="1" t="s">
        <v>1275</v>
      </c>
      <c r="G172" s="1" t="s">
        <v>1104</v>
      </c>
      <c r="H172" s="213">
        <v>9823896</v>
      </c>
      <c r="I172" s="213">
        <v>1763200</v>
      </c>
      <c r="J172" s="213">
        <f t="shared" si="3"/>
        <v>8060696</v>
      </c>
    </row>
    <row r="173" spans="1:10">
      <c r="A173" s="1" t="s">
        <v>1423</v>
      </c>
      <c r="B173" s="1" t="s">
        <v>1424</v>
      </c>
      <c r="C173" s="1" t="s">
        <v>1279</v>
      </c>
      <c r="D173" s="1" t="s">
        <v>1280</v>
      </c>
      <c r="E173" s="1" t="s">
        <v>1274</v>
      </c>
      <c r="F173" s="1" t="s">
        <v>1275</v>
      </c>
      <c r="G173" s="1" t="s">
        <v>1425</v>
      </c>
      <c r="H173" s="213">
        <v>914892947</v>
      </c>
      <c r="I173" s="213">
        <v>914892947</v>
      </c>
      <c r="J173" s="213">
        <f t="shared" si="3"/>
        <v>0</v>
      </c>
    </row>
    <row r="174" spans="1:10">
      <c r="A174" s="1" t="s">
        <v>1423</v>
      </c>
      <c r="B174" s="1" t="s">
        <v>1424</v>
      </c>
      <c r="C174" s="1" t="s">
        <v>1279</v>
      </c>
      <c r="D174" s="1" t="s">
        <v>1280</v>
      </c>
      <c r="E174" s="1" t="s">
        <v>1274</v>
      </c>
      <c r="F174" s="1" t="s">
        <v>1275</v>
      </c>
      <c r="G174" s="1" t="s">
        <v>1426</v>
      </c>
      <c r="H174" s="213">
        <v>1347928290</v>
      </c>
      <c r="I174" s="213">
        <v>1280063721</v>
      </c>
      <c r="J174" s="213">
        <f t="shared" si="3"/>
        <v>67864569</v>
      </c>
    </row>
    <row r="175" spans="1:10">
      <c r="A175" s="1" t="s">
        <v>1423</v>
      </c>
      <c r="B175" s="1" t="s">
        <v>1424</v>
      </c>
      <c r="C175" s="1" t="s">
        <v>1281</v>
      </c>
      <c r="D175" s="1" t="s">
        <v>87</v>
      </c>
      <c r="E175" s="1" t="s">
        <v>1274</v>
      </c>
      <c r="F175" s="1" t="s">
        <v>1275</v>
      </c>
      <c r="G175" s="1" t="s">
        <v>1425</v>
      </c>
      <c r="H175" s="213">
        <v>346146841</v>
      </c>
      <c r="I175" s="213">
        <v>346146841</v>
      </c>
      <c r="J175" s="213">
        <f t="shared" si="3"/>
        <v>0</v>
      </c>
    </row>
    <row r="176" spans="1:10">
      <c r="A176" s="1" t="s">
        <v>1427</v>
      </c>
      <c r="B176" s="1" t="s">
        <v>1428</v>
      </c>
      <c r="C176" s="1" t="s">
        <v>1273</v>
      </c>
      <c r="D176" s="1" t="s">
        <v>73</v>
      </c>
      <c r="E176" s="1" t="s">
        <v>1274</v>
      </c>
      <c r="F176" s="1" t="s">
        <v>1275</v>
      </c>
      <c r="G176" s="1" t="s">
        <v>1425</v>
      </c>
      <c r="H176" s="213">
        <v>221189820</v>
      </c>
      <c r="I176" s="213">
        <v>221189820</v>
      </c>
      <c r="J176" s="213">
        <f t="shared" si="3"/>
        <v>0</v>
      </c>
    </row>
    <row r="177" spans="1:10">
      <c r="A177" s="1" t="s">
        <v>1427</v>
      </c>
      <c r="B177" s="1" t="s">
        <v>1428</v>
      </c>
      <c r="C177" s="1" t="s">
        <v>1279</v>
      </c>
      <c r="D177" s="1" t="s">
        <v>1280</v>
      </c>
      <c r="E177" s="1" t="s">
        <v>1274</v>
      </c>
      <c r="F177" s="1" t="s">
        <v>1275</v>
      </c>
      <c r="G177" s="1" t="s">
        <v>1426</v>
      </c>
      <c r="H177" s="213">
        <v>199945600</v>
      </c>
      <c r="I177" s="213">
        <v>199945600</v>
      </c>
      <c r="J177" s="213">
        <f t="shared" si="3"/>
        <v>0</v>
      </c>
    </row>
    <row r="178" spans="1:10">
      <c r="A178" s="1" t="s">
        <v>1427</v>
      </c>
      <c r="B178" s="1" t="s">
        <v>1428</v>
      </c>
      <c r="C178" s="1" t="s">
        <v>1273</v>
      </c>
      <c r="D178" s="1" t="s">
        <v>73</v>
      </c>
      <c r="E178" s="1" t="s">
        <v>1274</v>
      </c>
      <c r="F178" s="1" t="s">
        <v>1275</v>
      </c>
      <c r="G178" s="1" t="s">
        <v>1426</v>
      </c>
      <c r="H178" s="213">
        <v>1335225687</v>
      </c>
      <c r="I178" s="213">
        <v>984593553</v>
      </c>
      <c r="J178" s="213">
        <f t="shared" si="3"/>
        <v>350632134</v>
      </c>
    </row>
    <row r="179" spans="1:10">
      <c r="A179" s="1" t="s">
        <v>1429</v>
      </c>
      <c r="B179" s="1" t="s">
        <v>1430</v>
      </c>
      <c r="C179" s="1" t="s">
        <v>1431</v>
      </c>
      <c r="D179" s="1" t="s">
        <v>1432</v>
      </c>
      <c r="E179" s="1" t="s">
        <v>1274</v>
      </c>
      <c r="F179" s="1" t="s">
        <v>1275</v>
      </c>
      <c r="G179" s="1" t="s">
        <v>1433</v>
      </c>
      <c r="H179" s="213">
        <v>1038333994</v>
      </c>
      <c r="I179" s="213">
        <v>1038333994</v>
      </c>
      <c r="J179" s="213">
        <f t="shared" si="3"/>
        <v>0</v>
      </c>
    </row>
    <row r="180" spans="1:10">
      <c r="A180" s="1" t="s">
        <v>1429</v>
      </c>
      <c r="B180" s="1" t="s">
        <v>1430</v>
      </c>
      <c r="C180" s="1" t="s">
        <v>1431</v>
      </c>
      <c r="D180" s="1" t="s">
        <v>1432</v>
      </c>
      <c r="E180" s="1" t="s">
        <v>1274</v>
      </c>
      <c r="F180" s="1" t="s">
        <v>1275</v>
      </c>
      <c r="G180" s="1" t="s">
        <v>1434</v>
      </c>
      <c r="H180" s="213">
        <v>235717881</v>
      </c>
      <c r="I180" s="213">
        <v>235717881</v>
      </c>
      <c r="J180" s="213">
        <f t="shared" si="3"/>
        <v>0</v>
      </c>
    </row>
    <row r="181" spans="1:10">
      <c r="A181" s="1" t="s">
        <v>1435</v>
      </c>
      <c r="B181" s="1" t="s">
        <v>1436</v>
      </c>
      <c r="C181" s="1" t="s">
        <v>1279</v>
      </c>
      <c r="D181" s="1" t="s">
        <v>1280</v>
      </c>
      <c r="E181" s="1" t="s">
        <v>1274</v>
      </c>
      <c r="F181" s="1" t="s">
        <v>1275</v>
      </c>
      <c r="G181" s="1" t="s">
        <v>1425</v>
      </c>
      <c r="H181" s="213">
        <v>90270893</v>
      </c>
      <c r="I181" s="213">
        <v>90270893</v>
      </c>
      <c r="J181" s="213">
        <f t="shared" si="3"/>
        <v>0</v>
      </c>
    </row>
    <row r="182" spans="1:10">
      <c r="A182" s="1" t="s">
        <v>1435</v>
      </c>
      <c r="B182" s="1" t="s">
        <v>1436</v>
      </c>
      <c r="C182" s="1" t="s">
        <v>1279</v>
      </c>
      <c r="D182" s="1" t="s">
        <v>1280</v>
      </c>
      <c r="E182" s="1" t="s">
        <v>1274</v>
      </c>
      <c r="F182" s="1" t="s">
        <v>1275</v>
      </c>
      <c r="G182" s="1" t="s">
        <v>1426</v>
      </c>
      <c r="H182" s="213">
        <v>61487058</v>
      </c>
      <c r="I182" s="213">
        <v>43161406</v>
      </c>
      <c r="J182" s="213">
        <f t="shared" si="3"/>
        <v>18325652</v>
      </c>
    </row>
    <row r="183" spans="1:10">
      <c r="A183" s="1" t="s">
        <v>1437</v>
      </c>
      <c r="B183" s="1" t="s">
        <v>1438</v>
      </c>
      <c r="C183" s="1" t="s">
        <v>1279</v>
      </c>
      <c r="D183" s="1" t="s">
        <v>1280</v>
      </c>
      <c r="E183" s="1" t="s">
        <v>1274</v>
      </c>
      <c r="F183" s="1" t="s">
        <v>1275</v>
      </c>
      <c r="G183" s="1" t="s">
        <v>1425</v>
      </c>
      <c r="H183" s="213">
        <v>27951747</v>
      </c>
      <c r="I183" s="213">
        <v>27951747</v>
      </c>
      <c r="J183" s="213">
        <f t="shared" si="3"/>
        <v>0</v>
      </c>
    </row>
    <row r="184" spans="1:10">
      <c r="A184" s="1" t="s">
        <v>1437</v>
      </c>
      <c r="B184" s="1" t="s">
        <v>1438</v>
      </c>
      <c r="C184" s="1" t="s">
        <v>1279</v>
      </c>
      <c r="D184" s="1" t="s">
        <v>1280</v>
      </c>
      <c r="E184" s="1" t="s">
        <v>1274</v>
      </c>
      <c r="F184" s="1" t="s">
        <v>1275</v>
      </c>
      <c r="G184" s="1" t="s">
        <v>1426</v>
      </c>
      <c r="H184" s="213">
        <v>24393682</v>
      </c>
      <c r="I184" s="213">
        <v>22255225</v>
      </c>
      <c r="J184" s="213">
        <f t="shared" si="3"/>
        <v>2138457</v>
      </c>
    </row>
    <row r="185" spans="1:10">
      <c r="A185" s="1" t="s">
        <v>1437</v>
      </c>
      <c r="B185" s="1" t="s">
        <v>1438</v>
      </c>
      <c r="C185" s="1" t="s">
        <v>1273</v>
      </c>
      <c r="D185" s="1" t="s">
        <v>73</v>
      </c>
      <c r="E185" s="1" t="s">
        <v>1274</v>
      </c>
      <c r="F185" s="1" t="s">
        <v>1275</v>
      </c>
      <c r="G185" s="1" t="s">
        <v>1426</v>
      </c>
      <c r="H185" s="213">
        <v>5000000</v>
      </c>
      <c r="I185" s="213">
        <v>4621044</v>
      </c>
      <c r="J185" s="213">
        <f t="shared" si="3"/>
        <v>378956</v>
      </c>
    </row>
    <row r="186" spans="1:10">
      <c r="A186" s="1" t="s">
        <v>1439</v>
      </c>
      <c r="B186" s="1" t="s">
        <v>1440</v>
      </c>
      <c r="C186" s="1" t="s">
        <v>1273</v>
      </c>
      <c r="D186" s="1" t="s">
        <v>73</v>
      </c>
      <c r="E186" s="1" t="s">
        <v>1274</v>
      </c>
      <c r="F186" s="1" t="s">
        <v>1275</v>
      </c>
      <c r="G186" s="1" t="s">
        <v>1425</v>
      </c>
      <c r="H186" s="213">
        <v>7637019</v>
      </c>
      <c r="I186" s="213">
        <v>7637019</v>
      </c>
      <c r="J186" s="213">
        <f t="shared" si="3"/>
        <v>0</v>
      </c>
    </row>
    <row r="187" spans="1:10">
      <c r="A187" s="1" t="s">
        <v>1439</v>
      </c>
      <c r="B187" s="1" t="s">
        <v>1440</v>
      </c>
      <c r="C187" s="1" t="s">
        <v>1279</v>
      </c>
      <c r="D187" s="1" t="s">
        <v>1280</v>
      </c>
      <c r="E187" s="1" t="s">
        <v>1274</v>
      </c>
      <c r="F187" s="1" t="s">
        <v>1275</v>
      </c>
      <c r="G187" s="1" t="s">
        <v>1426</v>
      </c>
      <c r="H187" s="213">
        <v>6903520</v>
      </c>
      <c r="I187" s="213">
        <v>6903520</v>
      </c>
      <c r="J187" s="213">
        <f t="shared" si="3"/>
        <v>0</v>
      </c>
    </row>
    <row r="188" spans="1:10">
      <c r="A188" s="1" t="s">
        <v>1439</v>
      </c>
      <c r="B188" s="1" t="s">
        <v>1440</v>
      </c>
      <c r="C188" s="1" t="s">
        <v>1273</v>
      </c>
      <c r="D188" s="1" t="s">
        <v>73</v>
      </c>
      <c r="E188" s="1" t="s">
        <v>1274</v>
      </c>
      <c r="F188" s="1" t="s">
        <v>1275</v>
      </c>
      <c r="G188" s="1" t="s">
        <v>1426</v>
      </c>
      <c r="H188" s="213">
        <v>52323840</v>
      </c>
      <c r="I188" s="213">
        <v>36170131</v>
      </c>
      <c r="J188" s="213">
        <f t="shared" si="3"/>
        <v>16153709</v>
      </c>
    </row>
    <row r="189" spans="1:10">
      <c r="A189" s="1" t="s">
        <v>1441</v>
      </c>
      <c r="B189" s="1" t="s">
        <v>1442</v>
      </c>
      <c r="C189" s="1" t="s">
        <v>1431</v>
      </c>
      <c r="D189" s="1" t="s">
        <v>1432</v>
      </c>
      <c r="E189" s="1" t="s">
        <v>1274</v>
      </c>
      <c r="F189" s="1" t="s">
        <v>1275</v>
      </c>
      <c r="G189" s="1" t="s">
        <v>1433</v>
      </c>
      <c r="H189" s="213">
        <v>32907323</v>
      </c>
      <c r="I189" s="213">
        <v>32907323</v>
      </c>
      <c r="J189" s="213">
        <f t="shared" si="3"/>
        <v>0</v>
      </c>
    </row>
    <row r="190" spans="1:10">
      <c r="A190" s="1" t="s">
        <v>1443</v>
      </c>
      <c r="B190" s="1" t="s">
        <v>1444</v>
      </c>
      <c r="C190" s="1" t="s">
        <v>1273</v>
      </c>
      <c r="D190" s="1" t="s">
        <v>73</v>
      </c>
      <c r="E190" s="1" t="s">
        <v>1274</v>
      </c>
      <c r="F190" s="1" t="s">
        <v>1275</v>
      </c>
      <c r="G190" s="1" t="s">
        <v>1425</v>
      </c>
      <c r="H190" s="213">
        <v>23641298</v>
      </c>
      <c r="I190" s="213">
        <v>23641298</v>
      </c>
      <c r="J190" s="213">
        <f t="shared" ref="J190:J253" si="4">+H190-I190</f>
        <v>0</v>
      </c>
    </row>
    <row r="191" spans="1:10">
      <c r="A191" s="1" t="s">
        <v>1443</v>
      </c>
      <c r="B191" s="1" t="s">
        <v>1444</v>
      </c>
      <c r="C191" s="1" t="s">
        <v>1279</v>
      </c>
      <c r="D191" s="1" t="s">
        <v>1280</v>
      </c>
      <c r="E191" s="1" t="s">
        <v>1274</v>
      </c>
      <c r="F191" s="1" t="s">
        <v>1275</v>
      </c>
      <c r="G191" s="1" t="s">
        <v>1426</v>
      </c>
      <c r="H191" s="213">
        <v>9926579</v>
      </c>
      <c r="I191" s="213">
        <v>9926579</v>
      </c>
      <c r="J191" s="213">
        <f t="shared" si="4"/>
        <v>0</v>
      </c>
    </row>
    <row r="192" spans="1:10">
      <c r="A192" s="1" t="s">
        <v>1443</v>
      </c>
      <c r="B192" s="1" t="s">
        <v>1444</v>
      </c>
      <c r="C192" s="1" t="s">
        <v>1273</v>
      </c>
      <c r="D192" s="1" t="s">
        <v>73</v>
      </c>
      <c r="E192" s="1" t="s">
        <v>1274</v>
      </c>
      <c r="F192" s="1" t="s">
        <v>1275</v>
      </c>
      <c r="G192" s="1" t="s">
        <v>1426</v>
      </c>
      <c r="H192" s="213">
        <v>82279181</v>
      </c>
      <c r="I192" s="213">
        <v>72352602</v>
      </c>
      <c r="J192" s="213">
        <f t="shared" si="4"/>
        <v>9926579</v>
      </c>
    </row>
    <row r="193" spans="1:10">
      <c r="A193" s="1" t="s">
        <v>1445</v>
      </c>
      <c r="B193" s="1" t="s">
        <v>1446</v>
      </c>
      <c r="C193" s="1" t="s">
        <v>1279</v>
      </c>
      <c r="D193" s="1" t="s">
        <v>1280</v>
      </c>
      <c r="E193" s="1" t="s">
        <v>1274</v>
      </c>
      <c r="F193" s="1" t="s">
        <v>1275</v>
      </c>
      <c r="G193" s="1" t="s">
        <v>1425</v>
      </c>
      <c r="H193" s="213">
        <v>42143490</v>
      </c>
      <c r="I193" s="213">
        <v>42143490</v>
      </c>
      <c r="J193" s="213">
        <f t="shared" si="4"/>
        <v>0</v>
      </c>
    </row>
    <row r="194" spans="1:10">
      <c r="A194" s="1" t="s">
        <v>1445</v>
      </c>
      <c r="B194" s="1" t="s">
        <v>1446</v>
      </c>
      <c r="C194" s="1" t="s">
        <v>1279</v>
      </c>
      <c r="D194" s="1" t="s">
        <v>1280</v>
      </c>
      <c r="E194" s="1" t="s">
        <v>1274</v>
      </c>
      <c r="F194" s="1" t="s">
        <v>1275</v>
      </c>
      <c r="G194" s="1" t="s">
        <v>1426</v>
      </c>
      <c r="H194" s="213">
        <v>45339871</v>
      </c>
      <c r="I194" s="213">
        <v>44825791</v>
      </c>
      <c r="J194" s="213">
        <f t="shared" si="4"/>
        <v>514080</v>
      </c>
    </row>
    <row r="195" spans="1:10">
      <c r="A195" s="1" t="s">
        <v>1447</v>
      </c>
      <c r="B195" s="1" t="s">
        <v>1448</v>
      </c>
      <c r="C195" s="1" t="s">
        <v>1431</v>
      </c>
      <c r="D195" s="1" t="s">
        <v>1432</v>
      </c>
      <c r="E195" s="1" t="s">
        <v>1274</v>
      </c>
      <c r="F195" s="1" t="s">
        <v>1275</v>
      </c>
      <c r="G195" s="1" t="s">
        <v>1433</v>
      </c>
      <c r="H195" s="213">
        <v>44800000</v>
      </c>
      <c r="I195" s="213">
        <v>44800000</v>
      </c>
      <c r="J195" s="213">
        <f t="shared" si="4"/>
        <v>0</v>
      </c>
    </row>
    <row r="196" spans="1:10">
      <c r="A196" s="1" t="s">
        <v>1449</v>
      </c>
      <c r="B196" s="1" t="s">
        <v>1450</v>
      </c>
      <c r="C196" s="1" t="s">
        <v>1279</v>
      </c>
      <c r="D196" s="1" t="s">
        <v>1280</v>
      </c>
      <c r="E196" s="1" t="s">
        <v>1274</v>
      </c>
      <c r="F196" s="1" t="s">
        <v>1275</v>
      </c>
      <c r="G196" s="1" t="s">
        <v>1425</v>
      </c>
      <c r="H196" s="213">
        <v>196885049</v>
      </c>
      <c r="I196" s="213">
        <v>196885049</v>
      </c>
      <c r="J196" s="213">
        <f t="shared" si="4"/>
        <v>0</v>
      </c>
    </row>
    <row r="197" spans="1:10">
      <c r="A197" s="1" t="s">
        <v>1449</v>
      </c>
      <c r="B197" s="1" t="s">
        <v>1450</v>
      </c>
      <c r="C197" s="1" t="s">
        <v>1279</v>
      </c>
      <c r="D197" s="1" t="s">
        <v>1280</v>
      </c>
      <c r="E197" s="1" t="s">
        <v>1274</v>
      </c>
      <c r="F197" s="1" t="s">
        <v>1275</v>
      </c>
      <c r="G197" s="1" t="s">
        <v>1426</v>
      </c>
      <c r="H197" s="213">
        <v>7408050</v>
      </c>
      <c r="I197" s="213">
        <v>0</v>
      </c>
      <c r="J197" s="213">
        <f t="shared" si="4"/>
        <v>7408050</v>
      </c>
    </row>
    <row r="198" spans="1:10">
      <c r="A198" s="1" t="s">
        <v>1451</v>
      </c>
      <c r="B198" s="1" t="s">
        <v>1452</v>
      </c>
      <c r="C198" s="1" t="s">
        <v>1273</v>
      </c>
      <c r="D198" s="1" t="s">
        <v>73</v>
      </c>
      <c r="E198" s="1" t="s">
        <v>1274</v>
      </c>
      <c r="F198" s="1" t="s">
        <v>1275</v>
      </c>
      <c r="G198" s="1" t="s">
        <v>1425</v>
      </c>
      <c r="H198" s="213">
        <v>114574387</v>
      </c>
      <c r="I198" s="213">
        <v>114574387</v>
      </c>
      <c r="J198" s="213">
        <f t="shared" si="4"/>
        <v>0</v>
      </c>
    </row>
    <row r="199" spans="1:10">
      <c r="A199" s="1" t="s">
        <v>1451</v>
      </c>
      <c r="B199" s="1" t="s">
        <v>1452</v>
      </c>
      <c r="C199" s="1" t="s">
        <v>1273</v>
      </c>
      <c r="D199" s="1" t="s">
        <v>73</v>
      </c>
      <c r="E199" s="1" t="s">
        <v>1274</v>
      </c>
      <c r="F199" s="1" t="s">
        <v>1275</v>
      </c>
      <c r="G199" s="1" t="s">
        <v>1426</v>
      </c>
      <c r="H199" s="213">
        <v>1000000</v>
      </c>
      <c r="I199" s="213">
        <v>576925</v>
      </c>
      <c r="J199" s="213">
        <f t="shared" si="4"/>
        <v>423075</v>
      </c>
    </row>
    <row r="200" spans="1:10">
      <c r="A200" s="1" t="s">
        <v>1453</v>
      </c>
      <c r="B200" s="1" t="s">
        <v>1454</v>
      </c>
      <c r="C200" s="1" t="s">
        <v>1431</v>
      </c>
      <c r="D200" s="1" t="s">
        <v>1432</v>
      </c>
      <c r="E200" s="1" t="s">
        <v>1274</v>
      </c>
      <c r="F200" s="1" t="s">
        <v>1275</v>
      </c>
      <c r="G200" s="1" t="s">
        <v>1433</v>
      </c>
      <c r="H200" s="213">
        <v>79600802</v>
      </c>
      <c r="I200" s="213">
        <v>79600802</v>
      </c>
      <c r="J200" s="213">
        <f t="shared" si="4"/>
        <v>0</v>
      </c>
    </row>
    <row r="201" spans="1:10">
      <c r="A201" s="1" t="s">
        <v>1455</v>
      </c>
      <c r="B201" s="1" t="s">
        <v>1456</v>
      </c>
      <c r="C201" s="1" t="s">
        <v>1279</v>
      </c>
      <c r="D201" s="1" t="s">
        <v>1280</v>
      </c>
      <c r="E201" s="1" t="s">
        <v>1274</v>
      </c>
      <c r="F201" s="1" t="s">
        <v>1275</v>
      </c>
      <c r="G201" s="1" t="s">
        <v>1425</v>
      </c>
      <c r="H201" s="213">
        <v>12302422</v>
      </c>
      <c r="I201" s="213">
        <v>12302422</v>
      </c>
      <c r="J201" s="213">
        <f t="shared" si="4"/>
        <v>0</v>
      </c>
    </row>
    <row r="202" spans="1:10">
      <c r="A202" s="1" t="s">
        <v>1455</v>
      </c>
      <c r="B202" s="1" t="s">
        <v>1456</v>
      </c>
      <c r="C202" s="1" t="s">
        <v>1279</v>
      </c>
      <c r="D202" s="1" t="s">
        <v>1280</v>
      </c>
      <c r="E202" s="1" t="s">
        <v>1274</v>
      </c>
      <c r="F202" s="1" t="s">
        <v>1275</v>
      </c>
      <c r="G202" s="1" t="s">
        <v>1426</v>
      </c>
      <c r="H202" s="213">
        <v>52518567</v>
      </c>
      <c r="I202" s="213">
        <v>52518567</v>
      </c>
      <c r="J202" s="213">
        <f t="shared" si="4"/>
        <v>0</v>
      </c>
    </row>
    <row r="203" spans="1:10">
      <c r="A203" s="1" t="s">
        <v>1457</v>
      </c>
      <c r="B203" s="1" t="s">
        <v>1458</v>
      </c>
      <c r="C203" s="1" t="s">
        <v>1273</v>
      </c>
      <c r="D203" s="1" t="s">
        <v>73</v>
      </c>
      <c r="E203" s="1" t="s">
        <v>1274</v>
      </c>
      <c r="F203" s="1" t="s">
        <v>1275</v>
      </c>
      <c r="G203" s="1" t="s">
        <v>1425</v>
      </c>
      <c r="H203" s="213">
        <v>31529755</v>
      </c>
      <c r="I203" s="213">
        <v>31529755</v>
      </c>
      <c r="J203" s="213">
        <f t="shared" si="4"/>
        <v>0</v>
      </c>
    </row>
    <row r="204" spans="1:10">
      <c r="A204" s="1" t="s">
        <v>1457</v>
      </c>
      <c r="B204" s="1" t="s">
        <v>1458</v>
      </c>
      <c r="C204" s="1" t="s">
        <v>1279</v>
      </c>
      <c r="D204" s="1" t="s">
        <v>1280</v>
      </c>
      <c r="E204" s="1" t="s">
        <v>1274</v>
      </c>
      <c r="F204" s="1" t="s">
        <v>1275</v>
      </c>
      <c r="G204" s="1" t="s">
        <v>1426</v>
      </c>
      <c r="H204" s="213">
        <v>3936429</v>
      </c>
      <c r="I204" s="213">
        <v>3936429</v>
      </c>
      <c r="J204" s="213">
        <f t="shared" si="4"/>
        <v>0</v>
      </c>
    </row>
    <row r="205" spans="1:10">
      <c r="A205" s="1" t="s">
        <v>1457</v>
      </c>
      <c r="B205" s="1" t="s">
        <v>1458</v>
      </c>
      <c r="C205" s="1" t="s">
        <v>1273</v>
      </c>
      <c r="D205" s="1" t="s">
        <v>73</v>
      </c>
      <c r="E205" s="1" t="s">
        <v>1274</v>
      </c>
      <c r="F205" s="1" t="s">
        <v>1275</v>
      </c>
      <c r="G205" s="1" t="s">
        <v>1426</v>
      </c>
      <c r="H205" s="213">
        <v>46849695</v>
      </c>
      <c r="I205" s="213">
        <v>41095590</v>
      </c>
      <c r="J205" s="213">
        <f t="shared" si="4"/>
        <v>5754105</v>
      </c>
    </row>
    <row r="206" spans="1:10">
      <c r="A206" s="1" t="s">
        <v>1459</v>
      </c>
      <c r="B206" s="1" t="s">
        <v>1460</v>
      </c>
      <c r="C206" s="1" t="s">
        <v>1273</v>
      </c>
      <c r="D206" s="1" t="s">
        <v>73</v>
      </c>
      <c r="E206" s="1" t="s">
        <v>1274</v>
      </c>
      <c r="F206" s="1" t="s">
        <v>1275</v>
      </c>
      <c r="G206" s="1" t="s">
        <v>1425</v>
      </c>
      <c r="H206" s="213">
        <v>0</v>
      </c>
      <c r="I206" s="213">
        <v>0</v>
      </c>
      <c r="J206" s="213">
        <f t="shared" si="4"/>
        <v>0</v>
      </c>
    </row>
    <row r="207" spans="1:10">
      <c r="A207" s="1" t="s">
        <v>1459</v>
      </c>
      <c r="B207" s="1" t="s">
        <v>1460</v>
      </c>
      <c r="C207" s="1" t="s">
        <v>1273</v>
      </c>
      <c r="D207" s="1" t="s">
        <v>73</v>
      </c>
      <c r="E207" s="1" t="s">
        <v>1274</v>
      </c>
      <c r="F207" s="1" t="s">
        <v>1275</v>
      </c>
      <c r="G207" s="1" t="s">
        <v>1426</v>
      </c>
      <c r="H207" s="213">
        <v>224585336</v>
      </c>
      <c r="I207" s="213">
        <v>224585336</v>
      </c>
      <c r="J207" s="213">
        <f t="shared" si="4"/>
        <v>0</v>
      </c>
    </row>
    <row r="208" spans="1:10">
      <c r="A208" s="1" t="s">
        <v>1461</v>
      </c>
      <c r="B208" s="1" t="s">
        <v>1462</v>
      </c>
      <c r="C208" s="1" t="s">
        <v>1279</v>
      </c>
      <c r="D208" s="1" t="s">
        <v>1280</v>
      </c>
      <c r="E208" s="1" t="s">
        <v>1274</v>
      </c>
      <c r="F208" s="1" t="s">
        <v>1275</v>
      </c>
      <c r="G208" s="1" t="s">
        <v>1425</v>
      </c>
      <c r="H208" s="213">
        <v>7762668</v>
      </c>
      <c r="I208" s="213">
        <v>7762668</v>
      </c>
      <c r="J208" s="213">
        <f t="shared" si="4"/>
        <v>0</v>
      </c>
    </row>
    <row r="209" spans="1:10">
      <c r="A209" s="1" t="s">
        <v>1461</v>
      </c>
      <c r="B209" s="1" t="s">
        <v>1462</v>
      </c>
      <c r="C209" s="1" t="s">
        <v>1279</v>
      </c>
      <c r="D209" s="1" t="s">
        <v>1280</v>
      </c>
      <c r="E209" s="1" t="s">
        <v>1274</v>
      </c>
      <c r="F209" s="1" t="s">
        <v>1275</v>
      </c>
      <c r="G209" s="1" t="s">
        <v>1426</v>
      </c>
      <c r="H209" s="213">
        <v>316728165</v>
      </c>
      <c r="I209" s="213">
        <v>316728165</v>
      </c>
      <c r="J209" s="213">
        <f t="shared" si="4"/>
        <v>0</v>
      </c>
    </row>
    <row r="210" spans="1:10">
      <c r="A210" s="1" t="s">
        <v>1461</v>
      </c>
      <c r="B210" s="1" t="s">
        <v>1462</v>
      </c>
      <c r="C210" s="1" t="s">
        <v>1273</v>
      </c>
      <c r="D210" s="1" t="s">
        <v>73</v>
      </c>
      <c r="E210" s="1" t="s">
        <v>1274</v>
      </c>
      <c r="F210" s="1" t="s">
        <v>1275</v>
      </c>
      <c r="G210" s="1" t="s">
        <v>1426</v>
      </c>
      <c r="H210" s="213">
        <v>30000000</v>
      </c>
      <c r="I210" s="213">
        <v>30000000</v>
      </c>
      <c r="J210" s="213">
        <f t="shared" si="4"/>
        <v>0</v>
      </c>
    </row>
    <row r="211" spans="1:10">
      <c r="A211" s="1" t="s">
        <v>1463</v>
      </c>
      <c r="B211" s="1" t="s">
        <v>1464</v>
      </c>
      <c r="C211" s="1" t="s">
        <v>1431</v>
      </c>
      <c r="D211" s="1" t="s">
        <v>1432</v>
      </c>
      <c r="E211" s="1" t="s">
        <v>1274</v>
      </c>
      <c r="F211" s="1" t="s">
        <v>1275</v>
      </c>
      <c r="G211" s="1" t="s">
        <v>1433</v>
      </c>
      <c r="H211" s="213">
        <v>0</v>
      </c>
      <c r="I211" s="213">
        <v>0</v>
      </c>
      <c r="J211" s="213">
        <f t="shared" si="4"/>
        <v>0</v>
      </c>
    </row>
    <row r="212" spans="1:10">
      <c r="A212" s="1" t="s">
        <v>1465</v>
      </c>
      <c r="B212" s="1" t="s">
        <v>1466</v>
      </c>
      <c r="C212" s="1" t="s">
        <v>1279</v>
      </c>
      <c r="D212" s="1" t="s">
        <v>1280</v>
      </c>
      <c r="E212" s="1" t="s">
        <v>1274</v>
      </c>
      <c r="F212" s="1" t="s">
        <v>1275</v>
      </c>
      <c r="G212" s="1" t="s">
        <v>1425</v>
      </c>
      <c r="H212" s="213">
        <v>41195125</v>
      </c>
      <c r="I212" s="213">
        <v>41195125</v>
      </c>
      <c r="J212" s="213">
        <f t="shared" si="4"/>
        <v>0</v>
      </c>
    </row>
    <row r="213" spans="1:10">
      <c r="A213" s="1" t="s">
        <v>1465</v>
      </c>
      <c r="B213" s="1" t="s">
        <v>1466</v>
      </c>
      <c r="C213" s="1" t="s">
        <v>1279</v>
      </c>
      <c r="D213" s="1" t="s">
        <v>1280</v>
      </c>
      <c r="E213" s="1" t="s">
        <v>1274</v>
      </c>
      <c r="F213" s="1" t="s">
        <v>1275</v>
      </c>
      <c r="G213" s="1" t="s">
        <v>1426</v>
      </c>
      <c r="H213" s="213">
        <v>158216557</v>
      </c>
      <c r="I213" s="213">
        <v>153095191</v>
      </c>
      <c r="J213" s="213">
        <f t="shared" si="4"/>
        <v>5121366</v>
      </c>
    </row>
    <row r="214" spans="1:10">
      <c r="A214" s="1" t="s">
        <v>1467</v>
      </c>
      <c r="B214" s="1" t="s">
        <v>1468</v>
      </c>
      <c r="C214" s="1" t="s">
        <v>1273</v>
      </c>
      <c r="D214" s="1" t="s">
        <v>73</v>
      </c>
      <c r="E214" s="1" t="s">
        <v>1274</v>
      </c>
      <c r="F214" s="1" t="s">
        <v>1275</v>
      </c>
      <c r="G214" s="1" t="s">
        <v>1425</v>
      </c>
      <c r="H214" s="213">
        <v>10856990</v>
      </c>
      <c r="I214" s="213">
        <v>10856990</v>
      </c>
      <c r="J214" s="213">
        <f t="shared" si="4"/>
        <v>0</v>
      </c>
    </row>
    <row r="215" spans="1:10">
      <c r="A215" s="1" t="s">
        <v>1467</v>
      </c>
      <c r="B215" s="1" t="s">
        <v>1468</v>
      </c>
      <c r="C215" s="1" t="s">
        <v>1279</v>
      </c>
      <c r="D215" s="1" t="s">
        <v>1280</v>
      </c>
      <c r="E215" s="1" t="s">
        <v>1274</v>
      </c>
      <c r="F215" s="1" t="s">
        <v>1275</v>
      </c>
      <c r="G215" s="1" t="s">
        <v>1426</v>
      </c>
      <c r="H215" s="213">
        <v>10859955</v>
      </c>
      <c r="I215" s="213">
        <v>10859955</v>
      </c>
      <c r="J215" s="213">
        <f t="shared" si="4"/>
        <v>0</v>
      </c>
    </row>
    <row r="216" spans="1:10">
      <c r="A216" s="1" t="s">
        <v>1467</v>
      </c>
      <c r="B216" s="1" t="s">
        <v>1468</v>
      </c>
      <c r="C216" s="1" t="s">
        <v>1273</v>
      </c>
      <c r="D216" s="1" t="s">
        <v>73</v>
      </c>
      <c r="E216" s="1" t="s">
        <v>1274</v>
      </c>
      <c r="F216" s="1" t="s">
        <v>1275</v>
      </c>
      <c r="G216" s="1" t="s">
        <v>1426</v>
      </c>
      <c r="H216" s="213">
        <v>128080069</v>
      </c>
      <c r="I216" s="213">
        <v>76279314</v>
      </c>
      <c r="J216" s="213">
        <f t="shared" si="4"/>
        <v>51800755</v>
      </c>
    </row>
    <row r="217" spans="1:10">
      <c r="A217" s="1" t="s">
        <v>1469</v>
      </c>
      <c r="B217" s="1" t="s">
        <v>1470</v>
      </c>
      <c r="C217" s="1" t="s">
        <v>1431</v>
      </c>
      <c r="D217" s="1" t="s">
        <v>1432</v>
      </c>
      <c r="E217" s="1" t="s">
        <v>1274</v>
      </c>
      <c r="F217" s="1" t="s">
        <v>1275</v>
      </c>
      <c r="G217" s="1" t="s">
        <v>1433</v>
      </c>
      <c r="H217" s="213">
        <v>80932026</v>
      </c>
      <c r="I217" s="213">
        <v>80932026</v>
      </c>
      <c r="J217" s="213">
        <f t="shared" si="4"/>
        <v>0</v>
      </c>
    </row>
    <row r="218" spans="1:10">
      <c r="A218" s="1" t="s">
        <v>1471</v>
      </c>
      <c r="B218" s="1" t="s">
        <v>1472</v>
      </c>
      <c r="C218" s="1" t="s">
        <v>1279</v>
      </c>
      <c r="D218" s="1" t="s">
        <v>1280</v>
      </c>
      <c r="E218" s="1" t="s">
        <v>1274</v>
      </c>
      <c r="F218" s="1" t="s">
        <v>1275</v>
      </c>
      <c r="G218" s="1" t="s">
        <v>1425</v>
      </c>
      <c r="H218" s="213">
        <v>28198602</v>
      </c>
      <c r="I218" s="213">
        <v>28198602</v>
      </c>
      <c r="J218" s="213">
        <f t="shared" si="4"/>
        <v>0</v>
      </c>
    </row>
    <row r="219" spans="1:10">
      <c r="A219" s="1" t="s">
        <v>1471</v>
      </c>
      <c r="B219" s="1" t="s">
        <v>1472</v>
      </c>
      <c r="C219" s="1" t="s">
        <v>1279</v>
      </c>
      <c r="D219" s="1" t="s">
        <v>1280</v>
      </c>
      <c r="E219" s="1" t="s">
        <v>1274</v>
      </c>
      <c r="F219" s="1" t="s">
        <v>1275</v>
      </c>
      <c r="G219" s="1" t="s">
        <v>1426</v>
      </c>
      <c r="H219" s="213">
        <v>83925598</v>
      </c>
      <c r="I219" s="213">
        <v>83925598</v>
      </c>
      <c r="J219" s="213">
        <f t="shared" si="4"/>
        <v>0</v>
      </c>
    </row>
    <row r="220" spans="1:10">
      <c r="A220" s="1" t="s">
        <v>1471</v>
      </c>
      <c r="B220" s="1" t="s">
        <v>1472</v>
      </c>
      <c r="C220" s="1" t="s">
        <v>1273</v>
      </c>
      <c r="D220" s="1" t="s">
        <v>73</v>
      </c>
      <c r="E220" s="1" t="s">
        <v>1274</v>
      </c>
      <c r="F220" s="1" t="s">
        <v>1275</v>
      </c>
      <c r="G220" s="1" t="s">
        <v>1426</v>
      </c>
      <c r="H220" s="213">
        <v>2000000</v>
      </c>
      <c r="I220" s="213">
        <v>0</v>
      </c>
      <c r="J220" s="213">
        <f t="shared" si="4"/>
        <v>2000000</v>
      </c>
    </row>
    <row r="221" spans="1:10">
      <c r="A221" s="1" t="s">
        <v>1473</v>
      </c>
      <c r="B221" s="1" t="s">
        <v>1474</v>
      </c>
      <c r="C221" s="1" t="s">
        <v>1273</v>
      </c>
      <c r="D221" s="1" t="s">
        <v>73</v>
      </c>
      <c r="E221" s="1" t="s">
        <v>1274</v>
      </c>
      <c r="F221" s="1" t="s">
        <v>1275</v>
      </c>
      <c r="G221" s="1" t="s">
        <v>1425</v>
      </c>
      <c r="H221" s="213">
        <v>68615885</v>
      </c>
      <c r="I221" s="213">
        <v>68615885</v>
      </c>
      <c r="J221" s="213">
        <f t="shared" si="4"/>
        <v>0</v>
      </c>
    </row>
    <row r="222" spans="1:10">
      <c r="A222" s="1" t="s">
        <v>1473</v>
      </c>
      <c r="B222" s="1" t="s">
        <v>1474</v>
      </c>
      <c r="C222" s="1" t="s">
        <v>1279</v>
      </c>
      <c r="D222" s="1" t="s">
        <v>1280</v>
      </c>
      <c r="E222" s="1" t="s">
        <v>1274</v>
      </c>
      <c r="F222" s="1" t="s">
        <v>1275</v>
      </c>
      <c r="G222" s="1" t="s">
        <v>1426</v>
      </c>
      <c r="H222" s="213">
        <v>11809287</v>
      </c>
      <c r="I222" s="213">
        <v>11809287</v>
      </c>
      <c r="J222" s="213">
        <f t="shared" si="4"/>
        <v>0</v>
      </c>
    </row>
    <row r="223" spans="1:10">
      <c r="A223" s="1" t="s">
        <v>1473</v>
      </c>
      <c r="B223" s="1" t="s">
        <v>1474</v>
      </c>
      <c r="C223" s="1" t="s">
        <v>1273</v>
      </c>
      <c r="D223" s="1" t="s">
        <v>73</v>
      </c>
      <c r="E223" s="1" t="s">
        <v>1274</v>
      </c>
      <c r="F223" s="1" t="s">
        <v>1275</v>
      </c>
      <c r="G223" s="1" t="s">
        <v>1426</v>
      </c>
      <c r="H223" s="213">
        <v>102350987</v>
      </c>
      <c r="I223" s="213">
        <v>85796972</v>
      </c>
      <c r="J223" s="213">
        <f t="shared" si="4"/>
        <v>16554015</v>
      </c>
    </row>
    <row r="224" spans="1:10">
      <c r="A224" s="1" t="s">
        <v>1475</v>
      </c>
      <c r="B224" s="1" t="s">
        <v>1476</v>
      </c>
      <c r="C224" s="1" t="s">
        <v>1279</v>
      </c>
      <c r="D224" s="1" t="s">
        <v>1280</v>
      </c>
      <c r="E224" s="1" t="s">
        <v>1274</v>
      </c>
      <c r="F224" s="1" t="s">
        <v>1275</v>
      </c>
      <c r="G224" s="1" t="s">
        <v>1425</v>
      </c>
      <c r="H224" s="213">
        <v>164848476</v>
      </c>
      <c r="I224" s="213">
        <v>164848476</v>
      </c>
      <c r="J224" s="213">
        <f t="shared" si="4"/>
        <v>0</v>
      </c>
    </row>
    <row r="225" spans="1:10">
      <c r="A225" s="1" t="s">
        <v>1475</v>
      </c>
      <c r="B225" s="1" t="s">
        <v>1476</v>
      </c>
      <c r="C225" s="1" t="s">
        <v>1279</v>
      </c>
      <c r="D225" s="1" t="s">
        <v>1280</v>
      </c>
      <c r="E225" s="1" t="s">
        <v>1274</v>
      </c>
      <c r="F225" s="1" t="s">
        <v>1275</v>
      </c>
      <c r="G225" s="1" t="s">
        <v>1426</v>
      </c>
      <c r="H225" s="213">
        <v>192366797</v>
      </c>
      <c r="I225" s="213">
        <v>164304500</v>
      </c>
      <c r="J225" s="213">
        <f t="shared" si="4"/>
        <v>28062297</v>
      </c>
    </row>
    <row r="226" spans="1:10">
      <c r="A226" s="1" t="s">
        <v>1475</v>
      </c>
      <c r="B226" s="1" t="s">
        <v>1476</v>
      </c>
      <c r="C226" s="1" t="s">
        <v>1477</v>
      </c>
      <c r="D226" s="1" t="s">
        <v>1478</v>
      </c>
      <c r="E226" s="1" t="s">
        <v>1274</v>
      </c>
      <c r="F226" s="1" t="s">
        <v>1275</v>
      </c>
      <c r="G226" s="1" t="s">
        <v>1426</v>
      </c>
      <c r="H226" s="213">
        <v>1000000</v>
      </c>
      <c r="I226" s="213">
        <v>0</v>
      </c>
      <c r="J226" s="213">
        <f t="shared" si="4"/>
        <v>1000000</v>
      </c>
    </row>
    <row r="227" spans="1:10">
      <c r="A227" s="1" t="s">
        <v>1479</v>
      </c>
      <c r="B227" s="1" t="s">
        <v>1480</v>
      </c>
      <c r="C227" s="1" t="s">
        <v>1273</v>
      </c>
      <c r="D227" s="1" t="s">
        <v>73</v>
      </c>
      <c r="E227" s="1" t="s">
        <v>1274</v>
      </c>
      <c r="F227" s="1" t="s">
        <v>1275</v>
      </c>
      <c r="G227" s="1" t="s">
        <v>1425</v>
      </c>
      <c r="H227" s="213">
        <v>51065800</v>
      </c>
      <c r="I227" s="213">
        <v>51065800</v>
      </c>
      <c r="J227" s="213">
        <f t="shared" si="4"/>
        <v>0</v>
      </c>
    </row>
    <row r="228" spans="1:10">
      <c r="A228" s="1" t="s">
        <v>1479</v>
      </c>
      <c r="B228" s="1" t="s">
        <v>1480</v>
      </c>
      <c r="C228" s="1" t="s">
        <v>1273</v>
      </c>
      <c r="D228" s="1" t="s">
        <v>73</v>
      </c>
      <c r="E228" s="1" t="s">
        <v>1274</v>
      </c>
      <c r="F228" s="1" t="s">
        <v>1275</v>
      </c>
      <c r="G228" s="1" t="s">
        <v>1426</v>
      </c>
      <c r="H228" s="213">
        <v>178728008</v>
      </c>
      <c r="I228" s="213">
        <v>127357200</v>
      </c>
      <c r="J228" s="213">
        <f t="shared" si="4"/>
        <v>51370808</v>
      </c>
    </row>
    <row r="229" spans="1:10">
      <c r="A229" s="1" t="s">
        <v>1481</v>
      </c>
      <c r="B229" s="1" t="s">
        <v>1482</v>
      </c>
      <c r="C229" s="1" t="s">
        <v>1431</v>
      </c>
      <c r="D229" s="1" t="s">
        <v>1432</v>
      </c>
      <c r="E229" s="1" t="s">
        <v>1274</v>
      </c>
      <c r="F229" s="1" t="s">
        <v>1275</v>
      </c>
      <c r="G229" s="1" t="s">
        <v>1433</v>
      </c>
      <c r="H229" s="213">
        <v>109845932</v>
      </c>
      <c r="I229" s="213">
        <v>109845932</v>
      </c>
      <c r="J229" s="213">
        <f t="shared" si="4"/>
        <v>0</v>
      </c>
    </row>
    <row r="230" spans="1:10">
      <c r="A230" s="1" t="s">
        <v>1481</v>
      </c>
      <c r="B230" s="1" t="s">
        <v>1482</v>
      </c>
      <c r="C230" s="1" t="s">
        <v>1431</v>
      </c>
      <c r="D230" s="1" t="s">
        <v>1432</v>
      </c>
      <c r="E230" s="1" t="s">
        <v>1274</v>
      </c>
      <c r="F230" s="1" t="s">
        <v>1275</v>
      </c>
      <c r="G230" s="1" t="s">
        <v>1434</v>
      </c>
      <c r="H230" s="213">
        <v>25382042</v>
      </c>
      <c r="I230" s="213">
        <v>24181900</v>
      </c>
      <c r="J230" s="213">
        <f t="shared" si="4"/>
        <v>1200142</v>
      </c>
    </row>
    <row r="231" spans="1:10">
      <c r="A231" s="1" t="s">
        <v>1483</v>
      </c>
      <c r="B231" s="1" t="s">
        <v>1484</v>
      </c>
      <c r="C231" s="1" t="s">
        <v>1477</v>
      </c>
      <c r="D231" s="1" t="s">
        <v>1478</v>
      </c>
      <c r="E231" s="1" t="s">
        <v>1274</v>
      </c>
      <c r="F231" s="1" t="s">
        <v>1275</v>
      </c>
      <c r="G231" s="1" t="s">
        <v>1426</v>
      </c>
      <c r="H231" s="213">
        <v>2700000</v>
      </c>
      <c r="I231" s="213">
        <v>0</v>
      </c>
      <c r="J231" s="213">
        <f t="shared" si="4"/>
        <v>2700000</v>
      </c>
    </row>
    <row r="232" spans="1:10">
      <c r="A232" s="1" t="s">
        <v>1483</v>
      </c>
      <c r="B232" s="1" t="s">
        <v>1484</v>
      </c>
      <c r="C232" s="1" t="s">
        <v>1273</v>
      </c>
      <c r="D232" s="1" t="s">
        <v>73</v>
      </c>
      <c r="E232" s="1" t="s">
        <v>1274</v>
      </c>
      <c r="F232" s="1" t="s">
        <v>1275</v>
      </c>
      <c r="G232" s="1" t="s">
        <v>1425</v>
      </c>
      <c r="H232" s="213">
        <v>118243957</v>
      </c>
      <c r="I232" s="213">
        <v>118243957</v>
      </c>
      <c r="J232" s="213">
        <f t="shared" si="4"/>
        <v>0</v>
      </c>
    </row>
    <row r="233" spans="1:10">
      <c r="A233" s="1" t="s">
        <v>1483</v>
      </c>
      <c r="B233" s="1" t="s">
        <v>1484</v>
      </c>
      <c r="C233" s="1" t="s">
        <v>1273</v>
      </c>
      <c r="D233" s="1" t="s">
        <v>73</v>
      </c>
      <c r="E233" s="1" t="s">
        <v>1274</v>
      </c>
      <c r="F233" s="1" t="s">
        <v>1275</v>
      </c>
      <c r="G233" s="1" t="s">
        <v>1426</v>
      </c>
      <c r="H233" s="213">
        <v>134783528</v>
      </c>
      <c r="I233" s="213">
        <v>99268700</v>
      </c>
      <c r="J233" s="213">
        <f t="shared" si="4"/>
        <v>35514828</v>
      </c>
    </row>
    <row r="234" spans="1:10">
      <c r="A234" s="1" t="s">
        <v>1483</v>
      </c>
      <c r="B234" s="1" t="s">
        <v>1484</v>
      </c>
      <c r="C234" s="1" t="s">
        <v>1279</v>
      </c>
      <c r="D234" s="1" t="s">
        <v>1280</v>
      </c>
      <c r="E234" s="1" t="s">
        <v>1274</v>
      </c>
      <c r="F234" s="1" t="s">
        <v>1275</v>
      </c>
      <c r="G234" s="1" t="s">
        <v>1426</v>
      </c>
      <c r="H234" s="213">
        <v>19385500</v>
      </c>
      <c r="I234" s="213">
        <v>19385500</v>
      </c>
      <c r="J234" s="213">
        <f t="shared" si="4"/>
        <v>0</v>
      </c>
    </row>
    <row r="235" spans="1:10">
      <c r="A235" s="1" t="s">
        <v>1485</v>
      </c>
      <c r="B235" s="1" t="s">
        <v>1486</v>
      </c>
      <c r="C235" s="1" t="s">
        <v>1273</v>
      </c>
      <c r="D235" s="1" t="s">
        <v>73</v>
      </c>
      <c r="E235" s="1" t="s">
        <v>1274</v>
      </c>
      <c r="F235" s="1" t="s">
        <v>1275</v>
      </c>
      <c r="G235" s="1" t="s">
        <v>1425</v>
      </c>
      <c r="H235" s="213">
        <v>19137800</v>
      </c>
      <c r="I235" s="213">
        <v>19137800</v>
      </c>
      <c r="J235" s="213">
        <f t="shared" si="4"/>
        <v>0</v>
      </c>
    </row>
    <row r="236" spans="1:10">
      <c r="A236" s="1" t="s">
        <v>1485</v>
      </c>
      <c r="B236" s="1" t="s">
        <v>1486</v>
      </c>
      <c r="C236" s="1" t="s">
        <v>1279</v>
      </c>
      <c r="D236" s="1" t="s">
        <v>1280</v>
      </c>
      <c r="E236" s="1" t="s">
        <v>1274</v>
      </c>
      <c r="F236" s="1" t="s">
        <v>1275</v>
      </c>
      <c r="G236" s="1" t="s">
        <v>1426</v>
      </c>
      <c r="H236" s="213">
        <v>14444304</v>
      </c>
      <c r="I236" s="213">
        <v>14444304</v>
      </c>
      <c r="J236" s="213">
        <f t="shared" si="4"/>
        <v>0</v>
      </c>
    </row>
    <row r="237" spans="1:10">
      <c r="A237" s="1" t="s">
        <v>1485</v>
      </c>
      <c r="B237" s="1" t="s">
        <v>1486</v>
      </c>
      <c r="C237" s="1" t="s">
        <v>1273</v>
      </c>
      <c r="D237" s="1" t="s">
        <v>73</v>
      </c>
      <c r="E237" s="1" t="s">
        <v>1274</v>
      </c>
      <c r="F237" s="1" t="s">
        <v>1275</v>
      </c>
      <c r="G237" s="1" t="s">
        <v>1426</v>
      </c>
      <c r="H237" s="213">
        <v>131657814</v>
      </c>
      <c r="I237" s="213">
        <v>92490900</v>
      </c>
      <c r="J237" s="213">
        <f t="shared" si="4"/>
        <v>39166914</v>
      </c>
    </row>
    <row r="238" spans="1:10">
      <c r="A238" s="1" t="s">
        <v>1487</v>
      </c>
      <c r="B238" s="1" t="s">
        <v>1488</v>
      </c>
      <c r="C238" s="1" t="s">
        <v>1431</v>
      </c>
      <c r="D238" s="1" t="s">
        <v>1432</v>
      </c>
      <c r="E238" s="1" t="s">
        <v>1274</v>
      </c>
      <c r="F238" s="1" t="s">
        <v>1275</v>
      </c>
      <c r="G238" s="1" t="s">
        <v>1433</v>
      </c>
      <c r="H238" s="213">
        <v>97689304</v>
      </c>
      <c r="I238" s="213">
        <v>97689304</v>
      </c>
      <c r="J238" s="213">
        <f t="shared" si="4"/>
        <v>0</v>
      </c>
    </row>
    <row r="239" spans="1:10">
      <c r="A239" s="1" t="s">
        <v>1487</v>
      </c>
      <c r="B239" s="1" t="s">
        <v>1488</v>
      </c>
      <c r="C239" s="1" t="s">
        <v>1431</v>
      </c>
      <c r="D239" s="1" t="s">
        <v>1432</v>
      </c>
      <c r="E239" s="1" t="s">
        <v>1274</v>
      </c>
      <c r="F239" s="1" t="s">
        <v>1275</v>
      </c>
      <c r="G239" s="1" t="s">
        <v>1434</v>
      </c>
      <c r="H239" s="213">
        <v>3110696</v>
      </c>
      <c r="I239" s="213">
        <v>3110696</v>
      </c>
      <c r="J239" s="213">
        <f t="shared" si="4"/>
        <v>0</v>
      </c>
    </row>
    <row r="240" spans="1:10">
      <c r="A240" s="1" t="s">
        <v>1489</v>
      </c>
      <c r="B240" s="1" t="s">
        <v>1490</v>
      </c>
      <c r="C240" s="1" t="s">
        <v>1273</v>
      </c>
      <c r="D240" s="1" t="s">
        <v>73</v>
      </c>
      <c r="E240" s="1" t="s">
        <v>1274</v>
      </c>
      <c r="F240" s="1" t="s">
        <v>1275</v>
      </c>
      <c r="G240" s="1" t="s">
        <v>1425</v>
      </c>
      <c r="H240" s="213">
        <v>21584686</v>
      </c>
      <c r="I240" s="213">
        <v>21584686</v>
      </c>
      <c r="J240" s="213">
        <f t="shared" si="4"/>
        <v>0</v>
      </c>
    </row>
    <row r="241" spans="1:10">
      <c r="A241" s="1" t="s">
        <v>1489</v>
      </c>
      <c r="B241" s="1" t="s">
        <v>1490</v>
      </c>
      <c r="C241" s="1" t="s">
        <v>1279</v>
      </c>
      <c r="D241" s="1" t="s">
        <v>1280</v>
      </c>
      <c r="E241" s="1" t="s">
        <v>1274</v>
      </c>
      <c r="F241" s="1" t="s">
        <v>1275</v>
      </c>
      <c r="G241" s="1" t="s">
        <v>1426</v>
      </c>
      <c r="H241" s="213">
        <v>178689512</v>
      </c>
      <c r="I241" s="213">
        <v>149828591</v>
      </c>
      <c r="J241" s="213">
        <f t="shared" si="4"/>
        <v>28860921</v>
      </c>
    </row>
    <row r="242" spans="1:10">
      <c r="A242" s="1" t="s">
        <v>1489</v>
      </c>
      <c r="B242" s="1" t="s">
        <v>1490</v>
      </c>
      <c r="C242" s="1" t="s">
        <v>1491</v>
      </c>
      <c r="D242" s="1" t="s">
        <v>1492</v>
      </c>
      <c r="E242" s="1" t="s">
        <v>1274</v>
      </c>
      <c r="F242" s="1" t="s">
        <v>1275</v>
      </c>
      <c r="G242" s="1" t="s">
        <v>1426</v>
      </c>
      <c r="H242" s="213">
        <v>57524778</v>
      </c>
      <c r="I242" s="213">
        <v>57524778</v>
      </c>
      <c r="J242" s="213">
        <f t="shared" si="4"/>
        <v>0</v>
      </c>
    </row>
    <row r="243" spans="1:10">
      <c r="A243" s="1" t="s">
        <v>1489</v>
      </c>
      <c r="B243" s="1" t="s">
        <v>1490</v>
      </c>
      <c r="C243" s="1" t="s">
        <v>1273</v>
      </c>
      <c r="D243" s="1" t="s">
        <v>73</v>
      </c>
      <c r="E243" s="1" t="s">
        <v>1274</v>
      </c>
      <c r="F243" s="1" t="s">
        <v>1275</v>
      </c>
      <c r="G243" s="1" t="s">
        <v>1426</v>
      </c>
      <c r="H243" s="213">
        <v>248015496</v>
      </c>
      <c r="I243" s="213">
        <v>0</v>
      </c>
      <c r="J243" s="213">
        <f t="shared" si="4"/>
        <v>248015496</v>
      </c>
    </row>
    <row r="244" spans="1:10">
      <c r="A244" s="1" t="s">
        <v>1493</v>
      </c>
      <c r="B244" s="1" t="s">
        <v>1494</v>
      </c>
      <c r="C244" s="1" t="s">
        <v>1279</v>
      </c>
      <c r="D244" s="1" t="s">
        <v>1280</v>
      </c>
      <c r="E244" s="1" t="s">
        <v>1274</v>
      </c>
      <c r="F244" s="1" t="s">
        <v>1275</v>
      </c>
      <c r="G244" s="1" t="s">
        <v>1426</v>
      </c>
      <c r="H244" s="213">
        <v>26457839</v>
      </c>
      <c r="I244" s="213">
        <v>26457839</v>
      </c>
      <c r="J244" s="213">
        <f t="shared" si="4"/>
        <v>0</v>
      </c>
    </row>
    <row r="245" spans="1:10">
      <c r="A245" s="1" t="s">
        <v>1493</v>
      </c>
      <c r="B245" s="1" t="s">
        <v>1494</v>
      </c>
      <c r="C245" s="1" t="s">
        <v>1495</v>
      </c>
      <c r="D245" s="1" t="s">
        <v>1496</v>
      </c>
      <c r="E245" s="1" t="s">
        <v>1274</v>
      </c>
      <c r="F245" s="1" t="s">
        <v>1275</v>
      </c>
      <c r="G245" s="1" t="s">
        <v>1426</v>
      </c>
      <c r="H245" s="213">
        <v>74510488</v>
      </c>
      <c r="I245" s="213">
        <v>63483945</v>
      </c>
      <c r="J245" s="213">
        <f t="shared" si="4"/>
        <v>11026543</v>
      </c>
    </row>
    <row r="246" spans="1:10">
      <c r="A246" s="1" t="s">
        <v>1493</v>
      </c>
      <c r="B246" s="1" t="s">
        <v>1494</v>
      </c>
      <c r="C246" s="1" t="s">
        <v>1273</v>
      </c>
      <c r="D246" s="1" t="s">
        <v>73</v>
      </c>
      <c r="E246" s="1" t="s">
        <v>1274</v>
      </c>
      <c r="F246" s="1" t="s">
        <v>1275</v>
      </c>
      <c r="G246" s="1" t="s">
        <v>1425</v>
      </c>
      <c r="H246" s="213">
        <v>0</v>
      </c>
      <c r="I246" s="213">
        <v>0</v>
      </c>
      <c r="J246" s="213">
        <f t="shared" si="4"/>
        <v>0</v>
      </c>
    </row>
    <row r="247" spans="1:10">
      <c r="A247" s="1" t="s">
        <v>1493</v>
      </c>
      <c r="B247" s="1" t="s">
        <v>1494</v>
      </c>
      <c r="C247" s="1" t="s">
        <v>1273</v>
      </c>
      <c r="D247" s="1" t="s">
        <v>73</v>
      </c>
      <c r="E247" s="1" t="s">
        <v>1274</v>
      </c>
      <c r="F247" s="1" t="s">
        <v>1275</v>
      </c>
      <c r="G247" s="1" t="s">
        <v>1426</v>
      </c>
      <c r="H247" s="213">
        <v>100968327</v>
      </c>
      <c r="I247" s="213">
        <v>0</v>
      </c>
      <c r="J247" s="213">
        <f t="shared" si="4"/>
        <v>100968327</v>
      </c>
    </row>
    <row r="248" spans="1:10">
      <c r="A248" s="1" t="s">
        <v>1497</v>
      </c>
      <c r="B248" s="1" t="s">
        <v>1498</v>
      </c>
      <c r="C248" s="1" t="s">
        <v>1431</v>
      </c>
      <c r="D248" s="1" t="s">
        <v>1432</v>
      </c>
      <c r="E248" s="1" t="s">
        <v>1274</v>
      </c>
      <c r="F248" s="1" t="s">
        <v>1275</v>
      </c>
      <c r="G248" s="1" t="s">
        <v>1433</v>
      </c>
      <c r="H248" s="213">
        <v>16562178</v>
      </c>
      <c r="I248" s="213">
        <v>16562178</v>
      </c>
      <c r="J248" s="213">
        <f t="shared" si="4"/>
        <v>0</v>
      </c>
    </row>
    <row r="249" spans="1:10">
      <c r="A249" s="1" t="s">
        <v>1497</v>
      </c>
      <c r="B249" s="1" t="s">
        <v>1498</v>
      </c>
      <c r="C249" s="1" t="s">
        <v>1431</v>
      </c>
      <c r="D249" s="1" t="s">
        <v>1432</v>
      </c>
      <c r="E249" s="1" t="s">
        <v>1274</v>
      </c>
      <c r="F249" s="1" t="s">
        <v>1275</v>
      </c>
      <c r="G249" s="1" t="s">
        <v>1434</v>
      </c>
      <c r="H249" s="213">
        <v>66752222</v>
      </c>
      <c r="I249" s="213">
        <v>66752222</v>
      </c>
      <c r="J249" s="213">
        <f t="shared" si="4"/>
        <v>0</v>
      </c>
    </row>
    <row r="250" spans="1:10">
      <c r="A250" s="1" t="s">
        <v>1499</v>
      </c>
      <c r="B250" s="1" t="s">
        <v>1500</v>
      </c>
      <c r="C250" s="1" t="s">
        <v>1273</v>
      </c>
      <c r="D250" s="1" t="s">
        <v>73</v>
      </c>
      <c r="E250" s="1" t="s">
        <v>1274</v>
      </c>
      <c r="F250" s="1" t="s">
        <v>1275</v>
      </c>
      <c r="G250" s="1" t="s">
        <v>1425</v>
      </c>
      <c r="H250" s="213">
        <v>37695900</v>
      </c>
      <c r="I250" s="213">
        <v>37695900</v>
      </c>
      <c r="J250" s="213">
        <f t="shared" si="4"/>
        <v>0</v>
      </c>
    </row>
    <row r="251" spans="1:10">
      <c r="A251" s="1" t="s">
        <v>1499</v>
      </c>
      <c r="B251" s="1" t="s">
        <v>1500</v>
      </c>
      <c r="C251" s="1" t="s">
        <v>1279</v>
      </c>
      <c r="D251" s="1" t="s">
        <v>1280</v>
      </c>
      <c r="E251" s="1" t="s">
        <v>1274</v>
      </c>
      <c r="F251" s="1" t="s">
        <v>1275</v>
      </c>
      <c r="G251" s="1" t="s">
        <v>1426</v>
      </c>
      <c r="H251" s="213">
        <v>8262500</v>
      </c>
      <c r="I251" s="213">
        <v>8262500</v>
      </c>
      <c r="J251" s="213">
        <f t="shared" si="4"/>
        <v>0</v>
      </c>
    </row>
    <row r="252" spans="1:10">
      <c r="A252" s="1" t="s">
        <v>1499</v>
      </c>
      <c r="B252" s="1" t="s">
        <v>1500</v>
      </c>
      <c r="C252" s="1" t="s">
        <v>1273</v>
      </c>
      <c r="D252" s="1" t="s">
        <v>73</v>
      </c>
      <c r="E252" s="1" t="s">
        <v>1274</v>
      </c>
      <c r="F252" s="1" t="s">
        <v>1275</v>
      </c>
      <c r="G252" s="1" t="s">
        <v>1426</v>
      </c>
      <c r="H252" s="213">
        <v>59701437</v>
      </c>
      <c r="I252" s="213">
        <v>43532500</v>
      </c>
      <c r="J252" s="213">
        <f t="shared" si="4"/>
        <v>16168937</v>
      </c>
    </row>
    <row r="253" spans="1:10">
      <c r="A253" s="1" t="s">
        <v>1501</v>
      </c>
      <c r="B253" s="1" t="s">
        <v>1502</v>
      </c>
      <c r="C253" s="1" t="s">
        <v>1477</v>
      </c>
      <c r="D253" s="1" t="s">
        <v>1478</v>
      </c>
      <c r="E253" s="1" t="s">
        <v>1274</v>
      </c>
      <c r="F253" s="1" t="s">
        <v>1275</v>
      </c>
      <c r="G253" s="1" t="s">
        <v>1425</v>
      </c>
      <c r="H253" s="213">
        <v>44491488</v>
      </c>
      <c r="I253" s="213">
        <v>44491488</v>
      </c>
      <c r="J253" s="213">
        <f t="shared" si="4"/>
        <v>0</v>
      </c>
    </row>
    <row r="254" spans="1:10">
      <c r="A254" s="1" t="s">
        <v>1501</v>
      </c>
      <c r="B254" s="1" t="s">
        <v>1502</v>
      </c>
      <c r="C254" s="1" t="s">
        <v>1279</v>
      </c>
      <c r="D254" s="1" t="s">
        <v>1280</v>
      </c>
      <c r="E254" s="1" t="s">
        <v>1274</v>
      </c>
      <c r="F254" s="1" t="s">
        <v>1275</v>
      </c>
      <c r="G254" s="1" t="s">
        <v>1426</v>
      </c>
      <c r="H254" s="213">
        <v>9125500</v>
      </c>
      <c r="I254" s="213">
        <v>9125500</v>
      </c>
      <c r="J254" s="213">
        <f t="shared" ref="J254:J317" si="5">+H254-I254</f>
        <v>0</v>
      </c>
    </row>
    <row r="255" spans="1:10">
      <c r="A255" s="1" t="s">
        <v>1501</v>
      </c>
      <c r="B255" s="1" t="s">
        <v>1502</v>
      </c>
      <c r="C255" s="1" t="s">
        <v>1477</v>
      </c>
      <c r="D255" s="1" t="s">
        <v>1478</v>
      </c>
      <c r="E255" s="1" t="s">
        <v>1274</v>
      </c>
      <c r="F255" s="1" t="s">
        <v>1275</v>
      </c>
      <c r="G255" s="1" t="s">
        <v>1426</v>
      </c>
      <c r="H255" s="213">
        <v>68684064</v>
      </c>
      <c r="I255" s="213">
        <v>46703200</v>
      </c>
      <c r="J255" s="213">
        <f t="shared" si="5"/>
        <v>21980864</v>
      </c>
    </row>
    <row r="256" spans="1:10">
      <c r="A256" s="1" t="s">
        <v>1503</v>
      </c>
      <c r="B256" s="1" t="s">
        <v>1504</v>
      </c>
      <c r="C256" s="1" t="s">
        <v>1273</v>
      </c>
      <c r="D256" s="1" t="s">
        <v>73</v>
      </c>
      <c r="E256" s="1" t="s">
        <v>1274</v>
      </c>
      <c r="F256" s="1" t="s">
        <v>1275</v>
      </c>
      <c r="G256" s="1" t="s">
        <v>1425</v>
      </c>
      <c r="H256" s="213">
        <v>11168112</v>
      </c>
      <c r="I256" s="213">
        <v>11168112</v>
      </c>
      <c r="J256" s="213">
        <f t="shared" si="5"/>
        <v>0</v>
      </c>
    </row>
    <row r="257" spans="1:10">
      <c r="A257" s="1" t="s">
        <v>1505</v>
      </c>
      <c r="B257" s="1" t="s">
        <v>1506</v>
      </c>
      <c r="C257" s="1" t="s">
        <v>1431</v>
      </c>
      <c r="D257" s="1" t="s">
        <v>1432</v>
      </c>
      <c r="E257" s="1" t="s">
        <v>1274</v>
      </c>
      <c r="F257" s="1" t="s">
        <v>1275</v>
      </c>
      <c r="G257" s="1" t="s">
        <v>1433</v>
      </c>
      <c r="H257" s="213">
        <v>17024000</v>
      </c>
      <c r="I257" s="213">
        <v>17024000</v>
      </c>
      <c r="J257" s="213">
        <f t="shared" si="5"/>
        <v>0</v>
      </c>
    </row>
    <row r="258" spans="1:10">
      <c r="A258" s="1" t="s">
        <v>1507</v>
      </c>
      <c r="B258" s="1" t="s">
        <v>1508</v>
      </c>
      <c r="C258" s="1" t="s">
        <v>1477</v>
      </c>
      <c r="D258" s="1" t="s">
        <v>1478</v>
      </c>
      <c r="E258" s="1" t="s">
        <v>1274</v>
      </c>
      <c r="F258" s="1" t="s">
        <v>1275</v>
      </c>
      <c r="G258" s="1" t="s">
        <v>1425</v>
      </c>
      <c r="H258" s="213">
        <v>7091100</v>
      </c>
      <c r="I258" s="213">
        <v>7091100</v>
      </c>
      <c r="J258" s="213">
        <f t="shared" si="5"/>
        <v>0</v>
      </c>
    </row>
    <row r="259" spans="1:10">
      <c r="A259" s="1" t="s">
        <v>1507</v>
      </c>
      <c r="B259" s="1" t="s">
        <v>1508</v>
      </c>
      <c r="C259" s="1" t="s">
        <v>1279</v>
      </c>
      <c r="D259" s="1" t="s">
        <v>1280</v>
      </c>
      <c r="E259" s="1" t="s">
        <v>1274</v>
      </c>
      <c r="F259" s="1" t="s">
        <v>1275</v>
      </c>
      <c r="G259" s="1" t="s">
        <v>1426</v>
      </c>
      <c r="H259" s="213">
        <v>1107500</v>
      </c>
      <c r="I259" s="213">
        <v>1107500</v>
      </c>
      <c r="J259" s="213">
        <f t="shared" si="5"/>
        <v>0</v>
      </c>
    </row>
    <row r="260" spans="1:10">
      <c r="A260" s="1" t="s">
        <v>1507</v>
      </c>
      <c r="B260" s="1" t="s">
        <v>1508</v>
      </c>
      <c r="C260" s="1" t="s">
        <v>1477</v>
      </c>
      <c r="D260" s="1" t="s">
        <v>1478</v>
      </c>
      <c r="E260" s="1" t="s">
        <v>1274</v>
      </c>
      <c r="F260" s="1" t="s">
        <v>1275</v>
      </c>
      <c r="G260" s="1" t="s">
        <v>1426</v>
      </c>
      <c r="H260" s="213">
        <v>10882823</v>
      </c>
      <c r="I260" s="213">
        <v>5987900</v>
      </c>
      <c r="J260" s="213">
        <f t="shared" si="5"/>
        <v>4894923</v>
      </c>
    </row>
    <row r="261" spans="1:10">
      <c r="A261" s="1" t="s">
        <v>1509</v>
      </c>
      <c r="B261" s="1" t="s">
        <v>1510</v>
      </c>
      <c r="C261" s="1" t="s">
        <v>1273</v>
      </c>
      <c r="D261" s="1" t="s">
        <v>73</v>
      </c>
      <c r="E261" s="1" t="s">
        <v>1274</v>
      </c>
      <c r="F261" s="1" t="s">
        <v>1275</v>
      </c>
      <c r="G261" s="1" t="s">
        <v>1425</v>
      </c>
      <c r="H261" s="213">
        <v>3910000</v>
      </c>
      <c r="I261" s="213">
        <v>3910000</v>
      </c>
      <c r="J261" s="213">
        <f t="shared" si="5"/>
        <v>0</v>
      </c>
    </row>
    <row r="262" spans="1:10">
      <c r="A262" s="1" t="s">
        <v>1509</v>
      </c>
      <c r="B262" s="1" t="s">
        <v>1510</v>
      </c>
      <c r="C262" s="1" t="s">
        <v>1279</v>
      </c>
      <c r="D262" s="1" t="s">
        <v>1280</v>
      </c>
      <c r="E262" s="1" t="s">
        <v>1274</v>
      </c>
      <c r="F262" s="1" t="s">
        <v>1275</v>
      </c>
      <c r="G262" s="1" t="s">
        <v>1426</v>
      </c>
      <c r="H262" s="213">
        <v>1066100</v>
      </c>
      <c r="I262" s="213">
        <v>1066100</v>
      </c>
      <c r="J262" s="213">
        <f t="shared" si="5"/>
        <v>0</v>
      </c>
    </row>
    <row r="263" spans="1:10">
      <c r="A263" s="1" t="s">
        <v>1509</v>
      </c>
      <c r="B263" s="1" t="s">
        <v>1510</v>
      </c>
      <c r="C263" s="1" t="s">
        <v>1273</v>
      </c>
      <c r="D263" s="1" t="s">
        <v>73</v>
      </c>
      <c r="E263" s="1" t="s">
        <v>1274</v>
      </c>
      <c r="F263" s="1" t="s">
        <v>1275</v>
      </c>
      <c r="G263" s="1" t="s">
        <v>1426</v>
      </c>
      <c r="H263" s="213">
        <v>7844997</v>
      </c>
      <c r="I263" s="213">
        <v>5677100</v>
      </c>
      <c r="J263" s="213">
        <f t="shared" si="5"/>
        <v>2167897</v>
      </c>
    </row>
    <row r="264" spans="1:10">
      <c r="A264" s="1" t="s">
        <v>1511</v>
      </c>
      <c r="B264" s="1" t="s">
        <v>1512</v>
      </c>
      <c r="C264" s="1" t="s">
        <v>1431</v>
      </c>
      <c r="D264" s="1" t="s">
        <v>1432</v>
      </c>
      <c r="E264" s="1" t="s">
        <v>1274</v>
      </c>
      <c r="F264" s="1" t="s">
        <v>1275</v>
      </c>
      <c r="G264" s="1" t="s">
        <v>1433</v>
      </c>
      <c r="H264" s="213">
        <v>2800000</v>
      </c>
      <c r="I264" s="213">
        <v>2800000</v>
      </c>
      <c r="J264" s="213">
        <f t="shared" si="5"/>
        <v>0</v>
      </c>
    </row>
    <row r="265" spans="1:10">
      <c r="A265" s="1" t="s">
        <v>1513</v>
      </c>
      <c r="B265" s="1" t="s">
        <v>1514</v>
      </c>
      <c r="C265" s="1" t="s">
        <v>1279</v>
      </c>
      <c r="D265" s="1" t="s">
        <v>1280</v>
      </c>
      <c r="E265" s="1" t="s">
        <v>1274</v>
      </c>
      <c r="F265" s="1" t="s">
        <v>1275</v>
      </c>
      <c r="G265" s="1" t="s">
        <v>1425</v>
      </c>
      <c r="H265" s="213">
        <v>34690800</v>
      </c>
      <c r="I265" s="213">
        <v>34690800</v>
      </c>
      <c r="J265" s="213">
        <f t="shared" si="5"/>
        <v>0</v>
      </c>
    </row>
    <row r="266" spans="1:10">
      <c r="A266" s="1" t="s">
        <v>1513</v>
      </c>
      <c r="B266" s="1" t="s">
        <v>1514</v>
      </c>
      <c r="C266" s="1" t="s">
        <v>1279</v>
      </c>
      <c r="D266" s="1" t="s">
        <v>1280</v>
      </c>
      <c r="E266" s="1" t="s">
        <v>1274</v>
      </c>
      <c r="F266" s="1" t="s">
        <v>1275</v>
      </c>
      <c r="G266" s="1" t="s">
        <v>1426</v>
      </c>
      <c r="H266" s="213">
        <v>59694901</v>
      </c>
      <c r="I266" s="213">
        <v>41872800</v>
      </c>
      <c r="J266" s="213">
        <f t="shared" si="5"/>
        <v>17822101</v>
      </c>
    </row>
    <row r="267" spans="1:10">
      <c r="A267" s="1" t="s">
        <v>1515</v>
      </c>
      <c r="B267" s="1" t="s">
        <v>1516</v>
      </c>
      <c r="C267" s="1" t="s">
        <v>1273</v>
      </c>
      <c r="D267" s="1" t="s">
        <v>73</v>
      </c>
      <c r="E267" s="1" t="s">
        <v>1274</v>
      </c>
      <c r="F267" s="1" t="s">
        <v>1275</v>
      </c>
      <c r="G267" s="1" t="s">
        <v>1425</v>
      </c>
      <c r="H267" s="213">
        <v>6755700</v>
      </c>
      <c r="I267" s="213">
        <v>6755700</v>
      </c>
      <c r="J267" s="213">
        <f t="shared" si="5"/>
        <v>0</v>
      </c>
    </row>
    <row r="268" spans="1:10">
      <c r="A268" s="1" t="s">
        <v>1515</v>
      </c>
      <c r="B268" s="1" t="s">
        <v>1516</v>
      </c>
      <c r="C268" s="1" t="s">
        <v>1279</v>
      </c>
      <c r="D268" s="1" t="s">
        <v>1280</v>
      </c>
      <c r="E268" s="1" t="s">
        <v>1274</v>
      </c>
      <c r="F268" s="1" t="s">
        <v>1275</v>
      </c>
      <c r="G268" s="1" t="s">
        <v>1426</v>
      </c>
      <c r="H268" s="213">
        <v>6197100</v>
      </c>
      <c r="I268" s="213">
        <v>6197100</v>
      </c>
      <c r="J268" s="213">
        <f t="shared" si="5"/>
        <v>0</v>
      </c>
    </row>
    <row r="269" spans="1:10">
      <c r="A269" s="1" t="s">
        <v>1515</v>
      </c>
      <c r="B269" s="1" t="s">
        <v>1516</v>
      </c>
      <c r="C269" s="1" t="s">
        <v>1273</v>
      </c>
      <c r="D269" s="1" t="s">
        <v>73</v>
      </c>
      <c r="E269" s="1" t="s">
        <v>1274</v>
      </c>
      <c r="F269" s="1" t="s">
        <v>1275</v>
      </c>
      <c r="G269" s="1" t="s">
        <v>1426</v>
      </c>
      <c r="H269" s="213">
        <v>48389687</v>
      </c>
      <c r="I269" s="213">
        <v>32650300</v>
      </c>
      <c r="J269" s="213">
        <f t="shared" si="5"/>
        <v>15739387</v>
      </c>
    </row>
    <row r="270" spans="1:10">
      <c r="A270" s="1" t="s">
        <v>1517</v>
      </c>
      <c r="B270" s="1" t="s">
        <v>1518</v>
      </c>
      <c r="C270" s="1" t="s">
        <v>1431</v>
      </c>
      <c r="D270" s="1" t="s">
        <v>1432</v>
      </c>
      <c r="E270" s="1" t="s">
        <v>1274</v>
      </c>
      <c r="F270" s="1" t="s">
        <v>1275</v>
      </c>
      <c r="G270" s="1" t="s">
        <v>1433</v>
      </c>
      <c r="H270" s="213">
        <v>34285600</v>
      </c>
      <c r="I270" s="213">
        <v>34285600</v>
      </c>
      <c r="J270" s="213">
        <f t="shared" si="5"/>
        <v>0</v>
      </c>
    </row>
    <row r="271" spans="1:10">
      <c r="A271" s="1" t="s">
        <v>1519</v>
      </c>
      <c r="B271" s="1" t="s">
        <v>1520</v>
      </c>
      <c r="C271" s="1" t="s">
        <v>1273</v>
      </c>
      <c r="D271" s="1" t="s">
        <v>73</v>
      </c>
      <c r="E271" s="1" t="s">
        <v>1274</v>
      </c>
      <c r="F271" s="1" t="s">
        <v>1275</v>
      </c>
      <c r="G271" s="1" t="s">
        <v>1425</v>
      </c>
      <c r="H271" s="213">
        <v>1129000</v>
      </c>
      <c r="I271" s="213">
        <v>1129000</v>
      </c>
      <c r="J271" s="213">
        <f t="shared" si="5"/>
        <v>0</v>
      </c>
    </row>
    <row r="272" spans="1:10">
      <c r="A272" s="1" t="s">
        <v>1519</v>
      </c>
      <c r="B272" s="1" t="s">
        <v>1520</v>
      </c>
      <c r="C272" s="1" t="s">
        <v>1279</v>
      </c>
      <c r="D272" s="1" t="s">
        <v>1280</v>
      </c>
      <c r="E272" s="1" t="s">
        <v>1274</v>
      </c>
      <c r="F272" s="1" t="s">
        <v>1275</v>
      </c>
      <c r="G272" s="1" t="s">
        <v>1426</v>
      </c>
      <c r="H272" s="213">
        <v>717900</v>
      </c>
      <c r="I272" s="213">
        <v>717900</v>
      </c>
      <c r="J272" s="213">
        <f t="shared" si="5"/>
        <v>0</v>
      </c>
    </row>
    <row r="273" spans="1:10">
      <c r="A273" s="1" t="s">
        <v>1519</v>
      </c>
      <c r="B273" s="1" t="s">
        <v>1520</v>
      </c>
      <c r="C273" s="1" t="s">
        <v>1273</v>
      </c>
      <c r="D273" s="1" t="s">
        <v>73</v>
      </c>
      <c r="E273" s="1" t="s">
        <v>1274</v>
      </c>
      <c r="F273" s="1" t="s">
        <v>1275</v>
      </c>
      <c r="G273" s="1" t="s">
        <v>1426</v>
      </c>
      <c r="H273" s="213">
        <v>7486975</v>
      </c>
      <c r="I273" s="213">
        <v>5456800</v>
      </c>
      <c r="J273" s="213">
        <f t="shared" si="5"/>
        <v>2030175</v>
      </c>
    </row>
    <row r="274" spans="1:10">
      <c r="A274" s="1" t="s">
        <v>1521</v>
      </c>
      <c r="B274" s="1" t="s">
        <v>1522</v>
      </c>
      <c r="C274" s="1" t="s">
        <v>1477</v>
      </c>
      <c r="D274" s="1" t="s">
        <v>1478</v>
      </c>
      <c r="E274" s="1" t="s">
        <v>1274</v>
      </c>
      <c r="F274" s="1" t="s">
        <v>1275</v>
      </c>
      <c r="G274" s="1" t="s">
        <v>1425</v>
      </c>
      <c r="H274" s="213">
        <v>14028800</v>
      </c>
      <c r="I274" s="213">
        <v>14028800</v>
      </c>
      <c r="J274" s="213">
        <f t="shared" si="5"/>
        <v>0</v>
      </c>
    </row>
    <row r="275" spans="1:10">
      <c r="A275" s="1" t="s">
        <v>1521</v>
      </c>
      <c r="B275" s="1" t="s">
        <v>1522</v>
      </c>
      <c r="C275" s="1" t="s">
        <v>1279</v>
      </c>
      <c r="D275" s="1" t="s">
        <v>1280</v>
      </c>
      <c r="E275" s="1" t="s">
        <v>1274</v>
      </c>
      <c r="F275" s="1" t="s">
        <v>1275</v>
      </c>
      <c r="G275" s="1" t="s">
        <v>1426</v>
      </c>
      <c r="H275" s="213">
        <v>1143600</v>
      </c>
      <c r="I275" s="213">
        <v>1143600</v>
      </c>
      <c r="J275" s="213">
        <f t="shared" si="5"/>
        <v>0</v>
      </c>
    </row>
    <row r="276" spans="1:10">
      <c r="A276" s="1" t="s">
        <v>1521</v>
      </c>
      <c r="B276" s="1" t="s">
        <v>1522</v>
      </c>
      <c r="C276" s="1" t="s">
        <v>1477</v>
      </c>
      <c r="D276" s="1" t="s">
        <v>1478</v>
      </c>
      <c r="E276" s="1" t="s">
        <v>1274</v>
      </c>
      <c r="F276" s="1" t="s">
        <v>1275</v>
      </c>
      <c r="G276" s="1" t="s">
        <v>1426</v>
      </c>
      <c r="H276" s="213">
        <v>8187602</v>
      </c>
      <c r="I276" s="213">
        <v>5851800</v>
      </c>
      <c r="J276" s="213">
        <f t="shared" si="5"/>
        <v>2335802</v>
      </c>
    </row>
    <row r="277" spans="1:10">
      <c r="A277" s="1" t="s">
        <v>1523</v>
      </c>
      <c r="B277" s="1" t="s">
        <v>1524</v>
      </c>
      <c r="C277" s="1" t="s">
        <v>1431</v>
      </c>
      <c r="D277" s="1" t="s">
        <v>1432</v>
      </c>
      <c r="E277" s="1" t="s">
        <v>1274</v>
      </c>
      <c r="F277" s="1" t="s">
        <v>1275</v>
      </c>
      <c r="G277" s="1" t="s">
        <v>1433</v>
      </c>
      <c r="H277" s="213">
        <v>5730100</v>
      </c>
      <c r="I277" s="213">
        <v>5730100</v>
      </c>
      <c r="J277" s="213">
        <f t="shared" si="5"/>
        <v>0</v>
      </c>
    </row>
    <row r="278" spans="1:10">
      <c r="A278" s="1" t="s">
        <v>1523</v>
      </c>
      <c r="B278" s="1" t="s">
        <v>1524</v>
      </c>
      <c r="C278" s="1" t="s">
        <v>1431</v>
      </c>
      <c r="D278" s="1" t="s">
        <v>1432</v>
      </c>
      <c r="E278" s="1" t="s">
        <v>1274</v>
      </c>
      <c r="F278" s="1" t="s">
        <v>1275</v>
      </c>
      <c r="G278" s="1" t="s">
        <v>1434</v>
      </c>
      <c r="H278" s="213">
        <v>317900</v>
      </c>
      <c r="I278" s="213">
        <v>317900</v>
      </c>
      <c r="J278" s="213">
        <f t="shared" si="5"/>
        <v>0</v>
      </c>
    </row>
    <row r="279" spans="1:10">
      <c r="A279" s="1" t="s">
        <v>1525</v>
      </c>
      <c r="B279" s="1" t="s">
        <v>1526</v>
      </c>
      <c r="C279" s="1" t="s">
        <v>1477</v>
      </c>
      <c r="D279" s="1" t="s">
        <v>1478</v>
      </c>
      <c r="E279" s="1" t="s">
        <v>1274</v>
      </c>
      <c r="F279" s="1" t="s">
        <v>1275</v>
      </c>
      <c r="G279" s="1" t="s">
        <v>1426</v>
      </c>
      <c r="H279" s="213">
        <v>200000</v>
      </c>
      <c r="I279" s="213">
        <v>0</v>
      </c>
      <c r="J279" s="213">
        <f t="shared" si="5"/>
        <v>200000</v>
      </c>
    </row>
    <row r="280" spans="1:10">
      <c r="A280" s="1" t="s">
        <v>1525</v>
      </c>
      <c r="B280" s="1" t="s">
        <v>1526</v>
      </c>
      <c r="C280" s="1" t="s">
        <v>1279</v>
      </c>
      <c r="D280" s="1" t="s">
        <v>1280</v>
      </c>
      <c r="E280" s="1" t="s">
        <v>1274</v>
      </c>
      <c r="F280" s="1" t="s">
        <v>1275</v>
      </c>
      <c r="G280" s="1" t="s">
        <v>1426</v>
      </c>
      <c r="H280" s="213">
        <v>1143600</v>
      </c>
      <c r="I280" s="213">
        <v>1143600</v>
      </c>
      <c r="J280" s="213">
        <f t="shared" si="5"/>
        <v>0</v>
      </c>
    </row>
    <row r="281" spans="1:10">
      <c r="A281" s="1" t="s">
        <v>1525</v>
      </c>
      <c r="B281" s="1" t="s">
        <v>1526</v>
      </c>
      <c r="C281" s="1" t="s">
        <v>1273</v>
      </c>
      <c r="D281" s="1" t="s">
        <v>73</v>
      </c>
      <c r="E281" s="1" t="s">
        <v>1274</v>
      </c>
      <c r="F281" s="1" t="s">
        <v>1275</v>
      </c>
      <c r="G281" s="1" t="s">
        <v>1425</v>
      </c>
      <c r="H281" s="213">
        <v>6973900</v>
      </c>
      <c r="I281" s="213">
        <v>6973900</v>
      </c>
      <c r="J281" s="213">
        <f t="shared" si="5"/>
        <v>0</v>
      </c>
    </row>
    <row r="282" spans="1:10">
      <c r="A282" s="1" t="s">
        <v>1525</v>
      </c>
      <c r="B282" s="1" t="s">
        <v>1526</v>
      </c>
      <c r="C282" s="1" t="s">
        <v>1273</v>
      </c>
      <c r="D282" s="1" t="s">
        <v>73</v>
      </c>
      <c r="E282" s="1" t="s">
        <v>1274</v>
      </c>
      <c r="F282" s="1" t="s">
        <v>1275</v>
      </c>
      <c r="G282" s="1" t="s">
        <v>1426</v>
      </c>
      <c r="H282" s="213">
        <v>7910070</v>
      </c>
      <c r="I282" s="213">
        <v>5851800</v>
      </c>
      <c r="J282" s="213">
        <f t="shared" si="5"/>
        <v>2058270</v>
      </c>
    </row>
    <row r="283" spans="1:10">
      <c r="A283" s="1" t="s">
        <v>1527</v>
      </c>
      <c r="B283" s="1" t="s">
        <v>1528</v>
      </c>
      <c r="C283" s="1" t="s">
        <v>1273</v>
      </c>
      <c r="D283" s="1" t="s">
        <v>73</v>
      </c>
      <c r="E283" s="1" t="s">
        <v>1274</v>
      </c>
      <c r="F283" s="1" t="s">
        <v>1275</v>
      </c>
      <c r="G283" s="1" t="s">
        <v>1425</v>
      </c>
      <c r="H283" s="213">
        <v>1129000</v>
      </c>
      <c r="I283" s="213">
        <v>1129000</v>
      </c>
      <c r="J283" s="213">
        <f t="shared" si="5"/>
        <v>0</v>
      </c>
    </row>
    <row r="284" spans="1:10">
      <c r="A284" s="1" t="s">
        <v>1527</v>
      </c>
      <c r="B284" s="1" t="s">
        <v>1528</v>
      </c>
      <c r="C284" s="1" t="s">
        <v>1279</v>
      </c>
      <c r="D284" s="1" t="s">
        <v>1280</v>
      </c>
      <c r="E284" s="1" t="s">
        <v>1274</v>
      </c>
      <c r="F284" s="1" t="s">
        <v>1275</v>
      </c>
      <c r="G284" s="1" t="s">
        <v>1426</v>
      </c>
      <c r="H284" s="213">
        <v>717900</v>
      </c>
      <c r="I284" s="213">
        <v>717900</v>
      </c>
      <c r="J284" s="213">
        <f t="shared" si="5"/>
        <v>0</v>
      </c>
    </row>
    <row r="285" spans="1:10">
      <c r="A285" s="1" t="s">
        <v>1527</v>
      </c>
      <c r="B285" s="1" t="s">
        <v>1528</v>
      </c>
      <c r="C285" s="1" t="s">
        <v>1273</v>
      </c>
      <c r="D285" s="1" t="s">
        <v>73</v>
      </c>
      <c r="E285" s="1" t="s">
        <v>1274</v>
      </c>
      <c r="F285" s="1" t="s">
        <v>1275</v>
      </c>
      <c r="G285" s="1" t="s">
        <v>1426</v>
      </c>
      <c r="H285" s="213">
        <v>9986898</v>
      </c>
      <c r="I285" s="213">
        <v>5456800</v>
      </c>
      <c r="J285" s="213">
        <f t="shared" si="5"/>
        <v>4530098</v>
      </c>
    </row>
    <row r="286" spans="1:10">
      <c r="A286" s="1" t="s">
        <v>1529</v>
      </c>
      <c r="B286" s="1" t="s">
        <v>1530</v>
      </c>
      <c r="C286" s="1" t="s">
        <v>1431</v>
      </c>
      <c r="D286" s="1" t="s">
        <v>1432</v>
      </c>
      <c r="E286" s="1" t="s">
        <v>1274</v>
      </c>
      <c r="F286" s="1" t="s">
        <v>1275</v>
      </c>
      <c r="G286" s="1" t="s">
        <v>1433</v>
      </c>
      <c r="H286" s="213">
        <v>5730100</v>
      </c>
      <c r="I286" s="213">
        <v>5730100</v>
      </c>
      <c r="J286" s="213">
        <f t="shared" si="5"/>
        <v>0</v>
      </c>
    </row>
    <row r="287" spans="1:10">
      <c r="A287" s="1" t="s">
        <v>1529</v>
      </c>
      <c r="B287" s="1" t="s">
        <v>1530</v>
      </c>
      <c r="C287" s="1" t="s">
        <v>1431</v>
      </c>
      <c r="D287" s="1" t="s">
        <v>1432</v>
      </c>
      <c r="E287" s="1" t="s">
        <v>1274</v>
      </c>
      <c r="F287" s="1" t="s">
        <v>1275</v>
      </c>
      <c r="G287" s="1" t="s">
        <v>1434</v>
      </c>
      <c r="H287" s="213">
        <v>317900</v>
      </c>
      <c r="I287" s="213">
        <v>317900</v>
      </c>
      <c r="J287" s="213">
        <f t="shared" si="5"/>
        <v>0</v>
      </c>
    </row>
    <row r="288" spans="1:10">
      <c r="A288" s="1" t="s">
        <v>1531</v>
      </c>
      <c r="B288" s="1" t="s">
        <v>1532</v>
      </c>
      <c r="C288" s="1" t="s">
        <v>1273</v>
      </c>
      <c r="D288" s="1" t="s">
        <v>73</v>
      </c>
      <c r="E288" s="1" t="s">
        <v>1274</v>
      </c>
      <c r="F288" s="1" t="s">
        <v>1275</v>
      </c>
      <c r="G288" s="1" t="s">
        <v>1425</v>
      </c>
      <c r="H288" s="213">
        <v>4333300</v>
      </c>
      <c r="I288" s="213">
        <v>4333300</v>
      </c>
      <c r="J288" s="213">
        <f t="shared" si="5"/>
        <v>0</v>
      </c>
    </row>
    <row r="289" spans="1:10">
      <c r="A289" s="1" t="s">
        <v>1531</v>
      </c>
      <c r="B289" s="1" t="s">
        <v>1532</v>
      </c>
      <c r="C289" s="1" t="s">
        <v>1273</v>
      </c>
      <c r="D289" s="1" t="s">
        <v>73</v>
      </c>
      <c r="E289" s="1" t="s">
        <v>1274</v>
      </c>
      <c r="F289" s="1" t="s">
        <v>1275</v>
      </c>
      <c r="G289" s="1" t="s">
        <v>1426</v>
      </c>
      <c r="H289" s="213">
        <v>17898496</v>
      </c>
      <c r="I289" s="213">
        <v>10885500</v>
      </c>
      <c r="J289" s="213">
        <f t="shared" si="5"/>
        <v>7012996</v>
      </c>
    </row>
    <row r="290" spans="1:10">
      <c r="A290" s="1" t="s">
        <v>1531</v>
      </c>
      <c r="B290" s="1" t="s">
        <v>1532</v>
      </c>
      <c r="C290" s="1" t="s">
        <v>1279</v>
      </c>
      <c r="D290" s="1" t="s">
        <v>1280</v>
      </c>
      <c r="E290" s="1" t="s">
        <v>1274</v>
      </c>
      <c r="F290" s="1" t="s">
        <v>1275</v>
      </c>
      <c r="G290" s="1" t="s">
        <v>1426</v>
      </c>
      <c r="H290" s="213">
        <v>438900</v>
      </c>
      <c r="I290" s="213">
        <v>438900</v>
      </c>
      <c r="J290" s="213">
        <f t="shared" si="5"/>
        <v>0</v>
      </c>
    </row>
    <row r="291" spans="1:10">
      <c r="A291" s="1" t="s">
        <v>1533</v>
      </c>
      <c r="B291" s="1" t="s">
        <v>1534</v>
      </c>
      <c r="C291" s="1" t="s">
        <v>1279</v>
      </c>
      <c r="D291" s="1" t="s">
        <v>1280</v>
      </c>
      <c r="E291" s="1" t="s">
        <v>1274</v>
      </c>
      <c r="F291" s="1" t="s">
        <v>1275</v>
      </c>
      <c r="G291" s="1" t="s">
        <v>1425</v>
      </c>
      <c r="H291" s="213">
        <v>13925500</v>
      </c>
      <c r="I291" s="213">
        <v>13925500</v>
      </c>
      <c r="J291" s="213">
        <f t="shared" si="5"/>
        <v>0</v>
      </c>
    </row>
    <row r="292" spans="1:10">
      <c r="A292" s="1" t="s">
        <v>1533</v>
      </c>
      <c r="B292" s="1" t="s">
        <v>1534</v>
      </c>
      <c r="C292" s="1" t="s">
        <v>1279</v>
      </c>
      <c r="D292" s="1" t="s">
        <v>1280</v>
      </c>
      <c r="E292" s="1" t="s">
        <v>1274</v>
      </c>
      <c r="F292" s="1" t="s">
        <v>1275</v>
      </c>
      <c r="G292" s="1" t="s">
        <v>1426</v>
      </c>
      <c r="H292" s="213">
        <v>15842439</v>
      </c>
      <c r="I292" s="213">
        <v>13967300</v>
      </c>
      <c r="J292" s="213">
        <f t="shared" si="5"/>
        <v>1875139</v>
      </c>
    </row>
    <row r="293" spans="1:10">
      <c r="A293" s="1" t="s">
        <v>1533</v>
      </c>
      <c r="B293" s="1" t="s">
        <v>1534</v>
      </c>
      <c r="C293" s="1" t="s">
        <v>1477</v>
      </c>
      <c r="D293" s="1" t="s">
        <v>1478</v>
      </c>
      <c r="E293" s="1" t="s">
        <v>1274</v>
      </c>
      <c r="F293" s="1" t="s">
        <v>1275</v>
      </c>
      <c r="G293" s="1" t="s">
        <v>1426</v>
      </c>
      <c r="H293" s="213">
        <v>400000</v>
      </c>
      <c r="I293" s="213">
        <v>0</v>
      </c>
      <c r="J293" s="213">
        <f t="shared" si="5"/>
        <v>400000</v>
      </c>
    </row>
    <row r="294" spans="1:10">
      <c r="A294" s="1" t="s">
        <v>1535</v>
      </c>
      <c r="B294" s="1" t="s">
        <v>1536</v>
      </c>
      <c r="C294" s="1" t="s">
        <v>1431</v>
      </c>
      <c r="D294" s="1" t="s">
        <v>1432</v>
      </c>
      <c r="E294" s="1" t="s">
        <v>1274</v>
      </c>
      <c r="F294" s="1" t="s">
        <v>1275</v>
      </c>
      <c r="G294" s="1" t="s">
        <v>1433</v>
      </c>
      <c r="H294" s="213">
        <v>9348900</v>
      </c>
      <c r="I294" s="213">
        <v>9348900</v>
      </c>
      <c r="J294" s="213">
        <f t="shared" si="5"/>
        <v>0</v>
      </c>
    </row>
    <row r="295" spans="1:10">
      <c r="A295" s="1" t="s">
        <v>1535</v>
      </c>
      <c r="B295" s="1" t="s">
        <v>1536</v>
      </c>
      <c r="C295" s="1" t="s">
        <v>1431</v>
      </c>
      <c r="D295" s="1" t="s">
        <v>1432</v>
      </c>
      <c r="E295" s="1" t="s">
        <v>1274</v>
      </c>
      <c r="F295" s="1" t="s">
        <v>1275</v>
      </c>
      <c r="G295" s="1" t="s">
        <v>1434</v>
      </c>
      <c r="H295" s="213">
        <v>1627100</v>
      </c>
      <c r="I295" s="213">
        <v>1627100</v>
      </c>
      <c r="J295" s="213">
        <f t="shared" si="5"/>
        <v>0</v>
      </c>
    </row>
    <row r="296" spans="1:10">
      <c r="A296" s="1" t="s">
        <v>1537</v>
      </c>
      <c r="B296" s="1" t="s">
        <v>1538</v>
      </c>
      <c r="C296" s="1" t="s">
        <v>1273</v>
      </c>
      <c r="D296" s="1" t="s">
        <v>73</v>
      </c>
      <c r="E296" s="1" t="s">
        <v>1274</v>
      </c>
      <c r="F296" s="1" t="s">
        <v>1275</v>
      </c>
      <c r="G296" s="1" t="s">
        <v>1425</v>
      </c>
      <c r="H296" s="213">
        <v>35541399</v>
      </c>
      <c r="I296" s="213">
        <v>35541399</v>
      </c>
      <c r="J296" s="213">
        <f t="shared" si="5"/>
        <v>0</v>
      </c>
    </row>
    <row r="297" spans="1:10">
      <c r="A297" s="1" t="s">
        <v>1537</v>
      </c>
      <c r="B297" s="1" t="s">
        <v>1538</v>
      </c>
      <c r="C297" s="1" t="s">
        <v>1279</v>
      </c>
      <c r="D297" s="1" t="s">
        <v>1280</v>
      </c>
      <c r="E297" s="1" t="s">
        <v>1274</v>
      </c>
      <c r="F297" s="1" t="s">
        <v>1275</v>
      </c>
      <c r="G297" s="1" t="s">
        <v>1426</v>
      </c>
      <c r="H297" s="213">
        <v>16418889</v>
      </c>
      <c r="I297" s="213">
        <v>16418889</v>
      </c>
      <c r="J297" s="213">
        <f t="shared" si="5"/>
        <v>0</v>
      </c>
    </row>
    <row r="298" spans="1:10">
      <c r="A298" s="1" t="s">
        <v>1537</v>
      </c>
      <c r="B298" s="1" t="s">
        <v>1538</v>
      </c>
      <c r="C298" s="1" t="s">
        <v>1273</v>
      </c>
      <c r="D298" s="1" t="s">
        <v>73</v>
      </c>
      <c r="E298" s="1" t="s">
        <v>1274</v>
      </c>
      <c r="F298" s="1" t="s">
        <v>1275</v>
      </c>
      <c r="G298" s="1" t="s">
        <v>1426</v>
      </c>
      <c r="H298" s="213">
        <v>178683220</v>
      </c>
      <c r="I298" s="213">
        <v>49584848</v>
      </c>
      <c r="J298" s="213">
        <f t="shared" si="5"/>
        <v>129098372</v>
      </c>
    </row>
    <row r="299" spans="1:10">
      <c r="A299" s="1" t="s">
        <v>1539</v>
      </c>
      <c r="B299" s="1" t="s">
        <v>1540</v>
      </c>
      <c r="C299" s="1" t="s">
        <v>1273</v>
      </c>
      <c r="D299" s="1" t="s">
        <v>73</v>
      </c>
      <c r="E299" s="1" t="s">
        <v>1274</v>
      </c>
      <c r="F299" s="1" t="s">
        <v>1275</v>
      </c>
      <c r="G299" s="1" t="s">
        <v>1425</v>
      </c>
      <c r="H299" s="213">
        <v>46786068</v>
      </c>
      <c r="I299" s="213">
        <v>46786068</v>
      </c>
      <c r="J299" s="213">
        <f t="shared" si="5"/>
        <v>0</v>
      </c>
    </row>
    <row r="300" spans="1:10">
      <c r="A300" s="1" t="s">
        <v>1539</v>
      </c>
      <c r="B300" s="1" t="s">
        <v>1540</v>
      </c>
      <c r="C300" s="1" t="s">
        <v>1279</v>
      </c>
      <c r="D300" s="1" t="s">
        <v>1280</v>
      </c>
      <c r="E300" s="1" t="s">
        <v>1274</v>
      </c>
      <c r="F300" s="1" t="s">
        <v>1275</v>
      </c>
      <c r="G300" s="1" t="s">
        <v>1426</v>
      </c>
      <c r="H300" s="213">
        <v>4793707</v>
      </c>
      <c r="I300" s="213">
        <v>4793707</v>
      </c>
      <c r="J300" s="213">
        <f t="shared" si="5"/>
        <v>0</v>
      </c>
    </row>
    <row r="301" spans="1:10">
      <c r="A301" s="1" t="s">
        <v>1539</v>
      </c>
      <c r="B301" s="1" t="s">
        <v>1540</v>
      </c>
      <c r="C301" s="1" t="s">
        <v>1273</v>
      </c>
      <c r="D301" s="1" t="s">
        <v>73</v>
      </c>
      <c r="E301" s="1" t="s">
        <v>1274</v>
      </c>
      <c r="F301" s="1" t="s">
        <v>1275</v>
      </c>
      <c r="G301" s="1" t="s">
        <v>1426</v>
      </c>
      <c r="H301" s="213">
        <v>59207375</v>
      </c>
      <c r="I301" s="213">
        <v>20744355</v>
      </c>
      <c r="J301" s="213">
        <f t="shared" si="5"/>
        <v>38463020</v>
      </c>
    </row>
    <row r="302" spans="1:10">
      <c r="A302" s="1" t="s">
        <v>1541</v>
      </c>
      <c r="B302" s="1" t="s">
        <v>1542</v>
      </c>
      <c r="C302" s="1" t="s">
        <v>1431</v>
      </c>
      <c r="D302" s="1" t="s">
        <v>1432</v>
      </c>
      <c r="E302" s="1" t="s">
        <v>1274</v>
      </c>
      <c r="F302" s="1" t="s">
        <v>1275</v>
      </c>
      <c r="G302" s="1" t="s">
        <v>1433</v>
      </c>
      <c r="H302" s="213">
        <v>20160000</v>
      </c>
      <c r="I302" s="213">
        <v>20160000</v>
      </c>
      <c r="J302" s="213">
        <f t="shared" si="5"/>
        <v>0</v>
      </c>
    </row>
    <row r="303" spans="1:10">
      <c r="A303" s="1" t="s">
        <v>1541</v>
      </c>
      <c r="B303" s="1" t="s">
        <v>1542</v>
      </c>
      <c r="C303" s="1" t="s">
        <v>1543</v>
      </c>
      <c r="D303" s="1" t="s">
        <v>1544</v>
      </c>
      <c r="E303" s="1" t="s">
        <v>1274</v>
      </c>
      <c r="F303" s="1" t="s">
        <v>1275</v>
      </c>
      <c r="G303" s="1" t="s">
        <v>1433</v>
      </c>
      <c r="H303" s="213">
        <v>0</v>
      </c>
      <c r="I303" s="213">
        <v>0</v>
      </c>
      <c r="J303" s="213">
        <f t="shared" si="5"/>
        <v>0</v>
      </c>
    </row>
    <row r="304" spans="1:10">
      <c r="A304" s="1" t="s">
        <v>1545</v>
      </c>
      <c r="B304" s="1" t="s">
        <v>1546</v>
      </c>
      <c r="C304" s="1" t="s">
        <v>1273</v>
      </c>
      <c r="D304" s="1" t="s">
        <v>73</v>
      </c>
      <c r="E304" s="1" t="s">
        <v>1274</v>
      </c>
      <c r="F304" s="1" t="s">
        <v>1275</v>
      </c>
      <c r="G304" s="1" t="s">
        <v>1425</v>
      </c>
      <c r="H304" s="213">
        <v>1876836</v>
      </c>
      <c r="I304" s="213">
        <v>1876836</v>
      </c>
      <c r="J304" s="213">
        <f t="shared" si="5"/>
        <v>0</v>
      </c>
    </row>
    <row r="305" spans="1:10">
      <c r="A305" s="1" t="s">
        <v>1545</v>
      </c>
      <c r="B305" s="1" t="s">
        <v>1546</v>
      </c>
      <c r="C305" s="1" t="s">
        <v>1279</v>
      </c>
      <c r="D305" s="1" t="s">
        <v>1280</v>
      </c>
      <c r="E305" s="1" t="s">
        <v>1274</v>
      </c>
      <c r="F305" s="1" t="s">
        <v>1275</v>
      </c>
      <c r="G305" s="1" t="s">
        <v>1426</v>
      </c>
      <c r="H305" s="213">
        <v>749796</v>
      </c>
      <c r="I305" s="213">
        <v>749796</v>
      </c>
      <c r="J305" s="213">
        <f t="shared" si="5"/>
        <v>0</v>
      </c>
    </row>
    <row r="306" spans="1:10">
      <c r="A306" s="1" t="s">
        <v>1545</v>
      </c>
      <c r="B306" s="1" t="s">
        <v>1546</v>
      </c>
      <c r="C306" s="1" t="s">
        <v>1273</v>
      </c>
      <c r="D306" s="1" t="s">
        <v>73</v>
      </c>
      <c r="E306" s="1" t="s">
        <v>1274</v>
      </c>
      <c r="F306" s="1" t="s">
        <v>1275</v>
      </c>
      <c r="G306" s="1" t="s">
        <v>1426</v>
      </c>
      <c r="H306" s="213">
        <v>10124133</v>
      </c>
      <c r="I306" s="213">
        <v>7827732</v>
      </c>
      <c r="J306" s="213">
        <f t="shared" si="5"/>
        <v>2296401</v>
      </c>
    </row>
    <row r="307" spans="1:10">
      <c r="A307" s="1" t="s">
        <v>1547</v>
      </c>
      <c r="B307" s="1" t="s">
        <v>1548</v>
      </c>
      <c r="C307" s="1" t="s">
        <v>1279</v>
      </c>
      <c r="D307" s="1" t="s">
        <v>1280</v>
      </c>
      <c r="E307" s="1" t="s">
        <v>1274</v>
      </c>
      <c r="F307" s="1" t="s">
        <v>1275</v>
      </c>
      <c r="G307" s="1" t="s">
        <v>1425</v>
      </c>
      <c r="H307" s="213">
        <v>2845162</v>
      </c>
      <c r="I307" s="213">
        <v>2845162</v>
      </c>
      <c r="J307" s="213">
        <f t="shared" si="5"/>
        <v>0</v>
      </c>
    </row>
    <row r="308" spans="1:10">
      <c r="A308" s="1" t="s">
        <v>1547</v>
      </c>
      <c r="B308" s="1" t="s">
        <v>1548</v>
      </c>
      <c r="C308" s="1" t="s">
        <v>1279</v>
      </c>
      <c r="D308" s="1" t="s">
        <v>1280</v>
      </c>
      <c r="E308" s="1" t="s">
        <v>1274</v>
      </c>
      <c r="F308" s="1" t="s">
        <v>1275</v>
      </c>
      <c r="G308" s="1" t="s">
        <v>1426</v>
      </c>
      <c r="H308" s="213">
        <v>11478141</v>
      </c>
      <c r="I308" s="213">
        <v>10916256</v>
      </c>
      <c r="J308" s="213">
        <f t="shared" si="5"/>
        <v>561885</v>
      </c>
    </row>
    <row r="309" spans="1:10">
      <c r="A309" s="1" t="s">
        <v>1549</v>
      </c>
      <c r="B309" s="1" t="s">
        <v>1550</v>
      </c>
      <c r="C309" s="1" t="s">
        <v>1431</v>
      </c>
      <c r="D309" s="1" t="s">
        <v>1432</v>
      </c>
      <c r="E309" s="1" t="s">
        <v>1274</v>
      </c>
      <c r="F309" s="1" t="s">
        <v>1275</v>
      </c>
      <c r="G309" s="1" t="s">
        <v>1433</v>
      </c>
      <c r="H309" s="213">
        <v>4669613</v>
      </c>
      <c r="I309" s="213">
        <v>4669613</v>
      </c>
      <c r="J309" s="213">
        <f t="shared" si="5"/>
        <v>0</v>
      </c>
    </row>
    <row r="310" spans="1:10">
      <c r="A310" s="1" t="s">
        <v>1549</v>
      </c>
      <c r="B310" s="1" t="s">
        <v>1550</v>
      </c>
      <c r="C310" s="1" t="s">
        <v>1431</v>
      </c>
      <c r="D310" s="1" t="s">
        <v>1432</v>
      </c>
      <c r="E310" s="1" t="s">
        <v>1274</v>
      </c>
      <c r="F310" s="1" t="s">
        <v>1275</v>
      </c>
      <c r="G310" s="1" t="s">
        <v>1434</v>
      </c>
      <c r="H310" s="213">
        <v>34387</v>
      </c>
      <c r="I310" s="213">
        <v>0</v>
      </c>
      <c r="J310" s="213">
        <f t="shared" si="5"/>
        <v>34387</v>
      </c>
    </row>
    <row r="311" spans="1:10">
      <c r="A311" s="1" t="s">
        <v>1551</v>
      </c>
      <c r="B311" s="1" t="s">
        <v>1552</v>
      </c>
      <c r="C311" s="1" t="s">
        <v>1495</v>
      </c>
      <c r="D311" s="1" t="s">
        <v>1496</v>
      </c>
      <c r="E311" s="1" t="s">
        <v>1274</v>
      </c>
      <c r="F311" s="1" t="s">
        <v>1275</v>
      </c>
      <c r="G311" s="1" t="s">
        <v>1553</v>
      </c>
      <c r="H311" s="213">
        <v>1278583777</v>
      </c>
      <c r="I311" s="213">
        <v>1273647780</v>
      </c>
      <c r="J311" s="213">
        <f t="shared" si="5"/>
        <v>4935997</v>
      </c>
    </row>
    <row r="312" spans="1:10">
      <c r="A312" s="1" t="s">
        <v>1551</v>
      </c>
      <c r="B312" s="1" t="s">
        <v>1552</v>
      </c>
      <c r="C312" s="1" t="s">
        <v>1554</v>
      </c>
      <c r="D312" s="1" t="s">
        <v>1555</v>
      </c>
      <c r="E312" s="1" t="s">
        <v>1274</v>
      </c>
      <c r="F312" s="1" t="s">
        <v>1275</v>
      </c>
      <c r="G312" s="1" t="s">
        <v>1553</v>
      </c>
      <c r="H312" s="213">
        <v>216965315</v>
      </c>
      <c r="I312" s="213">
        <v>15200194</v>
      </c>
      <c r="J312" s="213">
        <f t="shared" si="5"/>
        <v>201765121</v>
      </c>
    </row>
    <row r="313" spans="1:10">
      <c r="A313" s="1" t="s">
        <v>1551</v>
      </c>
      <c r="B313" s="1" t="s">
        <v>1552</v>
      </c>
      <c r="C313" s="1" t="s">
        <v>1556</v>
      </c>
      <c r="D313" s="1" t="s">
        <v>1557</v>
      </c>
      <c r="E313" s="1" t="s">
        <v>1274</v>
      </c>
      <c r="F313" s="1" t="s">
        <v>1275</v>
      </c>
      <c r="G313" s="1" t="s">
        <v>1553</v>
      </c>
      <c r="H313" s="213">
        <v>972883788</v>
      </c>
      <c r="I313" s="213">
        <v>972883788</v>
      </c>
      <c r="J313" s="213">
        <f t="shared" si="5"/>
        <v>0</v>
      </c>
    </row>
    <row r="314" spans="1:10">
      <c r="A314" s="1" t="s">
        <v>1558</v>
      </c>
      <c r="B314" s="1" t="s">
        <v>1559</v>
      </c>
      <c r="C314" s="1" t="s">
        <v>1273</v>
      </c>
      <c r="D314" s="1" t="s">
        <v>73</v>
      </c>
      <c r="E314" s="1" t="s">
        <v>1274</v>
      </c>
      <c r="F314" s="1" t="s">
        <v>1275</v>
      </c>
      <c r="G314" s="1" t="s">
        <v>1560</v>
      </c>
      <c r="H314" s="213">
        <v>691201236</v>
      </c>
      <c r="I314" s="213">
        <v>0</v>
      </c>
      <c r="J314" s="213">
        <f t="shared" si="5"/>
        <v>691201236</v>
      </c>
    </row>
    <row r="315" spans="1:10">
      <c r="A315" s="1" t="s">
        <v>1558</v>
      </c>
      <c r="B315" s="1" t="s">
        <v>1559</v>
      </c>
      <c r="C315" s="1" t="s">
        <v>1281</v>
      </c>
      <c r="D315" s="1" t="s">
        <v>87</v>
      </c>
      <c r="E315" s="1" t="s">
        <v>1274</v>
      </c>
      <c r="F315" s="1" t="s">
        <v>1275</v>
      </c>
      <c r="G315" s="1" t="s">
        <v>1561</v>
      </c>
      <c r="H315" s="213">
        <v>0</v>
      </c>
      <c r="I315" s="213">
        <v>0</v>
      </c>
      <c r="J315" s="213">
        <f t="shared" si="5"/>
        <v>0</v>
      </c>
    </row>
    <row r="316" spans="1:10">
      <c r="A316" s="1" t="s">
        <v>1558</v>
      </c>
      <c r="B316" s="1" t="s">
        <v>1559</v>
      </c>
      <c r="C316" s="1" t="s">
        <v>1279</v>
      </c>
      <c r="D316" s="1" t="s">
        <v>1280</v>
      </c>
      <c r="E316" s="1" t="s">
        <v>1274</v>
      </c>
      <c r="F316" s="1" t="s">
        <v>1275</v>
      </c>
      <c r="G316" s="1" t="s">
        <v>1560</v>
      </c>
      <c r="H316" s="213">
        <v>200000000</v>
      </c>
      <c r="I316" s="213">
        <v>200000000</v>
      </c>
      <c r="J316" s="213">
        <f t="shared" si="5"/>
        <v>0</v>
      </c>
    </row>
    <row r="317" spans="1:10">
      <c r="A317" s="1" t="s">
        <v>1558</v>
      </c>
      <c r="B317" s="1" t="s">
        <v>1559</v>
      </c>
      <c r="C317" s="1" t="s">
        <v>1491</v>
      </c>
      <c r="D317" s="1" t="s">
        <v>1492</v>
      </c>
      <c r="E317" s="1" t="s">
        <v>1274</v>
      </c>
      <c r="F317" s="1" t="s">
        <v>1275</v>
      </c>
      <c r="G317" s="1" t="s">
        <v>1560</v>
      </c>
      <c r="H317" s="213">
        <v>301150000</v>
      </c>
      <c r="I317" s="213">
        <v>301150000</v>
      </c>
      <c r="J317" s="213">
        <f t="shared" si="5"/>
        <v>0</v>
      </c>
    </row>
    <row r="318" spans="1:10">
      <c r="A318" s="1" t="s">
        <v>1558</v>
      </c>
      <c r="B318" s="1" t="s">
        <v>1559</v>
      </c>
      <c r="C318" s="1" t="s">
        <v>1281</v>
      </c>
      <c r="D318" s="1" t="s">
        <v>87</v>
      </c>
      <c r="E318" s="1" t="s">
        <v>1274</v>
      </c>
      <c r="F318" s="1" t="s">
        <v>1275</v>
      </c>
      <c r="G318" s="1" t="s">
        <v>1560</v>
      </c>
      <c r="H318" s="213">
        <v>519198813</v>
      </c>
      <c r="I318" s="213">
        <v>519198813</v>
      </c>
      <c r="J318" s="213">
        <f t="shared" ref="J318:J381" si="6">+H318-I318</f>
        <v>0</v>
      </c>
    </row>
    <row r="319" spans="1:10">
      <c r="A319" s="1" t="s">
        <v>1562</v>
      </c>
      <c r="B319" s="1" t="s">
        <v>1559</v>
      </c>
      <c r="C319" s="1" t="s">
        <v>1273</v>
      </c>
      <c r="D319" s="1" t="s">
        <v>73</v>
      </c>
      <c r="E319" s="1" t="s">
        <v>1274</v>
      </c>
      <c r="F319" s="1" t="s">
        <v>1275</v>
      </c>
      <c r="G319" s="1" t="s">
        <v>1561</v>
      </c>
      <c r="H319" s="213">
        <v>0</v>
      </c>
      <c r="I319" s="213">
        <v>0</v>
      </c>
      <c r="J319" s="213">
        <f t="shared" si="6"/>
        <v>0</v>
      </c>
    </row>
    <row r="320" spans="1:10">
      <c r="A320" s="1" t="s">
        <v>1563</v>
      </c>
      <c r="B320" s="1" t="s">
        <v>1564</v>
      </c>
      <c r="C320" s="1" t="s">
        <v>1565</v>
      </c>
      <c r="D320" s="1" t="s">
        <v>82</v>
      </c>
      <c r="E320" s="1" t="s">
        <v>1274</v>
      </c>
      <c r="F320" s="1" t="s">
        <v>1275</v>
      </c>
      <c r="G320" s="1" t="s">
        <v>1561</v>
      </c>
      <c r="H320" s="213">
        <v>0</v>
      </c>
      <c r="I320" s="213">
        <v>0</v>
      </c>
      <c r="J320" s="213">
        <f t="shared" si="6"/>
        <v>0</v>
      </c>
    </row>
    <row r="321" spans="1:10">
      <c r="A321" s="1" t="s">
        <v>1563</v>
      </c>
      <c r="B321" s="1" t="s">
        <v>1564</v>
      </c>
      <c r="C321" s="1" t="s">
        <v>1565</v>
      </c>
      <c r="D321" s="1" t="s">
        <v>82</v>
      </c>
      <c r="E321" s="1" t="s">
        <v>1274</v>
      </c>
      <c r="F321" s="1" t="s">
        <v>1275</v>
      </c>
      <c r="G321" s="1" t="s">
        <v>1560</v>
      </c>
      <c r="H321" s="213">
        <v>1000000000</v>
      </c>
      <c r="I321" s="213">
        <v>1000000000</v>
      </c>
      <c r="J321" s="213">
        <f t="shared" si="6"/>
        <v>0</v>
      </c>
    </row>
    <row r="322" spans="1:10">
      <c r="A322" s="1" t="s">
        <v>1566</v>
      </c>
      <c r="B322" s="1" t="s">
        <v>1567</v>
      </c>
      <c r="C322" s="1" t="s">
        <v>1477</v>
      </c>
      <c r="D322" s="1" t="s">
        <v>1478</v>
      </c>
      <c r="E322" s="1" t="s">
        <v>1274</v>
      </c>
      <c r="F322" s="1" t="s">
        <v>1275</v>
      </c>
      <c r="G322" s="1" t="s">
        <v>1426</v>
      </c>
      <c r="H322" s="213">
        <v>400000000</v>
      </c>
      <c r="I322" s="213">
        <v>400000000</v>
      </c>
      <c r="J322" s="213">
        <f t="shared" si="6"/>
        <v>0</v>
      </c>
    </row>
    <row r="323" spans="1:10">
      <c r="A323" s="1" t="s">
        <v>1566</v>
      </c>
      <c r="B323" s="1" t="s">
        <v>1567</v>
      </c>
      <c r="C323" s="1" t="s">
        <v>1273</v>
      </c>
      <c r="D323" s="1" t="s">
        <v>73</v>
      </c>
      <c r="E323" s="1" t="s">
        <v>1274</v>
      </c>
      <c r="F323" s="1" t="s">
        <v>1275</v>
      </c>
      <c r="G323" s="1" t="s">
        <v>1425</v>
      </c>
      <c r="H323" s="213">
        <v>0</v>
      </c>
      <c r="I323" s="213">
        <v>0</v>
      </c>
      <c r="J323" s="213">
        <f t="shared" si="6"/>
        <v>0</v>
      </c>
    </row>
    <row r="324" spans="1:10">
      <c r="A324" s="1" t="s">
        <v>1566</v>
      </c>
      <c r="B324" s="1" t="s">
        <v>1567</v>
      </c>
      <c r="C324" s="1" t="s">
        <v>1273</v>
      </c>
      <c r="D324" s="1" t="s">
        <v>73</v>
      </c>
      <c r="E324" s="1" t="s">
        <v>1274</v>
      </c>
      <c r="F324" s="1" t="s">
        <v>1275</v>
      </c>
      <c r="G324" s="1" t="s">
        <v>1426</v>
      </c>
      <c r="H324" s="213">
        <v>11399355</v>
      </c>
      <c r="I324" s="213">
        <v>11399355</v>
      </c>
      <c r="J324" s="213">
        <f t="shared" si="6"/>
        <v>0</v>
      </c>
    </row>
    <row r="325" spans="1:10">
      <c r="A325" s="1" t="s">
        <v>1568</v>
      </c>
      <c r="B325" s="1" t="s">
        <v>1569</v>
      </c>
      <c r="C325" s="1" t="s">
        <v>1279</v>
      </c>
      <c r="D325" s="1" t="s">
        <v>1280</v>
      </c>
      <c r="E325" s="1" t="s">
        <v>1274</v>
      </c>
      <c r="F325" s="1" t="s">
        <v>1275</v>
      </c>
      <c r="G325" s="1" t="s">
        <v>1425</v>
      </c>
      <c r="H325" s="213">
        <v>0</v>
      </c>
      <c r="I325" s="213">
        <v>0</v>
      </c>
      <c r="J325" s="213">
        <f t="shared" si="6"/>
        <v>0</v>
      </c>
    </row>
    <row r="326" spans="1:10">
      <c r="A326" s="1" t="s">
        <v>1568</v>
      </c>
      <c r="B326" s="1" t="s">
        <v>1569</v>
      </c>
      <c r="C326" s="1" t="s">
        <v>1279</v>
      </c>
      <c r="D326" s="1" t="s">
        <v>1280</v>
      </c>
      <c r="E326" s="1" t="s">
        <v>1274</v>
      </c>
      <c r="F326" s="1" t="s">
        <v>1275</v>
      </c>
      <c r="G326" s="1" t="s">
        <v>1426</v>
      </c>
      <c r="H326" s="213">
        <v>62600645</v>
      </c>
      <c r="I326" s="213">
        <v>61849003</v>
      </c>
      <c r="J326" s="213">
        <f t="shared" si="6"/>
        <v>751642</v>
      </c>
    </row>
    <row r="327" spans="1:10">
      <c r="A327" s="1" t="s">
        <v>1570</v>
      </c>
      <c r="B327" s="1" t="s">
        <v>1571</v>
      </c>
      <c r="C327" s="1" t="s">
        <v>1477</v>
      </c>
      <c r="D327" s="1" t="s">
        <v>1478</v>
      </c>
      <c r="E327" s="1" t="s">
        <v>1274</v>
      </c>
      <c r="F327" s="1" t="s">
        <v>1275</v>
      </c>
      <c r="G327" s="1" t="s">
        <v>1425</v>
      </c>
      <c r="H327" s="213">
        <v>0</v>
      </c>
      <c r="I327" s="213">
        <v>0</v>
      </c>
      <c r="J327" s="213">
        <f t="shared" si="6"/>
        <v>0</v>
      </c>
    </row>
    <row r="328" spans="1:10">
      <c r="A328" s="1" t="s">
        <v>1570</v>
      </c>
      <c r="B328" s="1" t="s">
        <v>1571</v>
      </c>
      <c r="C328" s="1" t="s">
        <v>1477</v>
      </c>
      <c r="D328" s="1" t="s">
        <v>1478</v>
      </c>
      <c r="E328" s="1" t="s">
        <v>1274</v>
      </c>
      <c r="F328" s="1" t="s">
        <v>1275</v>
      </c>
      <c r="G328" s="1" t="s">
        <v>1426</v>
      </c>
      <c r="H328" s="213">
        <v>207499239</v>
      </c>
      <c r="I328" s="213">
        <v>207499239</v>
      </c>
      <c r="J328" s="213">
        <f t="shared" si="6"/>
        <v>0</v>
      </c>
    </row>
    <row r="329" spans="1:10">
      <c r="A329" s="1" t="s">
        <v>1570</v>
      </c>
      <c r="B329" s="1" t="s">
        <v>1571</v>
      </c>
      <c r="C329" s="1" t="s">
        <v>1572</v>
      </c>
      <c r="D329" s="1" t="s">
        <v>1573</v>
      </c>
      <c r="E329" s="1" t="s">
        <v>1274</v>
      </c>
      <c r="F329" s="1" t="s">
        <v>1275</v>
      </c>
      <c r="G329" s="1" t="s">
        <v>1426</v>
      </c>
      <c r="H329" s="213">
        <v>100000000</v>
      </c>
      <c r="I329" s="213">
        <v>100000000</v>
      </c>
      <c r="J329" s="213">
        <f t="shared" si="6"/>
        <v>0</v>
      </c>
    </row>
    <row r="330" spans="1:10">
      <c r="A330" s="1" t="s">
        <v>1574</v>
      </c>
      <c r="B330" s="1" t="s">
        <v>1575</v>
      </c>
      <c r="C330" s="1" t="s">
        <v>1431</v>
      </c>
      <c r="D330" s="1" t="s">
        <v>1432</v>
      </c>
      <c r="E330" s="1" t="s">
        <v>1274</v>
      </c>
      <c r="F330" s="1" t="s">
        <v>1275</v>
      </c>
      <c r="G330" s="1" t="s">
        <v>1433</v>
      </c>
      <c r="H330" s="213">
        <v>0</v>
      </c>
      <c r="I330" s="213">
        <v>0</v>
      </c>
      <c r="J330" s="213">
        <f t="shared" si="6"/>
        <v>0</v>
      </c>
    </row>
    <row r="331" spans="1:10">
      <c r="A331" s="1" t="s">
        <v>1574</v>
      </c>
      <c r="B331" s="1" t="s">
        <v>1575</v>
      </c>
      <c r="C331" s="1" t="s">
        <v>1431</v>
      </c>
      <c r="D331" s="1" t="s">
        <v>1432</v>
      </c>
      <c r="E331" s="1" t="s">
        <v>1274</v>
      </c>
      <c r="F331" s="1" t="s">
        <v>1275</v>
      </c>
      <c r="G331" s="1" t="s">
        <v>1434</v>
      </c>
      <c r="H331" s="213">
        <v>61187376</v>
      </c>
      <c r="I331" s="213">
        <v>0</v>
      </c>
      <c r="J331" s="213">
        <f t="shared" si="6"/>
        <v>61187376</v>
      </c>
    </row>
    <row r="332" spans="1:10">
      <c r="A332" s="1" t="s">
        <v>1576</v>
      </c>
      <c r="B332" s="1" t="s">
        <v>1577</v>
      </c>
      <c r="C332" s="1" t="s">
        <v>1281</v>
      </c>
      <c r="D332" s="1" t="s">
        <v>87</v>
      </c>
      <c r="E332" s="1" t="s">
        <v>1274</v>
      </c>
      <c r="F332" s="1" t="s">
        <v>1275</v>
      </c>
      <c r="G332" s="1" t="s">
        <v>1578</v>
      </c>
      <c r="H332" s="213">
        <v>0</v>
      </c>
      <c r="I332" s="213">
        <v>0</v>
      </c>
      <c r="J332" s="213">
        <f t="shared" si="6"/>
        <v>0</v>
      </c>
    </row>
    <row r="333" spans="1:10">
      <c r="A333" s="1" t="s">
        <v>1576</v>
      </c>
      <c r="B333" s="1" t="s">
        <v>1577</v>
      </c>
      <c r="C333" s="1" t="s">
        <v>1281</v>
      </c>
      <c r="D333" s="1" t="s">
        <v>87</v>
      </c>
      <c r="E333" s="1" t="s">
        <v>1274</v>
      </c>
      <c r="F333" s="1" t="s">
        <v>1275</v>
      </c>
      <c r="G333" s="1" t="s">
        <v>1579</v>
      </c>
      <c r="H333" s="213">
        <v>6971356</v>
      </c>
      <c r="I333" s="213">
        <v>0</v>
      </c>
      <c r="J333" s="213">
        <f t="shared" si="6"/>
        <v>6971356</v>
      </c>
    </row>
    <row r="334" spans="1:10">
      <c r="A334" s="1" t="s">
        <v>1580</v>
      </c>
      <c r="B334" s="1" t="s">
        <v>1581</v>
      </c>
      <c r="C334" s="1" t="s">
        <v>1565</v>
      </c>
      <c r="D334" s="1" t="s">
        <v>82</v>
      </c>
      <c r="E334" s="1" t="s">
        <v>1274</v>
      </c>
      <c r="F334" s="1" t="s">
        <v>1275</v>
      </c>
      <c r="G334" s="1" t="s">
        <v>1578</v>
      </c>
      <c r="H334" s="213">
        <v>0</v>
      </c>
      <c r="I334" s="213">
        <v>0</v>
      </c>
      <c r="J334" s="213">
        <f t="shared" si="6"/>
        <v>0</v>
      </c>
    </row>
    <row r="335" spans="1:10">
      <c r="A335" s="1" t="s">
        <v>1580</v>
      </c>
      <c r="B335" s="1" t="s">
        <v>1581</v>
      </c>
      <c r="C335" s="1" t="s">
        <v>1565</v>
      </c>
      <c r="D335" s="1" t="s">
        <v>82</v>
      </c>
      <c r="E335" s="1" t="s">
        <v>1274</v>
      </c>
      <c r="F335" s="1" t="s">
        <v>1275</v>
      </c>
      <c r="G335" s="1" t="s">
        <v>1579</v>
      </c>
      <c r="H335" s="213">
        <v>2400000</v>
      </c>
      <c r="I335" s="213">
        <v>0</v>
      </c>
      <c r="J335" s="213">
        <f t="shared" si="6"/>
        <v>2400000</v>
      </c>
    </row>
    <row r="336" spans="1:10">
      <c r="A336" s="1" t="s">
        <v>1582</v>
      </c>
      <c r="B336" s="1" t="s">
        <v>1577</v>
      </c>
      <c r="C336" s="1" t="s">
        <v>1565</v>
      </c>
      <c r="D336" s="1" t="s">
        <v>82</v>
      </c>
      <c r="E336" s="1" t="s">
        <v>1274</v>
      </c>
      <c r="F336" s="1" t="s">
        <v>1275</v>
      </c>
      <c r="G336" s="1" t="s">
        <v>1578</v>
      </c>
      <c r="H336" s="213">
        <v>0</v>
      </c>
      <c r="I336" s="213">
        <v>0</v>
      </c>
      <c r="J336" s="213">
        <f t="shared" si="6"/>
        <v>0</v>
      </c>
    </row>
    <row r="337" spans="1:10">
      <c r="A337" s="1" t="s">
        <v>1582</v>
      </c>
      <c r="B337" s="1" t="s">
        <v>1577</v>
      </c>
      <c r="C337" s="1" t="s">
        <v>1565</v>
      </c>
      <c r="D337" s="1" t="s">
        <v>82</v>
      </c>
      <c r="E337" s="1" t="s">
        <v>1274</v>
      </c>
      <c r="F337" s="1" t="s">
        <v>1275</v>
      </c>
      <c r="G337" s="1" t="s">
        <v>1579</v>
      </c>
      <c r="H337" s="213">
        <v>10100000</v>
      </c>
      <c r="I337" s="213">
        <v>0</v>
      </c>
      <c r="J337" s="213">
        <f t="shared" si="6"/>
        <v>10100000</v>
      </c>
    </row>
    <row r="338" spans="1:10">
      <c r="A338" s="1" t="s">
        <v>1583</v>
      </c>
      <c r="B338" s="1" t="s">
        <v>1584</v>
      </c>
      <c r="C338" s="1" t="s">
        <v>1273</v>
      </c>
      <c r="D338" s="1" t="s">
        <v>73</v>
      </c>
      <c r="E338" s="1" t="s">
        <v>1274</v>
      </c>
      <c r="F338" s="1" t="s">
        <v>1275</v>
      </c>
      <c r="G338" s="1" t="s">
        <v>1585</v>
      </c>
      <c r="H338" s="213">
        <v>0</v>
      </c>
      <c r="I338" s="213">
        <v>0</v>
      </c>
      <c r="J338" s="213">
        <f t="shared" si="6"/>
        <v>0</v>
      </c>
    </row>
    <row r="339" spans="1:10">
      <c r="A339" s="1" t="s">
        <v>1583</v>
      </c>
      <c r="B339" s="1" t="s">
        <v>1584</v>
      </c>
      <c r="C339" s="1" t="s">
        <v>1273</v>
      </c>
      <c r="D339" s="1" t="s">
        <v>73</v>
      </c>
      <c r="E339" s="1" t="s">
        <v>1274</v>
      </c>
      <c r="F339" s="1" t="s">
        <v>1275</v>
      </c>
      <c r="G339" s="1" t="s">
        <v>1586</v>
      </c>
      <c r="H339" s="213">
        <v>16051145</v>
      </c>
      <c r="I339" s="213">
        <v>0</v>
      </c>
      <c r="J339" s="213">
        <f t="shared" si="6"/>
        <v>16051145</v>
      </c>
    </row>
    <row r="340" spans="1:10">
      <c r="A340" s="1" t="s">
        <v>1583</v>
      </c>
      <c r="B340" s="1" t="s">
        <v>1584</v>
      </c>
      <c r="C340" s="1" t="s">
        <v>1587</v>
      </c>
      <c r="D340" s="1" t="s">
        <v>1588</v>
      </c>
      <c r="E340" s="1" t="s">
        <v>1274</v>
      </c>
      <c r="F340" s="1" t="s">
        <v>1275</v>
      </c>
      <c r="G340" s="1" t="s">
        <v>1585</v>
      </c>
      <c r="H340" s="213">
        <v>0</v>
      </c>
      <c r="I340" s="213">
        <v>0</v>
      </c>
      <c r="J340" s="213">
        <f t="shared" si="6"/>
        <v>0</v>
      </c>
    </row>
    <row r="341" spans="1:10">
      <c r="A341" s="1" t="s">
        <v>1583</v>
      </c>
      <c r="B341" s="1" t="s">
        <v>1584</v>
      </c>
      <c r="C341" s="1" t="s">
        <v>1589</v>
      </c>
      <c r="D341" s="1" t="s">
        <v>1590</v>
      </c>
      <c r="E341" s="1" t="s">
        <v>1274</v>
      </c>
      <c r="F341" s="1" t="s">
        <v>1275</v>
      </c>
      <c r="G341" s="1" t="s">
        <v>1585</v>
      </c>
      <c r="H341" s="213">
        <v>0</v>
      </c>
      <c r="I341" s="213">
        <v>0</v>
      </c>
      <c r="J341" s="213">
        <f t="shared" si="6"/>
        <v>0</v>
      </c>
    </row>
    <row r="342" spans="1:10">
      <c r="A342" s="1" t="s">
        <v>1583</v>
      </c>
      <c r="B342" s="1" t="s">
        <v>1584</v>
      </c>
      <c r="C342" s="1" t="s">
        <v>1591</v>
      </c>
      <c r="D342" s="1" t="s">
        <v>1592</v>
      </c>
      <c r="E342" s="1" t="s">
        <v>1274</v>
      </c>
      <c r="F342" s="1" t="s">
        <v>1275</v>
      </c>
      <c r="G342" s="1" t="s">
        <v>1585</v>
      </c>
      <c r="H342" s="213">
        <v>0</v>
      </c>
      <c r="I342" s="213">
        <v>0</v>
      </c>
      <c r="J342" s="213">
        <f t="shared" si="6"/>
        <v>0</v>
      </c>
    </row>
    <row r="343" spans="1:10">
      <c r="A343" s="1" t="s">
        <v>1593</v>
      </c>
      <c r="B343" s="1" t="s">
        <v>1594</v>
      </c>
      <c r="C343" s="1" t="s">
        <v>1565</v>
      </c>
      <c r="D343" s="1" t="s">
        <v>82</v>
      </c>
      <c r="E343" s="1" t="s">
        <v>1274</v>
      </c>
      <c r="F343" s="1" t="s">
        <v>1275</v>
      </c>
      <c r="G343" s="1" t="s">
        <v>1595</v>
      </c>
      <c r="H343" s="213">
        <v>0</v>
      </c>
      <c r="I343" s="213">
        <v>0</v>
      </c>
      <c r="J343" s="213">
        <f t="shared" si="6"/>
        <v>0</v>
      </c>
    </row>
    <row r="344" spans="1:10">
      <c r="A344" s="1" t="s">
        <v>1593</v>
      </c>
      <c r="B344" s="1" t="s">
        <v>1594</v>
      </c>
      <c r="C344" s="1" t="s">
        <v>1565</v>
      </c>
      <c r="D344" s="1" t="s">
        <v>82</v>
      </c>
      <c r="E344" s="1" t="s">
        <v>1274</v>
      </c>
      <c r="F344" s="1" t="s">
        <v>1275</v>
      </c>
      <c r="G344" s="1" t="s">
        <v>1596</v>
      </c>
      <c r="H344" s="213">
        <v>1200000000</v>
      </c>
      <c r="I344" s="213">
        <v>1148672264</v>
      </c>
      <c r="J344" s="213">
        <f t="shared" si="6"/>
        <v>51327736</v>
      </c>
    </row>
    <row r="345" spans="1:10">
      <c r="A345" s="1" t="s">
        <v>1597</v>
      </c>
      <c r="B345" s="1" t="s">
        <v>1598</v>
      </c>
      <c r="C345" s="1" t="s">
        <v>1281</v>
      </c>
      <c r="D345" s="1" t="s">
        <v>87</v>
      </c>
      <c r="E345" s="1" t="s">
        <v>1274</v>
      </c>
      <c r="F345" s="1" t="s">
        <v>1275</v>
      </c>
      <c r="G345" s="1" t="s">
        <v>1595</v>
      </c>
      <c r="H345" s="213">
        <v>0</v>
      </c>
      <c r="I345" s="213">
        <v>0</v>
      </c>
      <c r="J345" s="213">
        <f t="shared" si="6"/>
        <v>0</v>
      </c>
    </row>
    <row r="346" spans="1:10">
      <c r="A346" s="1" t="s">
        <v>1599</v>
      </c>
      <c r="B346" s="1" t="s">
        <v>1600</v>
      </c>
      <c r="C346" s="1" t="s">
        <v>1565</v>
      </c>
      <c r="D346" s="1" t="s">
        <v>82</v>
      </c>
      <c r="E346" s="1" t="s">
        <v>1274</v>
      </c>
      <c r="F346" s="1" t="s">
        <v>1275</v>
      </c>
      <c r="G346" s="1" t="s">
        <v>1578</v>
      </c>
      <c r="H346" s="213">
        <v>0</v>
      </c>
      <c r="I346" s="213">
        <v>0</v>
      </c>
      <c r="J346" s="213">
        <f t="shared" si="6"/>
        <v>0</v>
      </c>
    </row>
    <row r="347" spans="1:10">
      <c r="A347" s="1" t="s">
        <v>1601</v>
      </c>
      <c r="B347" s="1" t="s">
        <v>1602</v>
      </c>
      <c r="C347" s="1" t="s">
        <v>1565</v>
      </c>
      <c r="D347" s="1" t="s">
        <v>82</v>
      </c>
      <c r="E347" s="1" t="s">
        <v>1274</v>
      </c>
      <c r="F347" s="1" t="s">
        <v>1275</v>
      </c>
      <c r="G347" s="1" t="s">
        <v>1578</v>
      </c>
      <c r="H347" s="213">
        <v>0</v>
      </c>
      <c r="I347" s="213">
        <v>0</v>
      </c>
      <c r="J347" s="213">
        <f t="shared" si="6"/>
        <v>0</v>
      </c>
    </row>
    <row r="348" spans="1:10">
      <c r="A348" s="1" t="s">
        <v>1601</v>
      </c>
      <c r="B348" s="1" t="s">
        <v>1602</v>
      </c>
      <c r="C348" s="1" t="s">
        <v>1565</v>
      </c>
      <c r="D348" s="1" t="s">
        <v>82</v>
      </c>
      <c r="E348" s="1" t="s">
        <v>1274</v>
      </c>
      <c r="F348" s="1" t="s">
        <v>1275</v>
      </c>
      <c r="G348" s="1" t="s">
        <v>1579</v>
      </c>
      <c r="H348" s="213">
        <v>4450000</v>
      </c>
      <c r="I348" s="213">
        <v>0</v>
      </c>
      <c r="J348" s="213">
        <f t="shared" si="6"/>
        <v>4450000</v>
      </c>
    </row>
    <row r="349" spans="1:10">
      <c r="A349" s="1" t="s">
        <v>1603</v>
      </c>
      <c r="B349" s="1" t="s">
        <v>1604</v>
      </c>
      <c r="C349" s="1" t="s">
        <v>1491</v>
      </c>
      <c r="D349" s="1" t="s">
        <v>1492</v>
      </c>
      <c r="E349" s="1" t="s">
        <v>1274</v>
      </c>
      <c r="F349" s="1" t="s">
        <v>1275</v>
      </c>
      <c r="G349" s="1" t="s">
        <v>1605</v>
      </c>
      <c r="H349" s="213">
        <v>3000000</v>
      </c>
      <c r="I349" s="213">
        <v>0</v>
      </c>
      <c r="J349" s="213">
        <f t="shared" si="6"/>
        <v>3000000</v>
      </c>
    </row>
    <row r="350" spans="1:10">
      <c r="A350" s="1" t="s">
        <v>1606</v>
      </c>
      <c r="B350" s="1" t="s">
        <v>1607</v>
      </c>
      <c r="C350" s="1" t="s">
        <v>1495</v>
      </c>
      <c r="D350" s="1" t="s">
        <v>1496</v>
      </c>
      <c r="E350" s="1" t="s">
        <v>1274</v>
      </c>
      <c r="F350" s="1" t="s">
        <v>1275</v>
      </c>
      <c r="G350" s="1" t="s">
        <v>1426</v>
      </c>
      <c r="H350" s="213">
        <v>0</v>
      </c>
      <c r="I350" s="213">
        <v>0</v>
      </c>
      <c r="J350" s="213">
        <f t="shared" si="6"/>
        <v>0</v>
      </c>
    </row>
    <row r="351" spans="1:10">
      <c r="A351" s="1" t="s">
        <v>1608</v>
      </c>
      <c r="B351" s="1" t="s">
        <v>1609</v>
      </c>
      <c r="C351" s="1" t="s">
        <v>1281</v>
      </c>
      <c r="D351" s="1" t="s">
        <v>87</v>
      </c>
      <c r="E351" s="1" t="s">
        <v>1274</v>
      </c>
      <c r="F351" s="1" t="s">
        <v>1275</v>
      </c>
      <c r="G351" s="1" t="s">
        <v>1595</v>
      </c>
      <c r="H351" s="213">
        <v>0</v>
      </c>
      <c r="I351" s="213">
        <v>0</v>
      </c>
      <c r="J351" s="213">
        <f t="shared" si="6"/>
        <v>0</v>
      </c>
    </row>
    <row r="352" spans="1:10">
      <c r="A352" s="1" t="s">
        <v>1610</v>
      </c>
      <c r="B352" s="1" t="s">
        <v>1611</v>
      </c>
      <c r="C352" s="1" t="s">
        <v>1612</v>
      </c>
      <c r="D352" s="1" t="s">
        <v>1613</v>
      </c>
      <c r="E352" s="1" t="s">
        <v>1274</v>
      </c>
      <c r="F352" s="1" t="s">
        <v>1275</v>
      </c>
      <c r="G352" s="1" t="s">
        <v>1614</v>
      </c>
      <c r="H352" s="213">
        <v>21608000</v>
      </c>
      <c r="I352" s="213">
        <v>0</v>
      </c>
      <c r="J352" s="213">
        <f t="shared" si="6"/>
        <v>21608000</v>
      </c>
    </row>
    <row r="353" spans="1:10">
      <c r="A353" s="1" t="s">
        <v>1610</v>
      </c>
      <c r="B353" s="1" t="s">
        <v>1611</v>
      </c>
      <c r="C353" s="1" t="s">
        <v>1565</v>
      </c>
      <c r="D353" s="1" t="s">
        <v>82</v>
      </c>
      <c r="E353" s="1" t="s">
        <v>1274</v>
      </c>
      <c r="F353" s="1" t="s">
        <v>1275</v>
      </c>
      <c r="G353" s="1" t="s">
        <v>1614</v>
      </c>
      <c r="H353" s="213">
        <v>90889617</v>
      </c>
      <c r="I353" s="213">
        <v>0</v>
      </c>
      <c r="J353" s="213">
        <f t="shared" si="6"/>
        <v>90889617</v>
      </c>
    </row>
    <row r="354" spans="1:10">
      <c r="A354" s="1" t="s">
        <v>1610</v>
      </c>
      <c r="B354" s="1" t="s">
        <v>1611</v>
      </c>
      <c r="C354" s="1" t="s">
        <v>1615</v>
      </c>
      <c r="D354" s="1" t="s">
        <v>1616</v>
      </c>
      <c r="E354" s="1" t="s">
        <v>1274</v>
      </c>
      <c r="F354" s="1" t="s">
        <v>1275</v>
      </c>
      <c r="G354" s="1" t="s">
        <v>1617</v>
      </c>
      <c r="H354" s="213">
        <v>0</v>
      </c>
      <c r="I354" s="213">
        <v>0</v>
      </c>
      <c r="J354" s="213">
        <f t="shared" si="6"/>
        <v>0</v>
      </c>
    </row>
    <row r="355" spans="1:10">
      <c r="A355" s="1" t="s">
        <v>1618</v>
      </c>
      <c r="B355" s="1" t="s">
        <v>1619</v>
      </c>
      <c r="C355" s="1" t="s">
        <v>1491</v>
      </c>
      <c r="D355" s="1" t="s">
        <v>1492</v>
      </c>
      <c r="E355" s="1" t="s">
        <v>1274</v>
      </c>
      <c r="F355" s="1" t="s">
        <v>1275</v>
      </c>
      <c r="G355" s="1" t="s">
        <v>1620</v>
      </c>
      <c r="H355" s="213">
        <v>0</v>
      </c>
      <c r="I355" s="213">
        <v>0</v>
      </c>
      <c r="J355" s="213">
        <f t="shared" si="6"/>
        <v>0</v>
      </c>
    </row>
    <row r="356" spans="1:10">
      <c r="A356" s="1" t="s">
        <v>1621</v>
      </c>
      <c r="B356" s="1" t="s">
        <v>1622</v>
      </c>
      <c r="C356" s="1" t="s">
        <v>1281</v>
      </c>
      <c r="D356" s="1" t="s">
        <v>87</v>
      </c>
      <c r="E356" s="1" t="s">
        <v>1274</v>
      </c>
      <c r="F356" s="1" t="s">
        <v>1275</v>
      </c>
      <c r="G356" s="1" t="s">
        <v>1578</v>
      </c>
      <c r="H356" s="213">
        <v>0</v>
      </c>
      <c r="I356" s="213">
        <v>0</v>
      </c>
      <c r="J356" s="213">
        <f t="shared" si="6"/>
        <v>0</v>
      </c>
    </row>
    <row r="357" spans="1:10">
      <c r="A357" s="1" t="s">
        <v>1621</v>
      </c>
      <c r="B357" s="1" t="s">
        <v>1622</v>
      </c>
      <c r="C357" s="1" t="s">
        <v>1281</v>
      </c>
      <c r="D357" s="1" t="s">
        <v>87</v>
      </c>
      <c r="E357" s="1" t="s">
        <v>1274</v>
      </c>
      <c r="F357" s="1" t="s">
        <v>1275</v>
      </c>
      <c r="G357" s="1" t="s">
        <v>1579</v>
      </c>
      <c r="H357" s="213">
        <v>6000000</v>
      </c>
      <c r="I357" s="213">
        <v>0</v>
      </c>
      <c r="J357" s="213">
        <f t="shared" si="6"/>
        <v>6000000</v>
      </c>
    </row>
    <row r="358" spans="1:10">
      <c r="A358" s="1" t="s">
        <v>1623</v>
      </c>
      <c r="B358" s="1" t="s">
        <v>1624</v>
      </c>
      <c r="C358" s="1" t="s">
        <v>1279</v>
      </c>
      <c r="D358" s="1" t="s">
        <v>1280</v>
      </c>
      <c r="E358" s="1" t="s">
        <v>1274</v>
      </c>
      <c r="F358" s="1" t="s">
        <v>1275</v>
      </c>
      <c r="G358" s="1" t="s">
        <v>1426</v>
      </c>
      <c r="H358" s="213">
        <v>30400000</v>
      </c>
      <c r="I358" s="213">
        <v>19211415</v>
      </c>
      <c r="J358" s="213">
        <f t="shared" si="6"/>
        <v>11188585</v>
      </c>
    </row>
    <row r="359" spans="1:10">
      <c r="A359" s="1" t="s">
        <v>1625</v>
      </c>
      <c r="B359" s="1" t="s">
        <v>1626</v>
      </c>
      <c r="C359" s="1" t="s">
        <v>1495</v>
      </c>
      <c r="D359" s="1" t="s">
        <v>1496</v>
      </c>
      <c r="E359" s="1" t="s">
        <v>1274</v>
      </c>
      <c r="F359" s="1" t="s">
        <v>1275</v>
      </c>
      <c r="G359" s="1" t="s">
        <v>1425</v>
      </c>
      <c r="H359" s="213">
        <v>0</v>
      </c>
      <c r="I359" s="213">
        <v>0</v>
      </c>
      <c r="J359" s="213">
        <f t="shared" si="6"/>
        <v>0</v>
      </c>
    </row>
    <row r="360" spans="1:10">
      <c r="A360" s="1" t="s">
        <v>1625</v>
      </c>
      <c r="B360" s="1" t="s">
        <v>1626</v>
      </c>
      <c r="C360" s="1" t="s">
        <v>1495</v>
      </c>
      <c r="D360" s="1" t="s">
        <v>1496</v>
      </c>
      <c r="E360" s="1" t="s">
        <v>1274</v>
      </c>
      <c r="F360" s="1" t="s">
        <v>1275</v>
      </c>
      <c r="G360" s="1" t="s">
        <v>1426</v>
      </c>
      <c r="H360" s="213">
        <v>0</v>
      </c>
      <c r="I360" s="213">
        <v>0</v>
      </c>
      <c r="J360" s="213">
        <f t="shared" si="6"/>
        <v>0</v>
      </c>
    </row>
    <row r="361" spans="1:10">
      <c r="A361" s="1" t="s">
        <v>1627</v>
      </c>
      <c r="B361" s="1" t="s">
        <v>1628</v>
      </c>
      <c r="C361" s="1" t="s">
        <v>1612</v>
      </c>
      <c r="D361" s="1" t="s">
        <v>1613</v>
      </c>
      <c r="E361" s="1" t="s">
        <v>1274</v>
      </c>
      <c r="F361" s="1" t="s">
        <v>1275</v>
      </c>
      <c r="G361" s="1" t="s">
        <v>1617</v>
      </c>
      <c r="H361" s="213">
        <v>0</v>
      </c>
      <c r="I361" s="213">
        <v>0</v>
      </c>
      <c r="J361" s="213">
        <f t="shared" si="6"/>
        <v>0</v>
      </c>
    </row>
    <row r="362" spans="1:10">
      <c r="A362" s="1" t="s">
        <v>1629</v>
      </c>
      <c r="B362" s="1" t="s">
        <v>1630</v>
      </c>
      <c r="C362" s="1" t="s">
        <v>1477</v>
      </c>
      <c r="D362" s="1" t="s">
        <v>1478</v>
      </c>
      <c r="E362" s="1" t="s">
        <v>1274</v>
      </c>
      <c r="F362" s="1" t="s">
        <v>1275</v>
      </c>
      <c r="G362" s="1" t="s">
        <v>1631</v>
      </c>
      <c r="H362" s="213">
        <v>4000000</v>
      </c>
      <c r="I362" s="213">
        <v>0</v>
      </c>
      <c r="J362" s="213">
        <f t="shared" si="6"/>
        <v>4000000</v>
      </c>
    </row>
    <row r="363" spans="1:10">
      <c r="A363" s="1" t="s">
        <v>1632</v>
      </c>
      <c r="B363" s="1" t="s">
        <v>1633</v>
      </c>
      <c r="C363" s="1" t="s">
        <v>1565</v>
      </c>
      <c r="D363" s="1" t="s">
        <v>82</v>
      </c>
      <c r="E363" s="1" t="s">
        <v>1274</v>
      </c>
      <c r="F363" s="1" t="s">
        <v>1275</v>
      </c>
      <c r="G363" s="1" t="s">
        <v>1634</v>
      </c>
      <c r="H363" s="213">
        <v>700000000</v>
      </c>
      <c r="I363" s="213">
        <v>700000000</v>
      </c>
      <c r="J363" s="213">
        <f t="shared" si="6"/>
        <v>0</v>
      </c>
    </row>
    <row r="364" spans="1:10">
      <c r="A364" s="1" t="s">
        <v>1632</v>
      </c>
      <c r="B364" s="1" t="s">
        <v>1633</v>
      </c>
      <c r="C364" s="1" t="s">
        <v>1491</v>
      </c>
      <c r="D364" s="1" t="s">
        <v>1492</v>
      </c>
      <c r="E364" s="1" t="s">
        <v>1274</v>
      </c>
      <c r="F364" s="1" t="s">
        <v>1275</v>
      </c>
      <c r="G364" s="1" t="s">
        <v>1634</v>
      </c>
      <c r="H364" s="213">
        <v>0</v>
      </c>
      <c r="I364" s="213">
        <v>0</v>
      </c>
      <c r="J364" s="213">
        <f t="shared" si="6"/>
        <v>0</v>
      </c>
    </row>
    <row r="365" spans="1:10">
      <c r="A365" s="1" t="s">
        <v>1635</v>
      </c>
      <c r="B365" s="1" t="s">
        <v>1636</v>
      </c>
      <c r="C365" s="1" t="s">
        <v>1565</v>
      </c>
      <c r="D365" s="1" t="s">
        <v>82</v>
      </c>
      <c r="E365" s="1" t="s">
        <v>1274</v>
      </c>
      <c r="F365" s="1" t="s">
        <v>1275</v>
      </c>
      <c r="G365" s="1" t="s">
        <v>1634</v>
      </c>
      <c r="H365" s="213">
        <v>0</v>
      </c>
      <c r="I365" s="213">
        <v>0</v>
      </c>
      <c r="J365" s="213">
        <f t="shared" si="6"/>
        <v>0</v>
      </c>
    </row>
    <row r="366" spans="1:10">
      <c r="A366" s="1" t="s">
        <v>1635</v>
      </c>
      <c r="B366" s="1" t="s">
        <v>1636</v>
      </c>
      <c r="C366" s="1" t="s">
        <v>1565</v>
      </c>
      <c r="D366" s="1" t="s">
        <v>82</v>
      </c>
      <c r="E366" s="1" t="s">
        <v>1274</v>
      </c>
      <c r="F366" s="1" t="s">
        <v>1275</v>
      </c>
      <c r="G366" s="1" t="s">
        <v>1637</v>
      </c>
      <c r="H366" s="213">
        <v>74850400</v>
      </c>
      <c r="I366" s="213">
        <v>74850400</v>
      </c>
      <c r="J366" s="213">
        <f t="shared" si="6"/>
        <v>0</v>
      </c>
    </row>
    <row r="367" spans="1:10">
      <c r="A367" s="1" t="s">
        <v>1635</v>
      </c>
      <c r="B367" s="1" t="s">
        <v>1636</v>
      </c>
      <c r="C367" s="1" t="s">
        <v>1638</v>
      </c>
      <c r="D367" s="1" t="s">
        <v>1639</v>
      </c>
      <c r="E367" s="1" t="s">
        <v>1274</v>
      </c>
      <c r="F367" s="1" t="s">
        <v>1275</v>
      </c>
      <c r="G367" s="1" t="s">
        <v>1634</v>
      </c>
      <c r="H367" s="213">
        <v>0</v>
      </c>
      <c r="I367" s="213">
        <v>0</v>
      </c>
      <c r="J367" s="213">
        <f t="shared" si="6"/>
        <v>0</v>
      </c>
    </row>
    <row r="368" spans="1:10">
      <c r="A368" s="1" t="s">
        <v>1640</v>
      </c>
      <c r="B368" s="1" t="s">
        <v>1641</v>
      </c>
      <c r="C368" s="1" t="s">
        <v>1565</v>
      </c>
      <c r="D368" s="1" t="s">
        <v>82</v>
      </c>
      <c r="E368" s="1" t="s">
        <v>1274</v>
      </c>
      <c r="F368" s="1" t="s">
        <v>1275</v>
      </c>
      <c r="G368" s="1" t="s">
        <v>1620</v>
      </c>
      <c r="H368" s="213">
        <v>171923686</v>
      </c>
      <c r="I368" s="213">
        <v>171923686</v>
      </c>
      <c r="J368" s="213">
        <f t="shared" si="6"/>
        <v>0</v>
      </c>
    </row>
    <row r="369" spans="1:10">
      <c r="A369" s="1" t="s">
        <v>1642</v>
      </c>
      <c r="B369" s="1" t="s">
        <v>1643</v>
      </c>
      <c r="C369" s="1" t="s">
        <v>1565</v>
      </c>
      <c r="D369" s="1" t="s">
        <v>82</v>
      </c>
      <c r="E369" s="1" t="s">
        <v>1274</v>
      </c>
      <c r="F369" s="1" t="s">
        <v>1275</v>
      </c>
      <c r="G369" s="1" t="s">
        <v>1644</v>
      </c>
      <c r="H369" s="213">
        <v>177199379</v>
      </c>
      <c r="I369" s="213">
        <v>177199379</v>
      </c>
      <c r="J369" s="213">
        <f t="shared" si="6"/>
        <v>0</v>
      </c>
    </row>
    <row r="370" spans="1:10">
      <c r="A370" s="1" t="s">
        <v>1642</v>
      </c>
      <c r="B370" s="1" t="s">
        <v>1643</v>
      </c>
      <c r="C370" s="1" t="s">
        <v>1565</v>
      </c>
      <c r="D370" s="1" t="s">
        <v>82</v>
      </c>
      <c r="E370" s="1" t="s">
        <v>1274</v>
      </c>
      <c r="F370" s="1" t="s">
        <v>1275</v>
      </c>
      <c r="G370" s="1" t="s">
        <v>1645</v>
      </c>
      <c r="H370" s="213">
        <v>960000000</v>
      </c>
      <c r="I370" s="213">
        <v>952421000</v>
      </c>
      <c r="J370" s="213">
        <f t="shared" si="6"/>
        <v>7579000</v>
      </c>
    </row>
    <row r="371" spans="1:10">
      <c r="A371" s="1" t="s">
        <v>1642</v>
      </c>
      <c r="B371" s="1" t="s">
        <v>1643</v>
      </c>
      <c r="C371" s="1" t="s">
        <v>1491</v>
      </c>
      <c r="D371" s="1" t="s">
        <v>1492</v>
      </c>
      <c r="E371" s="1" t="s">
        <v>1274</v>
      </c>
      <c r="F371" s="1" t="s">
        <v>1275</v>
      </c>
      <c r="G371" s="1" t="s">
        <v>1644</v>
      </c>
      <c r="H371" s="213">
        <v>0</v>
      </c>
      <c r="I371" s="213">
        <v>0</v>
      </c>
      <c r="J371" s="213">
        <f t="shared" si="6"/>
        <v>0</v>
      </c>
    </row>
    <row r="372" spans="1:10">
      <c r="A372" s="1" t="s">
        <v>1642</v>
      </c>
      <c r="B372" s="1" t="s">
        <v>1643</v>
      </c>
      <c r="C372" s="1" t="s">
        <v>1491</v>
      </c>
      <c r="D372" s="1" t="s">
        <v>1492</v>
      </c>
      <c r="E372" s="1" t="s">
        <v>1274</v>
      </c>
      <c r="F372" s="1" t="s">
        <v>1275</v>
      </c>
      <c r="G372" s="1" t="s">
        <v>1645</v>
      </c>
      <c r="H372" s="213">
        <v>2000000000</v>
      </c>
      <c r="I372" s="213">
        <v>1752800000</v>
      </c>
      <c r="J372" s="213">
        <f t="shared" si="6"/>
        <v>247200000</v>
      </c>
    </row>
    <row r="373" spans="1:10">
      <c r="A373" s="1" t="s">
        <v>1646</v>
      </c>
      <c r="B373" s="1" t="s">
        <v>1647</v>
      </c>
      <c r="C373" s="1" t="s">
        <v>1565</v>
      </c>
      <c r="D373" s="1" t="s">
        <v>82</v>
      </c>
      <c r="E373" s="1" t="s">
        <v>1274</v>
      </c>
      <c r="F373" s="1" t="s">
        <v>1275</v>
      </c>
      <c r="G373" s="1" t="s">
        <v>1644</v>
      </c>
      <c r="H373" s="213">
        <v>400000000</v>
      </c>
      <c r="I373" s="213">
        <v>400000000</v>
      </c>
      <c r="J373" s="213">
        <f t="shared" si="6"/>
        <v>0</v>
      </c>
    </row>
    <row r="374" spans="1:10">
      <c r="A374" s="1" t="s">
        <v>1646</v>
      </c>
      <c r="B374" s="1" t="s">
        <v>1647</v>
      </c>
      <c r="C374" s="1" t="s">
        <v>1565</v>
      </c>
      <c r="D374" s="1" t="s">
        <v>82</v>
      </c>
      <c r="E374" s="1" t="s">
        <v>1274</v>
      </c>
      <c r="F374" s="1" t="s">
        <v>1275</v>
      </c>
      <c r="G374" s="1" t="s">
        <v>1645</v>
      </c>
      <c r="H374" s="213">
        <v>64000000</v>
      </c>
      <c r="I374" s="213">
        <v>64000000</v>
      </c>
      <c r="J374" s="213">
        <f t="shared" si="6"/>
        <v>0</v>
      </c>
    </row>
    <row r="375" spans="1:10">
      <c r="A375" s="1" t="s">
        <v>1648</v>
      </c>
      <c r="B375" s="1" t="s">
        <v>1649</v>
      </c>
      <c r="C375" s="1" t="s">
        <v>1273</v>
      </c>
      <c r="D375" s="1" t="s">
        <v>73</v>
      </c>
      <c r="E375" s="1" t="s">
        <v>1274</v>
      </c>
      <c r="F375" s="1" t="s">
        <v>1275</v>
      </c>
      <c r="G375" s="1" t="s">
        <v>1650</v>
      </c>
      <c r="H375" s="213">
        <v>0</v>
      </c>
      <c r="I375" s="213">
        <v>0</v>
      </c>
      <c r="J375" s="213">
        <f t="shared" si="6"/>
        <v>0</v>
      </c>
    </row>
    <row r="376" spans="1:10">
      <c r="A376" s="1" t="s">
        <v>1648</v>
      </c>
      <c r="B376" s="1" t="s">
        <v>1649</v>
      </c>
      <c r="C376" s="1" t="s">
        <v>1273</v>
      </c>
      <c r="D376" s="1" t="s">
        <v>73</v>
      </c>
      <c r="E376" s="1" t="s">
        <v>1274</v>
      </c>
      <c r="F376" s="1" t="s">
        <v>1275</v>
      </c>
      <c r="G376" s="1" t="s">
        <v>1651</v>
      </c>
      <c r="H376" s="213">
        <v>65941129</v>
      </c>
      <c r="I376" s="213">
        <v>65941129</v>
      </c>
      <c r="J376" s="213">
        <f t="shared" si="6"/>
        <v>0</v>
      </c>
    </row>
    <row r="377" spans="1:10">
      <c r="A377" s="1" t="s">
        <v>1648</v>
      </c>
      <c r="B377" s="1" t="s">
        <v>1649</v>
      </c>
      <c r="C377" s="1" t="s">
        <v>1565</v>
      </c>
      <c r="D377" s="1" t="s">
        <v>82</v>
      </c>
      <c r="E377" s="1" t="s">
        <v>1274</v>
      </c>
      <c r="F377" s="1" t="s">
        <v>1275</v>
      </c>
      <c r="G377" s="1" t="s">
        <v>1651</v>
      </c>
      <c r="H377" s="213">
        <v>50000000</v>
      </c>
      <c r="I377" s="213">
        <v>50000000</v>
      </c>
      <c r="J377" s="213">
        <f t="shared" si="6"/>
        <v>0</v>
      </c>
    </row>
    <row r="378" spans="1:10">
      <c r="A378" s="1" t="s">
        <v>1652</v>
      </c>
      <c r="B378" s="1" t="s">
        <v>1653</v>
      </c>
      <c r="C378" s="1" t="s">
        <v>1565</v>
      </c>
      <c r="D378" s="1" t="s">
        <v>82</v>
      </c>
      <c r="E378" s="1" t="s">
        <v>1274</v>
      </c>
      <c r="F378" s="1" t="s">
        <v>1275</v>
      </c>
      <c r="G378" s="1" t="s">
        <v>1654</v>
      </c>
      <c r="H378" s="213">
        <v>0</v>
      </c>
      <c r="I378" s="213">
        <v>0</v>
      </c>
      <c r="J378" s="213">
        <f t="shared" si="6"/>
        <v>0</v>
      </c>
    </row>
    <row r="379" spans="1:10">
      <c r="A379" s="1" t="s">
        <v>1652</v>
      </c>
      <c r="B379" s="1" t="s">
        <v>1653</v>
      </c>
      <c r="C379" s="1" t="s">
        <v>1565</v>
      </c>
      <c r="D379" s="1" t="s">
        <v>82</v>
      </c>
      <c r="E379" s="1" t="s">
        <v>1274</v>
      </c>
      <c r="F379" s="1" t="s">
        <v>1275</v>
      </c>
      <c r="G379" s="1" t="s">
        <v>1655</v>
      </c>
      <c r="H379" s="213">
        <v>111772000</v>
      </c>
      <c r="I379" s="213">
        <v>111772000</v>
      </c>
      <c r="J379" s="213">
        <f t="shared" si="6"/>
        <v>0</v>
      </c>
    </row>
    <row r="380" spans="1:10">
      <c r="A380" s="1" t="s">
        <v>1652</v>
      </c>
      <c r="B380" s="1" t="s">
        <v>1653</v>
      </c>
      <c r="C380" s="1" t="s">
        <v>1491</v>
      </c>
      <c r="D380" s="1" t="s">
        <v>1492</v>
      </c>
      <c r="E380" s="1" t="s">
        <v>1274</v>
      </c>
      <c r="F380" s="1" t="s">
        <v>1275</v>
      </c>
      <c r="G380" s="1" t="s">
        <v>1654</v>
      </c>
      <c r="H380" s="213">
        <v>0</v>
      </c>
      <c r="I380" s="213">
        <v>0</v>
      </c>
      <c r="J380" s="213">
        <f t="shared" si="6"/>
        <v>0</v>
      </c>
    </row>
    <row r="381" spans="1:10">
      <c r="A381" s="1" t="s">
        <v>1656</v>
      </c>
      <c r="B381" s="1" t="s">
        <v>1657</v>
      </c>
      <c r="C381" s="1" t="s">
        <v>1281</v>
      </c>
      <c r="D381" s="1" t="s">
        <v>87</v>
      </c>
      <c r="E381" s="1" t="s">
        <v>1274</v>
      </c>
      <c r="F381" s="1" t="s">
        <v>1275</v>
      </c>
      <c r="G381" s="1" t="s">
        <v>1595</v>
      </c>
      <c r="H381" s="213">
        <v>0</v>
      </c>
      <c r="I381" s="213">
        <v>0</v>
      </c>
      <c r="J381" s="213">
        <f t="shared" si="6"/>
        <v>0</v>
      </c>
    </row>
    <row r="382" spans="1:10">
      <c r="A382" s="1" t="s">
        <v>1656</v>
      </c>
      <c r="B382" s="1" t="s">
        <v>1657</v>
      </c>
      <c r="C382" s="1" t="s">
        <v>1565</v>
      </c>
      <c r="D382" s="1" t="s">
        <v>82</v>
      </c>
      <c r="E382" s="1" t="s">
        <v>1274</v>
      </c>
      <c r="F382" s="1" t="s">
        <v>1275</v>
      </c>
      <c r="G382" s="1" t="s">
        <v>1595</v>
      </c>
      <c r="H382" s="213">
        <v>0</v>
      </c>
      <c r="I382" s="213">
        <v>0</v>
      </c>
      <c r="J382" s="213">
        <f t="shared" ref="J382:J445" si="7">+H382-I382</f>
        <v>0</v>
      </c>
    </row>
    <row r="383" spans="1:10">
      <c r="A383" s="1" t="s">
        <v>1656</v>
      </c>
      <c r="B383" s="1" t="s">
        <v>1657</v>
      </c>
      <c r="C383" s="1" t="s">
        <v>1565</v>
      </c>
      <c r="D383" s="1" t="s">
        <v>82</v>
      </c>
      <c r="E383" s="1" t="s">
        <v>1274</v>
      </c>
      <c r="F383" s="1" t="s">
        <v>1275</v>
      </c>
      <c r="G383" s="1" t="s">
        <v>1596</v>
      </c>
      <c r="H383" s="213">
        <v>80300000</v>
      </c>
      <c r="I383" s="213">
        <v>78100000</v>
      </c>
      <c r="J383" s="213">
        <f t="shared" si="7"/>
        <v>2200000</v>
      </c>
    </row>
    <row r="384" spans="1:10">
      <c r="A384" s="1" t="s">
        <v>1658</v>
      </c>
      <c r="B384" s="1" t="s">
        <v>1659</v>
      </c>
      <c r="C384" s="1" t="s">
        <v>1565</v>
      </c>
      <c r="D384" s="1" t="s">
        <v>82</v>
      </c>
      <c r="E384" s="1" t="s">
        <v>1274</v>
      </c>
      <c r="F384" s="1" t="s">
        <v>1275</v>
      </c>
      <c r="G384" s="1" t="s">
        <v>1660</v>
      </c>
      <c r="H384" s="213">
        <v>573000000</v>
      </c>
      <c r="I384" s="213">
        <v>573000000</v>
      </c>
      <c r="J384" s="213">
        <f t="shared" si="7"/>
        <v>0</v>
      </c>
    </row>
    <row r="385" spans="1:10">
      <c r="A385" s="1" t="s">
        <v>1658</v>
      </c>
      <c r="B385" s="1" t="s">
        <v>1659</v>
      </c>
      <c r="C385" s="1" t="s">
        <v>1491</v>
      </c>
      <c r="D385" s="1" t="s">
        <v>1492</v>
      </c>
      <c r="E385" s="1" t="s">
        <v>1274</v>
      </c>
      <c r="F385" s="1" t="s">
        <v>1275</v>
      </c>
      <c r="G385" s="1" t="s">
        <v>1660</v>
      </c>
      <c r="H385" s="213">
        <v>0</v>
      </c>
      <c r="I385" s="213">
        <v>0</v>
      </c>
      <c r="J385" s="213">
        <f t="shared" si="7"/>
        <v>0</v>
      </c>
    </row>
    <row r="386" spans="1:10">
      <c r="A386" s="1" t="s">
        <v>1661</v>
      </c>
      <c r="B386" s="1" t="s">
        <v>1662</v>
      </c>
      <c r="C386" s="1" t="s">
        <v>1565</v>
      </c>
      <c r="D386" s="1" t="s">
        <v>82</v>
      </c>
      <c r="E386" s="1" t="s">
        <v>1274</v>
      </c>
      <c r="F386" s="1" t="s">
        <v>1275</v>
      </c>
      <c r="G386" s="1" t="s">
        <v>1663</v>
      </c>
      <c r="H386" s="213">
        <v>250000000</v>
      </c>
      <c r="I386" s="213">
        <v>250000000</v>
      </c>
      <c r="J386" s="213">
        <f t="shared" si="7"/>
        <v>0</v>
      </c>
    </row>
    <row r="387" spans="1:10">
      <c r="A387" s="1" t="s">
        <v>1661</v>
      </c>
      <c r="B387" s="1" t="s">
        <v>1662</v>
      </c>
      <c r="C387" s="1" t="s">
        <v>1565</v>
      </c>
      <c r="D387" s="1" t="s">
        <v>82</v>
      </c>
      <c r="E387" s="1" t="s">
        <v>1274</v>
      </c>
      <c r="F387" s="1" t="s">
        <v>1275</v>
      </c>
      <c r="G387" s="1" t="s">
        <v>1664</v>
      </c>
      <c r="H387" s="213">
        <v>96000000</v>
      </c>
      <c r="I387" s="213">
        <v>96000000</v>
      </c>
      <c r="J387" s="213">
        <f t="shared" si="7"/>
        <v>0</v>
      </c>
    </row>
    <row r="388" spans="1:10">
      <c r="A388" s="1" t="s">
        <v>1665</v>
      </c>
      <c r="B388" s="1" t="s">
        <v>1666</v>
      </c>
      <c r="C388" s="1" t="s">
        <v>1565</v>
      </c>
      <c r="D388" s="1" t="s">
        <v>82</v>
      </c>
      <c r="E388" s="1" t="s">
        <v>1274</v>
      </c>
      <c r="F388" s="1" t="s">
        <v>1275</v>
      </c>
      <c r="G388" s="1" t="s">
        <v>1663</v>
      </c>
      <c r="H388" s="213">
        <v>250000000</v>
      </c>
      <c r="I388" s="213">
        <v>250000000</v>
      </c>
      <c r="J388" s="213">
        <f t="shared" si="7"/>
        <v>0</v>
      </c>
    </row>
    <row r="389" spans="1:10">
      <c r="A389" s="1" t="s">
        <v>1667</v>
      </c>
      <c r="B389" s="1" t="s">
        <v>1668</v>
      </c>
      <c r="C389" s="1" t="s">
        <v>1565</v>
      </c>
      <c r="D389" s="1" t="s">
        <v>82</v>
      </c>
      <c r="E389" s="1" t="s">
        <v>1274</v>
      </c>
      <c r="F389" s="1" t="s">
        <v>1275</v>
      </c>
      <c r="G389" s="1" t="s">
        <v>1669</v>
      </c>
      <c r="H389" s="213">
        <v>0</v>
      </c>
      <c r="I389" s="213">
        <v>0</v>
      </c>
      <c r="J389" s="213">
        <f t="shared" si="7"/>
        <v>0</v>
      </c>
    </row>
    <row r="390" spans="1:10">
      <c r="A390" s="1" t="s">
        <v>1667</v>
      </c>
      <c r="B390" s="1" t="s">
        <v>1668</v>
      </c>
      <c r="C390" s="1" t="s">
        <v>1565</v>
      </c>
      <c r="D390" s="1" t="s">
        <v>82</v>
      </c>
      <c r="E390" s="1" t="s">
        <v>1274</v>
      </c>
      <c r="F390" s="1" t="s">
        <v>1275</v>
      </c>
      <c r="G390" s="1" t="s">
        <v>1670</v>
      </c>
      <c r="H390" s="213">
        <v>55724000</v>
      </c>
      <c r="I390" s="213">
        <v>55724000</v>
      </c>
      <c r="J390" s="213">
        <f t="shared" si="7"/>
        <v>0</v>
      </c>
    </row>
    <row r="391" spans="1:10">
      <c r="A391" s="1" t="s">
        <v>1671</v>
      </c>
      <c r="B391" s="1" t="s">
        <v>1672</v>
      </c>
      <c r="C391" s="1" t="s">
        <v>1565</v>
      </c>
      <c r="D391" s="1" t="s">
        <v>82</v>
      </c>
      <c r="E391" s="1" t="s">
        <v>1274</v>
      </c>
      <c r="F391" s="1" t="s">
        <v>1275</v>
      </c>
      <c r="G391" s="1" t="s">
        <v>1673</v>
      </c>
      <c r="H391" s="213">
        <v>400000000</v>
      </c>
      <c r="I391" s="213">
        <v>400000000</v>
      </c>
      <c r="J391" s="213">
        <f t="shared" si="7"/>
        <v>0</v>
      </c>
    </row>
    <row r="392" spans="1:10">
      <c r="A392" s="1" t="s">
        <v>1671</v>
      </c>
      <c r="B392" s="1" t="s">
        <v>1672</v>
      </c>
      <c r="C392" s="1" t="s">
        <v>1638</v>
      </c>
      <c r="D392" s="1" t="s">
        <v>1639</v>
      </c>
      <c r="E392" s="1" t="s">
        <v>1274</v>
      </c>
      <c r="F392" s="1" t="s">
        <v>1275</v>
      </c>
      <c r="G392" s="1" t="s">
        <v>1673</v>
      </c>
      <c r="H392" s="213">
        <v>0</v>
      </c>
      <c r="I392" s="213">
        <v>0</v>
      </c>
      <c r="J392" s="213">
        <f t="shared" si="7"/>
        <v>0</v>
      </c>
    </row>
    <row r="393" spans="1:10">
      <c r="A393" s="1" t="s">
        <v>1674</v>
      </c>
      <c r="B393" s="1" t="s">
        <v>1675</v>
      </c>
      <c r="C393" s="1" t="s">
        <v>1565</v>
      </c>
      <c r="D393" s="1" t="s">
        <v>82</v>
      </c>
      <c r="E393" s="1" t="s">
        <v>1274</v>
      </c>
      <c r="F393" s="1" t="s">
        <v>1275</v>
      </c>
      <c r="G393" s="1" t="s">
        <v>1676</v>
      </c>
      <c r="H393" s="213">
        <v>100000000</v>
      </c>
      <c r="I393" s="213">
        <v>100000000</v>
      </c>
      <c r="J393" s="213">
        <f t="shared" si="7"/>
        <v>0</v>
      </c>
    </row>
    <row r="394" spans="1:10">
      <c r="A394" s="1" t="s">
        <v>1677</v>
      </c>
      <c r="B394" s="1" t="s">
        <v>1678</v>
      </c>
      <c r="C394" s="1" t="s">
        <v>1477</v>
      </c>
      <c r="D394" s="1" t="s">
        <v>1478</v>
      </c>
      <c r="E394" s="1" t="s">
        <v>1274</v>
      </c>
      <c r="F394" s="1" t="s">
        <v>1275</v>
      </c>
      <c r="G394" s="1" t="s">
        <v>1679</v>
      </c>
      <c r="H394" s="213">
        <v>0</v>
      </c>
      <c r="I394" s="213">
        <v>0</v>
      </c>
      <c r="J394" s="213">
        <f t="shared" si="7"/>
        <v>0</v>
      </c>
    </row>
    <row r="395" spans="1:10">
      <c r="A395" s="1" t="s">
        <v>1677</v>
      </c>
      <c r="B395" s="1" t="s">
        <v>1678</v>
      </c>
      <c r="C395" s="1" t="s">
        <v>1477</v>
      </c>
      <c r="D395" s="1" t="s">
        <v>1478</v>
      </c>
      <c r="E395" s="1" t="s">
        <v>1274</v>
      </c>
      <c r="F395" s="1" t="s">
        <v>1275</v>
      </c>
      <c r="G395" s="1" t="s">
        <v>1631</v>
      </c>
      <c r="H395" s="213">
        <v>555096188</v>
      </c>
      <c r="I395" s="213">
        <v>555096188</v>
      </c>
      <c r="J395" s="213">
        <f t="shared" si="7"/>
        <v>0</v>
      </c>
    </row>
    <row r="396" spans="1:10">
      <c r="A396" s="1" t="s">
        <v>1680</v>
      </c>
      <c r="B396" s="1" t="s">
        <v>1681</v>
      </c>
      <c r="C396" s="1" t="s">
        <v>1273</v>
      </c>
      <c r="D396" s="1" t="s">
        <v>73</v>
      </c>
      <c r="E396" s="1" t="s">
        <v>1274</v>
      </c>
      <c r="F396" s="1" t="s">
        <v>1275</v>
      </c>
      <c r="G396" s="1" t="s">
        <v>1682</v>
      </c>
      <c r="H396" s="213">
        <v>0</v>
      </c>
      <c r="I396" s="213">
        <v>0</v>
      </c>
      <c r="J396" s="213">
        <f t="shared" si="7"/>
        <v>0</v>
      </c>
    </row>
    <row r="397" spans="1:10">
      <c r="A397" s="1" t="s">
        <v>1680</v>
      </c>
      <c r="B397" s="1" t="s">
        <v>1681</v>
      </c>
      <c r="C397" s="1" t="s">
        <v>1273</v>
      </c>
      <c r="D397" s="1" t="s">
        <v>73</v>
      </c>
      <c r="E397" s="1" t="s">
        <v>1274</v>
      </c>
      <c r="F397" s="1" t="s">
        <v>1275</v>
      </c>
      <c r="G397" s="1" t="s">
        <v>1683</v>
      </c>
      <c r="H397" s="213">
        <v>12991948</v>
      </c>
      <c r="I397" s="213">
        <v>0</v>
      </c>
      <c r="J397" s="213">
        <f t="shared" si="7"/>
        <v>12991948</v>
      </c>
    </row>
    <row r="398" spans="1:10">
      <c r="A398" s="1" t="s">
        <v>1684</v>
      </c>
      <c r="B398" s="1" t="s">
        <v>1685</v>
      </c>
      <c r="C398" s="1" t="s">
        <v>1281</v>
      </c>
      <c r="D398" s="1" t="s">
        <v>87</v>
      </c>
      <c r="E398" s="1" t="s">
        <v>1274</v>
      </c>
      <c r="F398" s="1" t="s">
        <v>1275</v>
      </c>
      <c r="G398" s="1" t="s">
        <v>1578</v>
      </c>
      <c r="H398" s="213">
        <v>26225348.5</v>
      </c>
      <c r="I398" s="213">
        <v>26225348.5</v>
      </c>
      <c r="J398" s="213">
        <f t="shared" si="7"/>
        <v>0</v>
      </c>
    </row>
    <row r="399" spans="1:10">
      <c r="A399" s="1" t="s">
        <v>1684</v>
      </c>
      <c r="B399" s="1" t="s">
        <v>1685</v>
      </c>
      <c r="C399" s="1" t="s">
        <v>1281</v>
      </c>
      <c r="D399" s="1" t="s">
        <v>87</v>
      </c>
      <c r="E399" s="1" t="s">
        <v>1274</v>
      </c>
      <c r="F399" s="1" t="s">
        <v>1275</v>
      </c>
      <c r="G399" s="1" t="s">
        <v>1579</v>
      </c>
      <c r="H399" s="213">
        <v>183834651.5</v>
      </c>
      <c r="I399" s="213">
        <v>134855031.5</v>
      </c>
      <c r="J399" s="213">
        <f t="shared" si="7"/>
        <v>48979620</v>
      </c>
    </row>
    <row r="400" spans="1:10">
      <c r="A400" s="1" t="s">
        <v>1684</v>
      </c>
      <c r="B400" s="1" t="s">
        <v>1685</v>
      </c>
      <c r="C400" s="1" t="s">
        <v>1491</v>
      </c>
      <c r="D400" s="1" t="s">
        <v>1492</v>
      </c>
      <c r="E400" s="1" t="s">
        <v>1274</v>
      </c>
      <c r="F400" s="1" t="s">
        <v>1275</v>
      </c>
      <c r="G400" s="1" t="s">
        <v>1578</v>
      </c>
      <c r="H400" s="213">
        <v>0</v>
      </c>
      <c r="I400" s="213">
        <v>0</v>
      </c>
      <c r="J400" s="213">
        <f t="shared" si="7"/>
        <v>0</v>
      </c>
    </row>
    <row r="401" spans="1:10">
      <c r="A401" s="1" t="s">
        <v>1686</v>
      </c>
      <c r="B401" s="1" t="s">
        <v>1622</v>
      </c>
      <c r="C401" s="1" t="s">
        <v>1281</v>
      </c>
      <c r="D401" s="1" t="s">
        <v>87</v>
      </c>
      <c r="E401" s="1" t="s">
        <v>1274</v>
      </c>
      <c r="F401" s="1" t="s">
        <v>1275</v>
      </c>
      <c r="G401" s="1" t="s">
        <v>1578</v>
      </c>
      <c r="H401" s="213">
        <v>0</v>
      </c>
      <c r="I401" s="213">
        <v>0</v>
      </c>
      <c r="J401" s="213">
        <f t="shared" si="7"/>
        <v>0</v>
      </c>
    </row>
    <row r="402" spans="1:10">
      <c r="A402" s="1" t="s">
        <v>1686</v>
      </c>
      <c r="B402" s="1" t="s">
        <v>1622</v>
      </c>
      <c r="C402" s="1" t="s">
        <v>1281</v>
      </c>
      <c r="D402" s="1" t="s">
        <v>87</v>
      </c>
      <c r="E402" s="1" t="s">
        <v>1274</v>
      </c>
      <c r="F402" s="1" t="s">
        <v>1275</v>
      </c>
      <c r="G402" s="1" t="s">
        <v>1579</v>
      </c>
      <c r="H402" s="213">
        <v>13300000</v>
      </c>
      <c r="I402" s="213">
        <v>0</v>
      </c>
      <c r="J402" s="213">
        <f t="shared" si="7"/>
        <v>13300000</v>
      </c>
    </row>
    <row r="403" spans="1:10">
      <c r="A403" s="1" t="s">
        <v>1687</v>
      </c>
      <c r="B403" s="1" t="s">
        <v>1688</v>
      </c>
      <c r="C403" s="1" t="s">
        <v>1565</v>
      </c>
      <c r="D403" s="1" t="s">
        <v>82</v>
      </c>
      <c r="E403" s="1" t="s">
        <v>1274</v>
      </c>
      <c r="F403" s="1" t="s">
        <v>1275</v>
      </c>
      <c r="G403" s="1" t="s">
        <v>1578</v>
      </c>
      <c r="H403" s="213">
        <v>310000000</v>
      </c>
      <c r="I403" s="213">
        <v>310000000</v>
      </c>
      <c r="J403" s="213">
        <f t="shared" si="7"/>
        <v>0</v>
      </c>
    </row>
    <row r="404" spans="1:10">
      <c r="A404" s="1" t="s">
        <v>1689</v>
      </c>
      <c r="B404" s="1" t="s">
        <v>1690</v>
      </c>
      <c r="C404" s="1" t="s">
        <v>1565</v>
      </c>
      <c r="D404" s="1" t="s">
        <v>82</v>
      </c>
      <c r="E404" s="1" t="s">
        <v>1274</v>
      </c>
      <c r="F404" s="1" t="s">
        <v>1275</v>
      </c>
      <c r="G404" s="1" t="s">
        <v>1691</v>
      </c>
      <c r="H404" s="213">
        <v>280000000</v>
      </c>
      <c r="I404" s="213">
        <v>280000000</v>
      </c>
      <c r="J404" s="213">
        <f t="shared" si="7"/>
        <v>0</v>
      </c>
    </row>
    <row r="405" spans="1:10">
      <c r="A405" s="1" t="s">
        <v>1692</v>
      </c>
      <c r="B405" s="1" t="s">
        <v>1693</v>
      </c>
      <c r="C405" s="1" t="s">
        <v>1279</v>
      </c>
      <c r="D405" s="1" t="s">
        <v>1280</v>
      </c>
      <c r="E405" s="1" t="s">
        <v>1274</v>
      </c>
      <c r="F405" s="1" t="s">
        <v>1275</v>
      </c>
      <c r="G405" s="1" t="s">
        <v>1691</v>
      </c>
      <c r="H405" s="213">
        <v>0</v>
      </c>
      <c r="I405" s="213">
        <v>0</v>
      </c>
      <c r="J405" s="213">
        <f t="shared" si="7"/>
        <v>0</v>
      </c>
    </row>
    <row r="406" spans="1:10">
      <c r="A406" s="1" t="s">
        <v>1692</v>
      </c>
      <c r="B406" s="1" t="s">
        <v>1693</v>
      </c>
      <c r="C406" s="1" t="s">
        <v>1279</v>
      </c>
      <c r="D406" s="1" t="s">
        <v>1280</v>
      </c>
      <c r="E406" s="1" t="s">
        <v>1274</v>
      </c>
      <c r="F406" s="1" t="s">
        <v>1275</v>
      </c>
      <c r="G406" s="1" t="s">
        <v>1694</v>
      </c>
      <c r="H406" s="213">
        <v>3969958</v>
      </c>
      <c r="I406" s="213">
        <v>3969958</v>
      </c>
      <c r="J406" s="213">
        <f t="shared" si="7"/>
        <v>0</v>
      </c>
    </row>
    <row r="407" spans="1:10">
      <c r="A407" s="1" t="s">
        <v>1695</v>
      </c>
      <c r="B407" s="1" t="s">
        <v>1696</v>
      </c>
      <c r="C407" s="1" t="s">
        <v>1565</v>
      </c>
      <c r="D407" s="1" t="s">
        <v>82</v>
      </c>
      <c r="E407" s="1" t="s">
        <v>1274</v>
      </c>
      <c r="F407" s="1" t="s">
        <v>1275</v>
      </c>
      <c r="G407" s="1" t="s">
        <v>1697</v>
      </c>
      <c r="H407" s="213">
        <v>350000000</v>
      </c>
      <c r="I407" s="213">
        <v>350000000</v>
      </c>
      <c r="J407" s="213">
        <f t="shared" si="7"/>
        <v>0</v>
      </c>
    </row>
    <row r="408" spans="1:10">
      <c r="A408" s="1" t="s">
        <v>1698</v>
      </c>
      <c r="B408" s="1" t="s">
        <v>1699</v>
      </c>
      <c r="C408" s="1" t="s">
        <v>1273</v>
      </c>
      <c r="D408" s="1" t="s">
        <v>73</v>
      </c>
      <c r="E408" s="1" t="s">
        <v>1274</v>
      </c>
      <c r="F408" s="1" t="s">
        <v>1275</v>
      </c>
      <c r="G408" s="1" t="s">
        <v>1700</v>
      </c>
      <c r="H408" s="213">
        <v>0</v>
      </c>
      <c r="I408" s="213">
        <v>0</v>
      </c>
      <c r="J408" s="213">
        <f t="shared" si="7"/>
        <v>0</v>
      </c>
    </row>
    <row r="409" spans="1:10">
      <c r="A409" s="1" t="s">
        <v>1698</v>
      </c>
      <c r="B409" s="1" t="s">
        <v>1699</v>
      </c>
      <c r="C409" s="1" t="s">
        <v>1273</v>
      </c>
      <c r="D409" s="1" t="s">
        <v>73</v>
      </c>
      <c r="E409" s="1" t="s">
        <v>1274</v>
      </c>
      <c r="F409" s="1" t="s">
        <v>1275</v>
      </c>
      <c r="G409" s="1" t="s">
        <v>1701</v>
      </c>
      <c r="H409" s="213">
        <v>82027862</v>
      </c>
      <c r="I409" s="213">
        <v>0</v>
      </c>
      <c r="J409" s="213">
        <f t="shared" si="7"/>
        <v>82027862</v>
      </c>
    </row>
    <row r="410" spans="1:10">
      <c r="A410" s="1" t="s">
        <v>1702</v>
      </c>
      <c r="B410" s="1" t="s">
        <v>1703</v>
      </c>
      <c r="C410" s="1" t="s">
        <v>1565</v>
      </c>
      <c r="D410" s="1" t="s">
        <v>82</v>
      </c>
      <c r="E410" s="1" t="s">
        <v>1274</v>
      </c>
      <c r="F410" s="1" t="s">
        <v>1275</v>
      </c>
      <c r="G410" s="1" t="s">
        <v>1704</v>
      </c>
      <c r="H410" s="213">
        <v>216437330</v>
      </c>
      <c r="I410" s="213">
        <v>216437330</v>
      </c>
      <c r="J410" s="213">
        <f t="shared" si="7"/>
        <v>0</v>
      </c>
    </row>
    <row r="411" spans="1:10">
      <c r="A411" s="1" t="s">
        <v>1702</v>
      </c>
      <c r="B411" s="1" t="s">
        <v>1703</v>
      </c>
      <c r="C411" s="1" t="s">
        <v>1491</v>
      </c>
      <c r="D411" s="1" t="s">
        <v>1492</v>
      </c>
      <c r="E411" s="1" t="s">
        <v>1274</v>
      </c>
      <c r="F411" s="1" t="s">
        <v>1275</v>
      </c>
      <c r="G411" s="1" t="s">
        <v>1704</v>
      </c>
      <c r="H411" s="213">
        <v>0</v>
      </c>
      <c r="I411" s="213">
        <v>0</v>
      </c>
      <c r="J411" s="213">
        <f t="shared" si="7"/>
        <v>0</v>
      </c>
    </row>
    <row r="412" spans="1:10">
      <c r="A412" s="1" t="s">
        <v>1705</v>
      </c>
      <c r="B412" s="1" t="s">
        <v>1706</v>
      </c>
      <c r="C412" s="1" t="s">
        <v>1279</v>
      </c>
      <c r="D412" s="1" t="s">
        <v>1280</v>
      </c>
      <c r="E412" s="1" t="s">
        <v>1274</v>
      </c>
      <c r="F412" s="1" t="s">
        <v>1275</v>
      </c>
      <c r="G412" s="1" t="s">
        <v>1425</v>
      </c>
      <c r="H412" s="213">
        <v>0</v>
      </c>
      <c r="I412" s="213">
        <v>0</v>
      </c>
      <c r="J412" s="213">
        <f t="shared" si="7"/>
        <v>0</v>
      </c>
    </row>
    <row r="413" spans="1:10">
      <c r="A413" s="1" t="s">
        <v>1705</v>
      </c>
      <c r="B413" s="1" t="s">
        <v>1706</v>
      </c>
      <c r="C413" s="1" t="s">
        <v>1279</v>
      </c>
      <c r="D413" s="1" t="s">
        <v>1280</v>
      </c>
      <c r="E413" s="1" t="s">
        <v>1274</v>
      </c>
      <c r="F413" s="1" t="s">
        <v>1275</v>
      </c>
      <c r="G413" s="1" t="s">
        <v>1426</v>
      </c>
      <c r="H413" s="213">
        <v>50000000</v>
      </c>
      <c r="I413" s="213">
        <v>0</v>
      </c>
      <c r="J413" s="213">
        <f t="shared" si="7"/>
        <v>50000000</v>
      </c>
    </row>
    <row r="414" spans="1:10">
      <c r="A414" s="1" t="s">
        <v>1707</v>
      </c>
      <c r="B414" s="1" t="s">
        <v>1708</v>
      </c>
      <c r="C414" s="1" t="s">
        <v>1565</v>
      </c>
      <c r="D414" s="1" t="s">
        <v>82</v>
      </c>
      <c r="E414" s="1" t="s">
        <v>1274</v>
      </c>
      <c r="F414" s="1" t="s">
        <v>1275</v>
      </c>
      <c r="G414" s="1" t="s">
        <v>1434</v>
      </c>
      <c r="H414" s="213">
        <v>800000000</v>
      </c>
      <c r="I414" s="213">
        <v>800000000</v>
      </c>
      <c r="J414" s="213">
        <f t="shared" si="7"/>
        <v>0</v>
      </c>
    </row>
    <row r="415" spans="1:10">
      <c r="A415" s="1" t="s">
        <v>1707</v>
      </c>
      <c r="B415" s="1" t="s">
        <v>1708</v>
      </c>
      <c r="C415" s="1" t="s">
        <v>1615</v>
      </c>
      <c r="D415" s="1" t="s">
        <v>1616</v>
      </c>
      <c r="E415" s="1" t="s">
        <v>1274</v>
      </c>
      <c r="F415" s="1" t="s">
        <v>1275</v>
      </c>
      <c r="G415" s="1" t="s">
        <v>1434</v>
      </c>
      <c r="H415" s="213">
        <v>500000000</v>
      </c>
      <c r="I415" s="213">
        <v>500000000</v>
      </c>
      <c r="J415" s="213">
        <f t="shared" si="7"/>
        <v>0</v>
      </c>
    </row>
    <row r="416" spans="1:10">
      <c r="A416" s="1" t="s">
        <v>1709</v>
      </c>
      <c r="B416" s="1" t="s">
        <v>1710</v>
      </c>
      <c r="C416" s="1" t="s">
        <v>1565</v>
      </c>
      <c r="D416" s="1" t="s">
        <v>82</v>
      </c>
      <c r="E416" s="1" t="s">
        <v>1274</v>
      </c>
      <c r="F416" s="1" t="s">
        <v>1275</v>
      </c>
      <c r="G416" s="1" t="s">
        <v>1605</v>
      </c>
      <c r="H416" s="213">
        <v>800000000</v>
      </c>
      <c r="I416" s="213">
        <v>800000000</v>
      </c>
      <c r="J416" s="213">
        <f t="shared" si="7"/>
        <v>0</v>
      </c>
    </row>
    <row r="417" spans="1:10">
      <c r="A417" s="1" t="s">
        <v>1711</v>
      </c>
      <c r="B417" s="1" t="s">
        <v>1706</v>
      </c>
      <c r="C417" s="1" t="s">
        <v>1477</v>
      </c>
      <c r="D417" s="1" t="s">
        <v>1478</v>
      </c>
      <c r="E417" s="1" t="s">
        <v>1274</v>
      </c>
      <c r="F417" s="1" t="s">
        <v>1275</v>
      </c>
      <c r="G417" s="1" t="s">
        <v>1425</v>
      </c>
      <c r="H417" s="213">
        <v>0</v>
      </c>
      <c r="I417" s="213">
        <v>0</v>
      </c>
      <c r="J417" s="213">
        <f t="shared" si="7"/>
        <v>0</v>
      </c>
    </row>
    <row r="418" spans="1:10">
      <c r="A418" s="1" t="s">
        <v>1711</v>
      </c>
      <c r="B418" s="1" t="s">
        <v>1706</v>
      </c>
      <c r="C418" s="1" t="s">
        <v>1477</v>
      </c>
      <c r="D418" s="1" t="s">
        <v>1478</v>
      </c>
      <c r="E418" s="1" t="s">
        <v>1274</v>
      </c>
      <c r="F418" s="1" t="s">
        <v>1275</v>
      </c>
      <c r="G418" s="1" t="s">
        <v>1426</v>
      </c>
      <c r="H418" s="213">
        <v>0</v>
      </c>
      <c r="I418" s="213">
        <v>0</v>
      </c>
      <c r="J418" s="213">
        <f t="shared" si="7"/>
        <v>0</v>
      </c>
    </row>
    <row r="419" spans="1:10">
      <c r="A419" s="1" t="s">
        <v>1712</v>
      </c>
      <c r="B419" s="1" t="s">
        <v>1713</v>
      </c>
      <c r="C419" s="1" t="s">
        <v>1565</v>
      </c>
      <c r="D419" s="1" t="s">
        <v>82</v>
      </c>
      <c r="E419" s="1" t="s">
        <v>1274</v>
      </c>
      <c r="F419" s="1" t="s">
        <v>1275</v>
      </c>
      <c r="G419" s="1" t="s">
        <v>1714</v>
      </c>
      <c r="H419" s="213">
        <v>483416717</v>
      </c>
      <c r="I419" s="213">
        <v>483416717</v>
      </c>
      <c r="J419" s="213">
        <f t="shared" si="7"/>
        <v>0</v>
      </c>
    </row>
    <row r="420" spans="1:10">
      <c r="A420" s="1" t="s">
        <v>1715</v>
      </c>
      <c r="B420" s="1" t="s">
        <v>1716</v>
      </c>
      <c r="C420" s="1" t="s">
        <v>1565</v>
      </c>
      <c r="D420" s="1" t="s">
        <v>82</v>
      </c>
      <c r="E420" s="1" t="s">
        <v>1274</v>
      </c>
      <c r="F420" s="1" t="s">
        <v>1275</v>
      </c>
      <c r="G420" s="1" t="s">
        <v>1714</v>
      </c>
      <c r="H420" s="213">
        <v>0</v>
      </c>
      <c r="I420" s="213">
        <v>0</v>
      </c>
      <c r="J420" s="213">
        <f t="shared" si="7"/>
        <v>0</v>
      </c>
    </row>
    <row r="421" spans="1:10">
      <c r="A421" s="1" t="s">
        <v>1715</v>
      </c>
      <c r="B421" s="1" t="s">
        <v>1716</v>
      </c>
      <c r="C421" s="1" t="s">
        <v>1565</v>
      </c>
      <c r="D421" s="1" t="s">
        <v>82</v>
      </c>
      <c r="E421" s="1" t="s">
        <v>1274</v>
      </c>
      <c r="F421" s="1" t="s">
        <v>1275</v>
      </c>
      <c r="G421" s="1" t="s">
        <v>1717</v>
      </c>
      <c r="H421" s="213">
        <v>57647283</v>
      </c>
      <c r="I421" s="213">
        <v>0</v>
      </c>
      <c r="J421" s="213">
        <f t="shared" si="7"/>
        <v>57647283</v>
      </c>
    </row>
    <row r="422" spans="1:10">
      <c r="A422" s="1" t="s">
        <v>1718</v>
      </c>
      <c r="B422" s="1" t="s">
        <v>1716</v>
      </c>
      <c r="C422" s="1" t="s">
        <v>1273</v>
      </c>
      <c r="D422" s="1" t="s">
        <v>73</v>
      </c>
      <c r="E422" s="1" t="s">
        <v>1274</v>
      </c>
      <c r="F422" s="1" t="s">
        <v>1275</v>
      </c>
      <c r="G422" s="1" t="s">
        <v>1714</v>
      </c>
      <c r="H422" s="213">
        <v>0</v>
      </c>
      <c r="I422" s="213">
        <v>0</v>
      </c>
      <c r="J422" s="213">
        <f t="shared" si="7"/>
        <v>0</v>
      </c>
    </row>
    <row r="423" spans="1:10">
      <c r="A423" s="1" t="s">
        <v>1718</v>
      </c>
      <c r="B423" s="1" t="s">
        <v>1716</v>
      </c>
      <c r="C423" s="1" t="s">
        <v>1273</v>
      </c>
      <c r="D423" s="1" t="s">
        <v>73</v>
      </c>
      <c r="E423" s="1" t="s">
        <v>1274</v>
      </c>
      <c r="F423" s="1" t="s">
        <v>1275</v>
      </c>
      <c r="G423" s="1" t="s">
        <v>1717</v>
      </c>
      <c r="H423" s="213">
        <v>44216717</v>
      </c>
      <c r="I423" s="213">
        <v>0</v>
      </c>
      <c r="J423" s="213">
        <f t="shared" si="7"/>
        <v>44216717</v>
      </c>
    </row>
    <row r="424" spans="1:10">
      <c r="A424" s="1" t="s">
        <v>1719</v>
      </c>
      <c r="B424" s="1" t="s">
        <v>1678</v>
      </c>
      <c r="C424" s="1" t="s">
        <v>1273</v>
      </c>
      <c r="D424" s="1" t="s">
        <v>73</v>
      </c>
      <c r="E424" s="1" t="s">
        <v>1274</v>
      </c>
      <c r="F424" s="1" t="s">
        <v>1275</v>
      </c>
      <c r="G424" s="1" t="s">
        <v>1679</v>
      </c>
      <c r="H424" s="213">
        <v>0</v>
      </c>
      <c r="I424" s="213">
        <v>0</v>
      </c>
      <c r="J424" s="213">
        <f t="shared" si="7"/>
        <v>0</v>
      </c>
    </row>
    <row r="425" spans="1:10">
      <c r="A425" s="1" t="s">
        <v>1719</v>
      </c>
      <c r="B425" s="1" t="s">
        <v>1678</v>
      </c>
      <c r="C425" s="1" t="s">
        <v>1273</v>
      </c>
      <c r="D425" s="1" t="s">
        <v>73</v>
      </c>
      <c r="E425" s="1" t="s">
        <v>1274</v>
      </c>
      <c r="F425" s="1" t="s">
        <v>1275</v>
      </c>
      <c r="G425" s="1" t="s">
        <v>1631</v>
      </c>
      <c r="H425" s="213">
        <v>467027862</v>
      </c>
      <c r="I425" s="213">
        <v>342010412</v>
      </c>
      <c r="J425" s="213">
        <f t="shared" si="7"/>
        <v>125017450</v>
      </c>
    </row>
    <row r="426" spans="1:10">
      <c r="A426" s="1" t="s">
        <v>1720</v>
      </c>
      <c r="B426" s="1" t="s">
        <v>1678</v>
      </c>
      <c r="C426" s="1" t="s">
        <v>1279</v>
      </c>
      <c r="D426" s="1" t="s">
        <v>1280</v>
      </c>
      <c r="E426" s="1" t="s">
        <v>1274</v>
      </c>
      <c r="F426" s="1" t="s">
        <v>1275</v>
      </c>
      <c r="G426" s="1" t="s">
        <v>1679</v>
      </c>
      <c r="H426" s="213">
        <v>0</v>
      </c>
      <c r="I426" s="213">
        <v>0</v>
      </c>
      <c r="J426" s="213">
        <f t="shared" si="7"/>
        <v>0</v>
      </c>
    </row>
    <row r="427" spans="1:10">
      <c r="A427" s="1" t="s">
        <v>1720</v>
      </c>
      <c r="B427" s="1" t="s">
        <v>1678</v>
      </c>
      <c r="C427" s="1" t="s">
        <v>1279</v>
      </c>
      <c r="D427" s="1" t="s">
        <v>1280</v>
      </c>
      <c r="E427" s="1" t="s">
        <v>1274</v>
      </c>
      <c r="F427" s="1" t="s">
        <v>1275</v>
      </c>
      <c r="G427" s="1" t="s">
        <v>1631</v>
      </c>
      <c r="H427" s="213">
        <v>48490833</v>
      </c>
      <c r="I427" s="213">
        <v>0</v>
      </c>
      <c r="J427" s="213">
        <f t="shared" si="7"/>
        <v>48490833</v>
      </c>
    </row>
    <row r="428" spans="1:10">
      <c r="A428" s="1" t="s">
        <v>1721</v>
      </c>
      <c r="B428" s="1" t="s">
        <v>1722</v>
      </c>
      <c r="C428" s="1" t="s">
        <v>1279</v>
      </c>
      <c r="D428" s="1" t="s">
        <v>1280</v>
      </c>
      <c r="E428" s="1" t="s">
        <v>1274</v>
      </c>
      <c r="F428" s="1" t="s">
        <v>1275</v>
      </c>
      <c r="G428" s="1" t="s">
        <v>1679</v>
      </c>
      <c r="H428" s="213">
        <v>0</v>
      </c>
      <c r="I428" s="213">
        <v>0</v>
      </c>
      <c r="J428" s="213">
        <f t="shared" si="7"/>
        <v>0</v>
      </c>
    </row>
    <row r="429" spans="1:10">
      <c r="A429" s="1" t="s">
        <v>1721</v>
      </c>
      <c r="B429" s="1" t="s">
        <v>1722</v>
      </c>
      <c r="C429" s="1" t="s">
        <v>1279</v>
      </c>
      <c r="D429" s="1" t="s">
        <v>1280</v>
      </c>
      <c r="E429" s="1" t="s">
        <v>1274</v>
      </c>
      <c r="F429" s="1" t="s">
        <v>1275</v>
      </c>
      <c r="G429" s="1" t="s">
        <v>1631</v>
      </c>
      <c r="H429" s="213">
        <v>24000000</v>
      </c>
      <c r="I429" s="213">
        <v>24000000</v>
      </c>
      <c r="J429" s="213">
        <f t="shared" si="7"/>
        <v>0</v>
      </c>
    </row>
    <row r="430" spans="1:10">
      <c r="A430" s="1" t="s">
        <v>1721</v>
      </c>
      <c r="B430" s="1" t="s">
        <v>1722</v>
      </c>
      <c r="C430" s="1" t="s">
        <v>1477</v>
      </c>
      <c r="D430" s="1" t="s">
        <v>1478</v>
      </c>
      <c r="E430" s="1" t="s">
        <v>1274</v>
      </c>
      <c r="F430" s="1" t="s">
        <v>1275</v>
      </c>
      <c r="G430" s="1" t="s">
        <v>1631</v>
      </c>
      <c r="H430" s="213">
        <v>17000000</v>
      </c>
      <c r="I430" s="213">
        <v>0</v>
      </c>
      <c r="J430" s="213">
        <f t="shared" si="7"/>
        <v>17000000</v>
      </c>
    </row>
    <row r="431" spans="1:10">
      <c r="A431" s="1" t="s">
        <v>1723</v>
      </c>
      <c r="B431" s="1" t="s">
        <v>1724</v>
      </c>
      <c r="C431" s="1" t="s">
        <v>1281</v>
      </c>
      <c r="D431" s="1" t="s">
        <v>87</v>
      </c>
      <c r="E431" s="1" t="s">
        <v>1274</v>
      </c>
      <c r="F431" s="1" t="s">
        <v>1275</v>
      </c>
      <c r="G431" s="1" t="s">
        <v>1660</v>
      </c>
      <c r="H431" s="213">
        <v>0</v>
      </c>
      <c r="I431" s="213">
        <v>0</v>
      </c>
      <c r="J431" s="213">
        <f t="shared" si="7"/>
        <v>0</v>
      </c>
    </row>
    <row r="432" spans="1:10">
      <c r="A432" s="1" t="s">
        <v>1723</v>
      </c>
      <c r="B432" s="1" t="s">
        <v>1724</v>
      </c>
      <c r="C432" s="1" t="s">
        <v>1281</v>
      </c>
      <c r="D432" s="1" t="s">
        <v>87</v>
      </c>
      <c r="E432" s="1" t="s">
        <v>1274</v>
      </c>
      <c r="F432" s="1" t="s">
        <v>1275</v>
      </c>
      <c r="G432" s="1" t="s">
        <v>1725</v>
      </c>
      <c r="H432" s="213">
        <v>84792250</v>
      </c>
      <c r="I432" s="213">
        <v>84792250</v>
      </c>
      <c r="J432" s="213">
        <f t="shared" si="7"/>
        <v>0</v>
      </c>
    </row>
    <row r="433" spans="1:10">
      <c r="A433" s="1" t="s">
        <v>1723</v>
      </c>
      <c r="B433" s="1" t="s">
        <v>1724</v>
      </c>
      <c r="C433" s="1" t="s">
        <v>1565</v>
      </c>
      <c r="D433" s="1" t="s">
        <v>82</v>
      </c>
      <c r="E433" s="1" t="s">
        <v>1274</v>
      </c>
      <c r="F433" s="1" t="s">
        <v>1275</v>
      </c>
      <c r="G433" s="1" t="s">
        <v>1660</v>
      </c>
      <c r="H433" s="213">
        <v>0</v>
      </c>
      <c r="I433" s="213">
        <v>0</v>
      </c>
      <c r="J433" s="213">
        <f t="shared" si="7"/>
        <v>0</v>
      </c>
    </row>
    <row r="434" spans="1:10">
      <c r="A434" s="1" t="s">
        <v>1726</v>
      </c>
      <c r="B434" s="1" t="s">
        <v>1724</v>
      </c>
      <c r="C434" s="1" t="s">
        <v>1273</v>
      </c>
      <c r="D434" s="1" t="s">
        <v>73</v>
      </c>
      <c r="E434" s="1" t="s">
        <v>1274</v>
      </c>
      <c r="F434" s="1" t="s">
        <v>1275</v>
      </c>
      <c r="G434" s="1" t="s">
        <v>1660</v>
      </c>
      <c r="H434" s="213">
        <v>0</v>
      </c>
      <c r="I434" s="213">
        <v>0</v>
      </c>
      <c r="J434" s="213">
        <f t="shared" si="7"/>
        <v>0</v>
      </c>
    </row>
    <row r="435" spans="1:10">
      <c r="A435" s="1" t="s">
        <v>1726</v>
      </c>
      <c r="B435" s="1" t="s">
        <v>1724</v>
      </c>
      <c r="C435" s="1" t="s">
        <v>1273</v>
      </c>
      <c r="D435" s="1" t="s">
        <v>73</v>
      </c>
      <c r="E435" s="1" t="s">
        <v>1274</v>
      </c>
      <c r="F435" s="1" t="s">
        <v>1275</v>
      </c>
      <c r="G435" s="1" t="s">
        <v>1725</v>
      </c>
      <c r="H435" s="213">
        <v>133457882</v>
      </c>
      <c r="I435" s="213">
        <v>133457882</v>
      </c>
      <c r="J435" s="213">
        <f t="shared" si="7"/>
        <v>0</v>
      </c>
    </row>
    <row r="436" spans="1:10">
      <c r="A436" s="1" t="s">
        <v>1727</v>
      </c>
      <c r="B436" s="1" t="s">
        <v>1728</v>
      </c>
      <c r="C436" s="1" t="s">
        <v>1281</v>
      </c>
      <c r="D436" s="1" t="s">
        <v>87</v>
      </c>
      <c r="E436" s="1" t="s">
        <v>1274</v>
      </c>
      <c r="F436" s="1" t="s">
        <v>1275</v>
      </c>
      <c r="G436" s="1" t="s">
        <v>1729</v>
      </c>
      <c r="H436" s="213">
        <v>168000000</v>
      </c>
      <c r="I436" s="213">
        <v>168000000</v>
      </c>
      <c r="J436" s="213">
        <f t="shared" si="7"/>
        <v>0</v>
      </c>
    </row>
    <row r="437" spans="1:10">
      <c r="A437" s="1" t="s">
        <v>1730</v>
      </c>
      <c r="B437" s="1" t="s">
        <v>1731</v>
      </c>
      <c r="C437" s="1" t="s">
        <v>1565</v>
      </c>
      <c r="D437" s="1" t="s">
        <v>82</v>
      </c>
      <c r="E437" s="1" t="s">
        <v>1274</v>
      </c>
      <c r="F437" s="1" t="s">
        <v>1275</v>
      </c>
      <c r="G437" s="1" t="s">
        <v>1729</v>
      </c>
      <c r="H437" s="213">
        <v>350000000</v>
      </c>
      <c r="I437" s="213">
        <v>350000000</v>
      </c>
      <c r="J437" s="213">
        <f t="shared" si="7"/>
        <v>0</v>
      </c>
    </row>
    <row r="438" spans="1:10">
      <c r="A438" s="1" t="s">
        <v>1732</v>
      </c>
      <c r="B438" s="1" t="s">
        <v>1733</v>
      </c>
      <c r="C438" s="1" t="s">
        <v>1281</v>
      </c>
      <c r="D438" s="1" t="s">
        <v>87</v>
      </c>
      <c r="E438" s="1" t="s">
        <v>1274</v>
      </c>
      <c r="F438" s="1" t="s">
        <v>1275</v>
      </c>
      <c r="G438" s="1" t="s">
        <v>1729</v>
      </c>
      <c r="H438" s="213">
        <v>46800000</v>
      </c>
      <c r="I438" s="213">
        <v>46800000</v>
      </c>
      <c r="J438" s="213">
        <f t="shared" si="7"/>
        <v>0</v>
      </c>
    </row>
    <row r="439" spans="1:10">
      <c r="A439" s="1" t="s">
        <v>1732</v>
      </c>
      <c r="B439" s="1" t="s">
        <v>1733</v>
      </c>
      <c r="C439" s="1" t="s">
        <v>1281</v>
      </c>
      <c r="D439" s="1" t="s">
        <v>87</v>
      </c>
      <c r="E439" s="1" t="s">
        <v>1274</v>
      </c>
      <c r="F439" s="1" t="s">
        <v>1275</v>
      </c>
      <c r="G439" s="1" t="s">
        <v>1734</v>
      </c>
      <c r="H439" s="213">
        <v>5200000</v>
      </c>
      <c r="I439" s="213">
        <v>0</v>
      </c>
      <c r="J439" s="213">
        <f t="shared" si="7"/>
        <v>5200000</v>
      </c>
    </row>
    <row r="440" spans="1:10">
      <c r="A440" s="1" t="s">
        <v>1735</v>
      </c>
      <c r="B440" s="1" t="s">
        <v>1736</v>
      </c>
      <c r="C440" s="1" t="s">
        <v>1281</v>
      </c>
      <c r="D440" s="1" t="s">
        <v>87</v>
      </c>
      <c r="E440" s="1" t="s">
        <v>1274</v>
      </c>
      <c r="F440" s="1" t="s">
        <v>1275</v>
      </c>
      <c r="G440" s="1" t="s">
        <v>1729</v>
      </c>
      <c r="H440" s="213">
        <v>0</v>
      </c>
      <c r="I440" s="213">
        <v>0</v>
      </c>
      <c r="J440" s="213">
        <f t="shared" si="7"/>
        <v>0</v>
      </c>
    </row>
    <row r="441" spans="1:10">
      <c r="A441" s="1" t="s">
        <v>1735</v>
      </c>
      <c r="B441" s="1" t="s">
        <v>1736</v>
      </c>
      <c r="C441" s="1" t="s">
        <v>1281</v>
      </c>
      <c r="D441" s="1" t="s">
        <v>87</v>
      </c>
      <c r="E441" s="1" t="s">
        <v>1274</v>
      </c>
      <c r="F441" s="1" t="s">
        <v>1275</v>
      </c>
      <c r="G441" s="1" t="s">
        <v>1734</v>
      </c>
      <c r="H441" s="213">
        <v>250000000</v>
      </c>
      <c r="I441" s="213">
        <v>249847794</v>
      </c>
      <c r="J441" s="213">
        <f t="shared" si="7"/>
        <v>152206</v>
      </c>
    </row>
    <row r="442" spans="1:10">
      <c r="A442" s="1" t="s">
        <v>1735</v>
      </c>
      <c r="B442" s="1" t="s">
        <v>1736</v>
      </c>
      <c r="C442" s="1" t="s">
        <v>1737</v>
      </c>
      <c r="D442" s="1" t="s">
        <v>1738</v>
      </c>
      <c r="E442" s="1" t="s">
        <v>1274</v>
      </c>
      <c r="F442" s="1" t="s">
        <v>1275</v>
      </c>
      <c r="G442" s="1" t="s">
        <v>1729</v>
      </c>
      <c r="H442" s="213">
        <v>0</v>
      </c>
      <c r="I442" s="213">
        <v>0</v>
      </c>
      <c r="J442" s="213">
        <f t="shared" si="7"/>
        <v>0</v>
      </c>
    </row>
    <row r="443" spans="1:10">
      <c r="A443" s="1" t="s">
        <v>1739</v>
      </c>
      <c r="B443" s="1" t="s">
        <v>1740</v>
      </c>
      <c r="C443" s="1" t="s">
        <v>1281</v>
      </c>
      <c r="D443" s="1" t="s">
        <v>87</v>
      </c>
      <c r="E443" s="1" t="s">
        <v>1274</v>
      </c>
      <c r="F443" s="1" t="s">
        <v>1275</v>
      </c>
      <c r="G443" s="1" t="s">
        <v>1729</v>
      </c>
      <c r="H443" s="213">
        <v>0</v>
      </c>
      <c r="I443" s="213">
        <v>0</v>
      </c>
      <c r="J443" s="213">
        <f t="shared" si="7"/>
        <v>0</v>
      </c>
    </row>
    <row r="444" spans="1:10">
      <c r="A444" s="1" t="s">
        <v>1739</v>
      </c>
      <c r="B444" s="1" t="s">
        <v>1740</v>
      </c>
      <c r="C444" s="1" t="s">
        <v>1281</v>
      </c>
      <c r="D444" s="1" t="s">
        <v>87</v>
      </c>
      <c r="E444" s="1" t="s">
        <v>1274</v>
      </c>
      <c r="F444" s="1" t="s">
        <v>1275</v>
      </c>
      <c r="G444" s="1" t="s">
        <v>1734</v>
      </c>
      <c r="H444" s="213">
        <v>7131356</v>
      </c>
      <c r="I444" s="213">
        <v>0</v>
      </c>
      <c r="J444" s="213">
        <f t="shared" si="7"/>
        <v>7131356</v>
      </c>
    </row>
    <row r="445" spans="1:10">
      <c r="A445" s="1" t="s">
        <v>1741</v>
      </c>
      <c r="B445" s="1" t="s">
        <v>1740</v>
      </c>
      <c r="C445" s="1" t="s">
        <v>1273</v>
      </c>
      <c r="D445" s="1" t="s">
        <v>73</v>
      </c>
      <c r="E445" s="1" t="s">
        <v>1274</v>
      </c>
      <c r="F445" s="1" t="s">
        <v>1275</v>
      </c>
      <c r="G445" s="1" t="s">
        <v>1729</v>
      </c>
      <c r="H445" s="213">
        <v>0</v>
      </c>
      <c r="I445" s="213">
        <v>0</v>
      </c>
      <c r="J445" s="213">
        <f t="shared" si="7"/>
        <v>0</v>
      </c>
    </row>
    <row r="446" spans="1:10">
      <c r="A446" s="1" t="s">
        <v>1741</v>
      </c>
      <c r="B446" s="1" t="s">
        <v>1740</v>
      </c>
      <c r="C446" s="1" t="s">
        <v>1273</v>
      </c>
      <c r="D446" s="1" t="s">
        <v>73</v>
      </c>
      <c r="E446" s="1" t="s">
        <v>1274</v>
      </c>
      <c r="F446" s="1" t="s">
        <v>1275</v>
      </c>
      <c r="G446" s="1" t="s">
        <v>1734</v>
      </c>
      <c r="H446" s="213">
        <v>93405572</v>
      </c>
      <c r="I446" s="213">
        <v>0</v>
      </c>
      <c r="J446" s="213">
        <f t="shared" ref="J446:J509" si="8">+H446-I446</f>
        <v>93405572</v>
      </c>
    </row>
    <row r="447" spans="1:10">
      <c r="A447" s="1" t="s">
        <v>1742</v>
      </c>
      <c r="B447" s="1" t="s">
        <v>1743</v>
      </c>
      <c r="C447" s="1" t="s">
        <v>1565</v>
      </c>
      <c r="D447" s="1" t="s">
        <v>82</v>
      </c>
      <c r="E447" s="1" t="s">
        <v>1274</v>
      </c>
      <c r="F447" s="1" t="s">
        <v>1275</v>
      </c>
      <c r="G447" s="1" t="s">
        <v>1650</v>
      </c>
      <c r="H447" s="213">
        <v>0</v>
      </c>
      <c r="I447" s="213">
        <v>0</v>
      </c>
      <c r="J447" s="213">
        <f t="shared" si="8"/>
        <v>0</v>
      </c>
    </row>
    <row r="448" spans="1:10">
      <c r="A448" s="1" t="s">
        <v>1742</v>
      </c>
      <c r="B448" s="1" t="s">
        <v>1743</v>
      </c>
      <c r="C448" s="1" t="s">
        <v>1565</v>
      </c>
      <c r="D448" s="1" t="s">
        <v>82</v>
      </c>
      <c r="E448" s="1" t="s">
        <v>1274</v>
      </c>
      <c r="F448" s="1" t="s">
        <v>1275</v>
      </c>
      <c r="G448" s="1" t="s">
        <v>1651</v>
      </c>
      <c r="H448" s="213">
        <v>117200000</v>
      </c>
      <c r="I448" s="213">
        <v>67200000</v>
      </c>
      <c r="J448" s="213">
        <f t="shared" si="8"/>
        <v>50000000</v>
      </c>
    </row>
    <row r="449" spans="1:10">
      <c r="A449" s="1" t="s">
        <v>1744</v>
      </c>
      <c r="B449" s="1" t="s">
        <v>1745</v>
      </c>
      <c r="C449" s="1" t="s">
        <v>1273</v>
      </c>
      <c r="D449" s="1" t="s">
        <v>73</v>
      </c>
      <c r="E449" s="1" t="s">
        <v>1274</v>
      </c>
      <c r="F449" s="1" t="s">
        <v>1275</v>
      </c>
      <c r="G449" s="1" t="s">
        <v>1746</v>
      </c>
      <c r="H449" s="213">
        <v>64608273</v>
      </c>
      <c r="I449" s="213">
        <v>64608273</v>
      </c>
      <c r="J449" s="213">
        <f t="shared" si="8"/>
        <v>0</v>
      </c>
    </row>
    <row r="450" spans="1:10">
      <c r="A450" s="1" t="s">
        <v>1744</v>
      </c>
      <c r="B450" s="1" t="s">
        <v>1745</v>
      </c>
      <c r="C450" s="1" t="s">
        <v>1273</v>
      </c>
      <c r="D450" s="1" t="s">
        <v>73</v>
      </c>
      <c r="E450" s="1" t="s">
        <v>1274</v>
      </c>
      <c r="F450" s="1" t="s">
        <v>1275</v>
      </c>
      <c r="G450" s="1" t="s">
        <v>1747</v>
      </c>
      <c r="H450" s="213">
        <v>350965111</v>
      </c>
      <c r="I450" s="213">
        <v>325094936</v>
      </c>
      <c r="J450" s="213">
        <f t="shared" si="8"/>
        <v>25870175</v>
      </c>
    </row>
    <row r="451" spans="1:10">
      <c r="A451" s="1" t="s">
        <v>1748</v>
      </c>
      <c r="B451" s="1" t="s">
        <v>1749</v>
      </c>
      <c r="C451" s="1" t="s">
        <v>1565</v>
      </c>
      <c r="D451" s="1" t="s">
        <v>82</v>
      </c>
      <c r="E451" s="1" t="s">
        <v>1274</v>
      </c>
      <c r="F451" s="1" t="s">
        <v>1275</v>
      </c>
      <c r="G451" s="1" t="s">
        <v>1746</v>
      </c>
      <c r="H451" s="213">
        <v>0</v>
      </c>
      <c r="I451" s="213">
        <v>0</v>
      </c>
      <c r="J451" s="213">
        <f t="shared" si="8"/>
        <v>0</v>
      </c>
    </row>
    <row r="452" spans="1:10">
      <c r="A452" s="1" t="s">
        <v>1748</v>
      </c>
      <c r="B452" s="1" t="s">
        <v>1749</v>
      </c>
      <c r="C452" s="1" t="s">
        <v>1565</v>
      </c>
      <c r="D452" s="1" t="s">
        <v>82</v>
      </c>
      <c r="E452" s="1" t="s">
        <v>1274</v>
      </c>
      <c r="F452" s="1" t="s">
        <v>1275</v>
      </c>
      <c r="G452" s="1" t="s">
        <v>1747</v>
      </c>
      <c r="H452" s="213">
        <v>146200000</v>
      </c>
      <c r="I452" s="213">
        <v>146200000</v>
      </c>
      <c r="J452" s="213">
        <f t="shared" si="8"/>
        <v>0</v>
      </c>
    </row>
    <row r="453" spans="1:10">
      <c r="A453" s="1" t="s">
        <v>1750</v>
      </c>
      <c r="B453" s="1" t="s">
        <v>1749</v>
      </c>
      <c r="C453" s="1" t="s">
        <v>1273</v>
      </c>
      <c r="D453" s="1" t="s">
        <v>73</v>
      </c>
      <c r="E453" s="1" t="s">
        <v>1274</v>
      </c>
      <c r="F453" s="1" t="s">
        <v>1275</v>
      </c>
      <c r="G453" s="1" t="s">
        <v>1746</v>
      </c>
      <c r="H453" s="213">
        <v>0</v>
      </c>
      <c r="I453" s="213">
        <v>0</v>
      </c>
      <c r="J453" s="213">
        <f t="shared" si="8"/>
        <v>0</v>
      </c>
    </row>
    <row r="454" spans="1:10">
      <c r="A454" s="1" t="s">
        <v>1750</v>
      </c>
      <c r="B454" s="1" t="s">
        <v>1749</v>
      </c>
      <c r="C454" s="1" t="s">
        <v>1273</v>
      </c>
      <c r="D454" s="1" t="s">
        <v>73</v>
      </c>
      <c r="E454" s="1" t="s">
        <v>1274</v>
      </c>
      <c r="F454" s="1" t="s">
        <v>1275</v>
      </c>
      <c r="G454" s="1" t="s">
        <v>1747</v>
      </c>
      <c r="H454" s="213">
        <v>53800000</v>
      </c>
      <c r="I454" s="213">
        <v>53800000</v>
      </c>
      <c r="J454" s="213">
        <f t="shared" si="8"/>
        <v>0</v>
      </c>
    </row>
    <row r="455" spans="1:10">
      <c r="A455" s="1" t="s">
        <v>1751</v>
      </c>
      <c r="B455" s="1" t="s">
        <v>1752</v>
      </c>
      <c r="C455" s="1" t="s">
        <v>1753</v>
      </c>
      <c r="D455" s="1" t="s">
        <v>1754</v>
      </c>
      <c r="E455" s="1" t="s">
        <v>1274</v>
      </c>
      <c r="F455" s="1" t="s">
        <v>1275</v>
      </c>
      <c r="G455" s="1" t="s">
        <v>1755</v>
      </c>
      <c r="H455" s="213">
        <v>0</v>
      </c>
      <c r="I455" s="213">
        <v>0</v>
      </c>
      <c r="J455" s="213">
        <f t="shared" si="8"/>
        <v>0</v>
      </c>
    </row>
    <row r="456" spans="1:10">
      <c r="A456" s="1" t="s">
        <v>1751</v>
      </c>
      <c r="B456" s="1" t="s">
        <v>1752</v>
      </c>
      <c r="C456" s="1" t="s">
        <v>1753</v>
      </c>
      <c r="D456" s="1" t="s">
        <v>1754</v>
      </c>
      <c r="E456" s="1" t="s">
        <v>1274</v>
      </c>
      <c r="F456" s="1" t="s">
        <v>1275</v>
      </c>
      <c r="G456" s="1" t="s">
        <v>1756</v>
      </c>
      <c r="H456" s="213">
        <v>48566222</v>
      </c>
      <c r="I456" s="213">
        <v>8654174</v>
      </c>
      <c r="J456" s="213">
        <f t="shared" si="8"/>
        <v>39912048</v>
      </c>
    </row>
    <row r="457" spans="1:10">
      <c r="A457" s="1" t="s">
        <v>1751</v>
      </c>
      <c r="B457" s="1" t="s">
        <v>1752</v>
      </c>
      <c r="C457" s="1" t="s">
        <v>1615</v>
      </c>
      <c r="D457" s="1" t="s">
        <v>1616</v>
      </c>
      <c r="E457" s="1" t="s">
        <v>1274</v>
      </c>
      <c r="F457" s="1" t="s">
        <v>1275</v>
      </c>
      <c r="G457" s="1" t="s">
        <v>1755</v>
      </c>
      <c r="H457" s="213">
        <v>0</v>
      </c>
      <c r="I457" s="213">
        <v>0</v>
      </c>
      <c r="J457" s="213">
        <f t="shared" si="8"/>
        <v>0</v>
      </c>
    </row>
    <row r="458" spans="1:10">
      <c r="A458" s="1" t="s">
        <v>1757</v>
      </c>
      <c r="B458" s="1" t="s">
        <v>1752</v>
      </c>
      <c r="C458" s="1" t="s">
        <v>1758</v>
      </c>
      <c r="D458" s="1" t="s">
        <v>1759</v>
      </c>
      <c r="E458" s="1" t="s">
        <v>1274</v>
      </c>
      <c r="F458" s="1" t="s">
        <v>1275</v>
      </c>
      <c r="G458" s="1" t="s">
        <v>1755</v>
      </c>
      <c r="H458" s="213">
        <v>0</v>
      </c>
      <c r="I458" s="213">
        <v>0</v>
      </c>
      <c r="J458" s="213">
        <f t="shared" si="8"/>
        <v>0</v>
      </c>
    </row>
    <row r="459" spans="1:10">
      <c r="A459" s="1" t="s">
        <v>1757</v>
      </c>
      <c r="B459" s="1" t="s">
        <v>1752</v>
      </c>
      <c r="C459" s="1" t="s">
        <v>1758</v>
      </c>
      <c r="D459" s="1" t="s">
        <v>1759</v>
      </c>
      <c r="E459" s="1" t="s">
        <v>1274</v>
      </c>
      <c r="F459" s="1" t="s">
        <v>1275</v>
      </c>
      <c r="G459" s="1" t="s">
        <v>1756</v>
      </c>
      <c r="H459" s="213">
        <v>9394578</v>
      </c>
      <c r="I459" s="213">
        <v>0</v>
      </c>
      <c r="J459" s="213">
        <f t="shared" si="8"/>
        <v>9394578</v>
      </c>
    </row>
    <row r="460" spans="1:10">
      <c r="A460" s="1" t="s">
        <v>1760</v>
      </c>
      <c r="B460" s="1" t="s">
        <v>1761</v>
      </c>
      <c r="C460" s="1" t="s">
        <v>1565</v>
      </c>
      <c r="D460" s="1" t="s">
        <v>82</v>
      </c>
      <c r="E460" s="1" t="s">
        <v>1274</v>
      </c>
      <c r="F460" s="1" t="s">
        <v>1275</v>
      </c>
      <c r="G460" s="1" t="s">
        <v>1755</v>
      </c>
      <c r="H460" s="213">
        <v>230000000</v>
      </c>
      <c r="I460" s="213">
        <v>230000000</v>
      </c>
      <c r="J460" s="213">
        <f t="shared" si="8"/>
        <v>0</v>
      </c>
    </row>
    <row r="461" spans="1:10">
      <c r="A461" s="1" t="s">
        <v>1762</v>
      </c>
      <c r="B461" s="1" t="s">
        <v>1763</v>
      </c>
      <c r="C461" s="1" t="s">
        <v>1565</v>
      </c>
      <c r="D461" s="1" t="s">
        <v>82</v>
      </c>
      <c r="E461" s="1" t="s">
        <v>1274</v>
      </c>
      <c r="F461" s="1" t="s">
        <v>1275</v>
      </c>
      <c r="G461" s="1" t="s">
        <v>1755</v>
      </c>
      <c r="H461" s="213">
        <v>300000000</v>
      </c>
      <c r="I461" s="213">
        <v>300000000</v>
      </c>
      <c r="J461" s="213">
        <f t="shared" si="8"/>
        <v>0</v>
      </c>
    </row>
    <row r="462" spans="1:10">
      <c r="A462" s="1" t="s">
        <v>1764</v>
      </c>
      <c r="B462" s="1" t="s">
        <v>1765</v>
      </c>
      <c r="C462" s="1" t="s">
        <v>1565</v>
      </c>
      <c r="D462" s="1" t="s">
        <v>82</v>
      </c>
      <c r="E462" s="1" t="s">
        <v>1274</v>
      </c>
      <c r="F462" s="1" t="s">
        <v>1275</v>
      </c>
      <c r="G462" s="1" t="s">
        <v>1617</v>
      </c>
      <c r="H462" s="213">
        <v>0</v>
      </c>
      <c r="I462" s="213">
        <v>0</v>
      </c>
      <c r="J462" s="213">
        <f t="shared" si="8"/>
        <v>0</v>
      </c>
    </row>
    <row r="463" spans="1:10">
      <c r="A463" s="1" t="s">
        <v>1764</v>
      </c>
      <c r="B463" s="1" t="s">
        <v>1765</v>
      </c>
      <c r="C463" s="1" t="s">
        <v>1565</v>
      </c>
      <c r="D463" s="1" t="s">
        <v>82</v>
      </c>
      <c r="E463" s="1" t="s">
        <v>1274</v>
      </c>
      <c r="F463" s="1" t="s">
        <v>1275</v>
      </c>
      <c r="G463" s="1" t="s">
        <v>1614</v>
      </c>
      <c r="H463" s="213">
        <v>27690383</v>
      </c>
      <c r="I463" s="213">
        <v>5329406.5</v>
      </c>
      <c r="J463" s="213">
        <f t="shared" si="8"/>
        <v>22360976.5</v>
      </c>
    </row>
    <row r="464" spans="1:10">
      <c r="A464" s="1" t="s">
        <v>1766</v>
      </c>
      <c r="B464" s="1" t="s">
        <v>1765</v>
      </c>
      <c r="C464" s="1" t="s">
        <v>1477</v>
      </c>
      <c r="D464" s="1" t="s">
        <v>1478</v>
      </c>
      <c r="E464" s="1" t="s">
        <v>1274</v>
      </c>
      <c r="F464" s="1" t="s">
        <v>1275</v>
      </c>
      <c r="G464" s="1" t="s">
        <v>1617</v>
      </c>
      <c r="H464" s="213">
        <v>0</v>
      </c>
      <c r="I464" s="213">
        <v>0</v>
      </c>
      <c r="J464" s="213">
        <f t="shared" si="8"/>
        <v>0</v>
      </c>
    </row>
    <row r="465" spans="1:10">
      <c r="A465" s="1" t="s">
        <v>1766</v>
      </c>
      <c r="B465" s="1" t="s">
        <v>1765</v>
      </c>
      <c r="C465" s="1" t="s">
        <v>1477</v>
      </c>
      <c r="D465" s="1" t="s">
        <v>1478</v>
      </c>
      <c r="E465" s="1" t="s">
        <v>1274</v>
      </c>
      <c r="F465" s="1" t="s">
        <v>1275</v>
      </c>
      <c r="G465" s="1" t="s">
        <v>1614</v>
      </c>
      <c r="H465" s="213">
        <v>17989318</v>
      </c>
      <c r="I465" s="213">
        <v>0</v>
      </c>
      <c r="J465" s="213">
        <f t="shared" si="8"/>
        <v>17989318</v>
      </c>
    </row>
    <row r="466" spans="1:10">
      <c r="A466" s="1" t="s">
        <v>1766</v>
      </c>
      <c r="B466" s="1" t="s">
        <v>1765</v>
      </c>
      <c r="C466" s="1" t="s">
        <v>1615</v>
      </c>
      <c r="D466" s="1" t="s">
        <v>1616</v>
      </c>
      <c r="E466" s="1" t="s">
        <v>1274</v>
      </c>
      <c r="F466" s="1" t="s">
        <v>1275</v>
      </c>
      <c r="G466" s="1" t="s">
        <v>1617</v>
      </c>
      <c r="H466" s="213">
        <v>0</v>
      </c>
      <c r="I466" s="213">
        <v>0</v>
      </c>
      <c r="J466" s="213">
        <f t="shared" si="8"/>
        <v>0</v>
      </c>
    </row>
    <row r="467" spans="1:10">
      <c r="A467" s="1" t="s">
        <v>1767</v>
      </c>
      <c r="B467" s="1" t="s">
        <v>1768</v>
      </c>
      <c r="C467" s="1" t="s">
        <v>1612</v>
      </c>
      <c r="D467" s="1" t="s">
        <v>1613</v>
      </c>
      <c r="E467" s="1" t="s">
        <v>1274</v>
      </c>
      <c r="F467" s="1" t="s">
        <v>1275</v>
      </c>
      <c r="G467" s="1" t="s">
        <v>1617</v>
      </c>
      <c r="H467" s="213">
        <v>0</v>
      </c>
      <c r="I467" s="213">
        <v>0</v>
      </c>
      <c r="J467" s="213">
        <f t="shared" si="8"/>
        <v>0</v>
      </c>
    </row>
    <row r="468" spans="1:10">
      <c r="A468" s="1" t="s">
        <v>1767</v>
      </c>
      <c r="B468" s="1" t="s">
        <v>1768</v>
      </c>
      <c r="C468" s="1" t="s">
        <v>1612</v>
      </c>
      <c r="D468" s="1" t="s">
        <v>1613</v>
      </c>
      <c r="E468" s="1" t="s">
        <v>1274</v>
      </c>
      <c r="F468" s="1" t="s">
        <v>1275</v>
      </c>
      <c r="G468" s="1" t="s">
        <v>1614</v>
      </c>
      <c r="H468" s="213">
        <v>10320299</v>
      </c>
      <c r="I468" s="213">
        <v>0</v>
      </c>
      <c r="J468" s="213">
        <f t="shared" si="8"/>
        <v>10320299</v>
      </c>
    </row>
    <row r="469" spans="1:10">
      <c r="A469" s="1" t="s">
        <v>1769</v>
      </c>
      <c r="B469" s="1" t="s">
        <v>1770</v>
      </c>
      <c r="C469" s="1" t="s">
        <v>1565</v>
      </c>
      <c r="D469" s="1" t="s">
        <v>82</v>
      </c>
      <c r="E469" s="1" t="s">
        <v>1274</v>
      </c>
      <c r="F469" s="1" t="s">
        <v>1275</v>
      </c>
      <c r="G469" s="1" t="s">
        <v>1617</v>
      </c>
      <c r="H469" s="213">
        <v>0</v>
      </c>
      <c r="I469" s="213">
        <v>0</v>
      </c>
      <c r="J469" s="213">
        <f t="shared" si="8"/>
        <v>0</v>
      </c>
    </row>
    <row r="470" spans="1:10">
      <c r="A470" s="1" t="s">
        <v>1769</v>
      </c>
      <c r="B470" s="1" t="s">
        <v>1770</v>
      </c>
      <c r="C470" s="1" t="s">
        <v>1565</v>
      </c>
      <c r="D470" s="1" t="s">
        <v>82</v>
      </c>
      <c r="E470" s="1" t="s">
        <v>1274</v>
      </c>
      <c r="F470" s="1" t="s">
        <v>1275</v>
      </c>
      <c r="G470" s="1" t="s">
        <v>1614</v>
      </c>
      <c r="H470" s="213">
        <v>106000000</v>
      </c>
      <c r="I470" s="213">
        <v>106000000</v>
      </c>
      <c r="J470" s="213">
        <f t="shared" si="8"/>
        <v>0</v>
      </c>
    </row>
    <row r="471" spans="1:10">
      <c r="A471" s="1" t="s">
        <v>1771</v>
      </c>
      <c r="B471" s="1" t="s">
        <v>1770</v>
      </c>
      <c r="C471" s="1" t="s">
        <v>1565</v>
      </c>
      <c r="D471" s="1" t="s">
        <v>82</v>
      </c>
      <c r="E471" s="1" t="s">
        <v>1274</v>
      </c>
      <c r="F471" s="1" t="s">
        <v>1275</v>
      </c>
      <c r="G471" s="1" t="s">
        <v>1617</v>
      </c>
      <c r="H471" s="213">
        <v>400000000</v>
      </c>
      <c r="I471" s="213">
        <v>400000000</v>
      </c>
      <c r="J471" s="213">
        <f t="shared" si="8"/>
        <v>0</v>
      </c>
    </row>
    <row r="472" spans="1:10">
      <c r="A472" s="1" t="s">
        <v>1772</v>
      </c>
      <c r="B472" s="1" t="s">
        <v>1770</v>
      </c>
      <c r="C472" s="1" t="s">
        <v>1565</v>
      </c>
      <c r="D472" s="1" t="s">
        <v>82</v>
      </c>
      <c r="E472" s="1" t="s">
        <v>1274</v>
      </c>
      <c r="F472" s="1" t="s">
        <v>1275</v>
      </c>
      <c r="G472" s="1" t="s">
        <v>1617</v>
      </c>
      <c r="H472" s="213">
        <v>400000000</v>
      </c>
      <c r="I472" s="213">
        <v>400000000</v>
      </c>
      <c r="J472" s="213">
        <f t="shared" si="8"/>
        <v>0</v>
      </c>
    </row>
    <row r="473" spans="1:10">
      <c r="A473" s="1" t="s">
        <v>1773</v>
      </c>
      <c r="B473" s="1" t="s">
        <v>1770</v>
      </c>
      <c r="C473" s="1" t="s">
        <v>1565</v>
      </c>
      <c r="D473" s="1" t="s">
        <v>82</v>
      </c>
      <c r="E473" s="1" t="s">
        <v>1274</v>
      </c>
      <c r="F473" s="1" t="s">
        <v>1275</v>
      </c>
      <c r="G473" s="1" t="s">
        <v>1617</v>
      </c>
      <c r="H473" s="213">
        <v>200000000</v>
      </c>
      <c r="I473" s="213">
        <v>200000000</v>
      </c>
      <c r="J473" s="213">
        <f t="shared" si="8"/>
        <v>0</v>
      </c>
    </row>
    <row r="474" spans="1:10">
      <c r="A474" s="1" t="s">
        <v>1774</v>
      </c>
      <c r="B474" s="1" t="s">
        <v>1775</v>
      </c>
      <c r="C474" s="1" t="s">
        <v>1565</v>
      </c>
      <c r="D474" s="1" t="s">
        <v>82</v>
      </c>
      <c r="E474" s="1" t="s">
        <v>1274</v>
      </c>
      <c r="F474" s="1" t="s">
        <v>1275</v>
      </c>
      <c r="G474" s="1" t="s">
        <v>1617</v>
      </c>
      <c r="H474" s="213">
        <v>59120000</v>
      </c>
      <c r="I474" s="213">
        <v>59120000</v>
      </c>
      <c r="J474" s="213">
        <f t="shared" si="8"/>
        <v>0</v>
      </c>
    </row>
    <row r="475" spans="1:10">
      <c r="A475" s="1" t="s">
        <v>1774</v>
      </c>
      <c r="B475" s="1" t="s">
        <v>1775</v>
      </c>
      <c r="C475" s="1" t="s">
        <v>1615</v>
      </c>
      <c r="D475" s="1" t="s">
        <v>1616</v>
      </c>
      <c r="E475" s="1" t="s">
        <v>1274</v>
      </c>
      <c r="F475" s="1" t="s">
        <v>1275</v>
      </c>
      <c r="G475" s="1" t="s">
        <v>1614</v>
      </c>
      <c r="H475" s="213">
        <v>641146607</v>
      </c>
      <c r="I475" s="213">
        <v>608076607</v>
      </c>
      <c r="J475" s="213">
        <f t="shared" si="8"/>
        <v>33070000</v>
      </c>
    </row>
    <row r="476" spans="1:10">
      <c r="A476" s="1" t="s">
        <v>1776</v>
      </c>
      <c r="B476" s="1" t="s">
        <v>1777</v>
      </c>
      <c r="C476" s="1" t="s">
        <v>1565</v>
      </c>
      <c r="D476" s="1" t="s">
        <v>82</v>
      </c>
      <c r="E476" s="1" t="s">
        <v>1274</v>
      </c>
      <c r="F476" s="1" t="s">
        <v>1275</v>
      </c>
      <c r="G476" s="1" t="s">
        <v>1617</v>
      </c>
      <c r="H476" s="213">
        <v>0</v>
      </c>
      <c r="I476" s="213">
        <v>0</v>
      </c>
      <c r="J476" s="213">
        <f t="shared" si="8"/>
        <v>0</v>
      </c>
    </row>
    <row r="477" spans="1:10">
      <c r="A477" s="1" t="s">
        <v>1778</v>
      </c>
      <c r="B477" s="1" t="s">
        <v>1779</v>
      </c>
      <c r="C477" s="1" t="s">
        <v>1281</v>
      </c>
      <c r="D477" s="1" t="s">
        <v>87</v>
      </c>
      <c r="E477" s="1" t="s">
        <v>1274</v>
      </c>
      <c r="F477" s="1" t="s">
        <v>1275</v>
      </c>
      <c r="G477" s="1" t="s">
        <v>1780</v>
      </c>
      <c r="H477" s="213">
        <v>0</v>
      </c>
      <c r="I477" s="213">
        <v>0</v>
      </c>
      <c r="J477" s="213">
        <f t="shared" si="8"/>
        <v>0</v>
      </c>
    </row>
    <row r="478" spans="1:10">
      <c r="A478" s="1" t="s">
        <v>1778</v>
      </c>
      <c r="B478" s="1" t="s">
        <v>1779</v>
      </c>
      <c r="C478" s="1" t="s">
        <v>1281</v>
      </c>
      <c r="D478" s="1" t="s">
        <v>87</v>
      </c>
      <c r="E478" s="1" t="s">
        <v>1274</v>
      </c>
      <c r="F478" s="1" t="s">
        <v>1275</v>
      </c>
      <c r="G478" s="1" t="s">
        <v>1781</v>
      </c>
      <c r="H478" s="213">
        <v>149485352.84999999</v>
      </c>
      <c r="I478" s="213">
        <v>149485352.84999999</v>
      </c>
      <c r="J478" s="213">
        <f t="shared" si="8"/>
        <v>0</v>
      </c>
    </row>
    <row r="479" spans="1:10">
      <c r="A479" s="1" t="s">
        <v>1782</v>
      </c>
      <c r="B479" s="1" t="s">
        <v>1783</v>
      </c>
      <c r="C479" s="1" t="s">
        <v>1281</v>
      </c>
      <c r="D479" s="1" t="s">
        <v>87</v>
      </c>
      <c r="E479" s="1" t="s">
        <v>1274</v>
      </c>
      <c r="F479" s="1" t="s">
        <v>1275</v>
      </c>
      <c r="G479" s="1" t="s">
        <v>1780</v>
      </c>
      <c r="H479" s="213">
        <v>0</v>
      </c>
      <c r="I479" s="213">
        <v>0</v>
      </c>
      <c r="J479" s="213">
        <f t="shared" si="8"/>
        <v>0</v>
      </c>
    </row>
    <row r="480" spans="1:10">
      <c r="A480" s="1" t="s">
        <v>1782</v>
      </c>
      <c r="B480" s="1" t="s">
        <v>1783</v>
      </c>
      <c r="C480" s="1" t="s">
        <v>1281</v>
      </c>
      <c r="D480" s="1" t="s">
        <v>87</v>
      </c>
      <c r="E480" s="1" t="s">
        <v>1274</v>
      </c>
      <c r="F480" s="1" t="s">
        <v>1275</v>
      </c>
      <c r="G480" s="1" t="s">
        <v>1781</v>
      </c>
      <c r="H480" s="213">
        <v>134750000</v>
      </c>
      <c r="I480" s="213">
        <v>0</v>
      </c>
      <c r="J480" s="213">
        <f t="shared" si="8"/>
        <v>134750000</v>
      </c>
    </row>
    <row r="481" spans="1:10">
      <c r="A481" s="1" t="s">
        <v>1784</v>
      </c>
      <c r="B481" s="1" t="s">
        <v>1785</v>
      </c>
      <c r="C481" s="1" t="s">
        <v>1281</v>
      </c>
      <c r="D481" s="1" t="s">
        <v>87</v>
      </c>
      <c r="E481" s="1" t="s">
        <v>1274</v>
      </c>
      <c r="F481" s="1" t="s">
        <v>1275</v>
      </c>
      <c r="G481" s="1" t="s">
        <v>1780</v>
      </c>
      <c r="H481" s="213">
        <v>0</v>
      </c>
      <c r="I481" s="213">
        <v>0</v>
      </c>
      <c r="J481" s="213">
        <f t="shared" si="8"/>
        <v>0</v>
      </c>
    </row>
    <row r="482" spans="1:10">
      <c r="A482" s="1" t="s">
        <v>1784</v>
      </c>
      <c r="B482" s="1" t="s">
        <v>1785</v>
      </c>
      <c r="C482" s="1" t="s">
        <v>1281</v>
      </c>
      <c r="D482" s="1" t="s">
        <v>87</v>
      </c>
      <c r="E482" s="1" t="s">
        <v>1274</v>
      </c>
      <c r="F482" s="1" t="s">
        <v>1275</v>
      </c>
      <c r="G482" s="1" t="s">
        <v>1781</v>
      </c>
      <c r="H482" s="213">
        <v>12600000</v>
      </c>
      <c r="I482" s="213">
        <v>0</v>
      </c>
      <c r="J482" s="213">
        <f t="shared" si="8"/>
        <v>12600000</v>
      </c>
    </row>
    <row r="483" spans="1:10">
      <c r="A483" s="1" t="s">
        <v>1786</v>
      </c>
      <c r="B483" s="1" t="s">
        <v>1787</v>
      </c>
      <c r="C483" s="1" t="s">
        <v>1565</v>
      </c>
      <c r="D483" s="1" t="s">
        <v>82</v>
      </c>
      <c r="E483" s="1" t="s">
        <v>1274</v>
      </c>
      <c r="F483" s="1" t="s">
        <v>1275</v>
      </c>
      <c r="G483" s="1" t="s">
        <v>1780</v>
      </c>
      <c r="H483" s="213">
        <v>0</v>
      </c>
      <c r="I483" s="213">
        <v>0</v>
      </c>
      <c r="J483" s="213">
        <f t="shared" si="8"/>
        <v>0</v>
      </c>
    </row>
    <row r="484" spans="1:10">
      <c r="A484" s="1" t="s">
        <v>1786</v>
      </c>
      <c r="B484" s="1" t="s">
        <v>1787</v>
      </c>
      <c r="C484" s="1" t="s">
        <v>1565</v>
      </c>
      <c r="D484" s="1" t="s">
        <v>82</v>
      </c>
      <c r="E484" s="1" t="s">
        <v>1274</v>
      </c>
      <c r="F484" s="1" t="s">
        <v>1275</v>
      </c>
      <c r="G484" s="1" t="s">
        <v>1781</v>
      </c>
      <c r="H484" s="213">
        <v>122499796</v>
      </c>
      <c r="I484" s="213">
        <v>122499796</v>
      </c>
      <c r="J484" s="213">
        <f t="shared" si="8"/>
        <v>0</v>
      </c>
    </row>
    <row r="485" spans="1:10">
      <c r="A485" s="1" t="s">
        <v>1788</v>
      </c>
      <c r="B485" s="1" t="s">
        <v>1787</v>
      </c>
      <c r="C485" s="1" t="s">
        <v>1281</v>
      </c>
      <c r="D485" s="1" t="s">
        <v>87</v>
      </c>
      <c r="E485" s="1" t="s">
        <v>1274</v>
      </c>
      <c r="F485" s="1" t="s">
        <v>1275</v>
      </c>
      <c r="G485" s="1" t="s">
        <v>1780</v>
      </c>
      <c r="H485" s="213">
        <v>0</v>
      </c>
      <c r="I485" s="213">
        <v>0</v>
      </c>
      <c r="J485" s="213">
        <f t="shared" si="8"/>
        <v>0</v>
      </c>
    </row>
    <row r="486" spans="1:10">
      <c r="A486" s="1" t="s">
        <v>1788</v>
      </c>
      <c r="B486" s="1" t="s">
        <v>1787</v>
      </c>
      <c r="C486" s="1" t="s">
        <v>1281</v>
      </c>
      <c r="D486" s="1" t="s">
        <v>87</v>
      </c>
      <c r="E486" s="1" t="s">
        <v>1274</v>
      </c>
      <c r="F486" s="1" t="s">
        <v>1275</v>
      </c>
      <c r="G486" s="1" t="s">
        <v>1781</v>
      </c>
      <c r="H486" s="213">
        <v>33500204</v>
      </c>
      <c r="I486" s="213">
        <v>33500204</v>
      </c>
      <c r="J486" s="213">
        <f t="shared" si="8"/>
        <v>0</v>
      </c>
    </row>
    <row r="487" spans="1:10">
      <c r="A487" s="1" t="s">
        <v>1789</v>
      </c>
      <c r="B487" s="1" t="s">
        <v>1693</v>
      </c>
      <c r="C487" s="1" t="s">
        <v>1612</v>
      </c>
      <c r="D487" s="1" t="s">
        <v>1613</v>
      </c>
      <c r="E487" s="1" t="s">
        <v>1274</v>
      </c>
      <c r="F487" s="1" t="s">
        <v>1275</v>
      </c>
      <c r="G487" s="1" t="s">
        <v>1691</v>
      </c>
      <c r="H487" s="213">
        <v>0</v>
      </c>
      <c r="I487" s="213">
        <v>0</v>
      </c>
      <c r="J487" s="213">
        <f t="shared" si="8"/>
        <v>0</v>
      </c>
    </row>
    <row r="488" spans="1:10">
      <c r="A488" s="1" t="s">
        <v>1789</v>
      </c>
      <c r="B488" s="1" t="s">
        <v>1693</v>
      </c>
      <c r="C488" s="1" t="s">
        <v>1612</v>
      </c>
      <c r="D488" s="1" t="s">
        <v>1613</v>
      </c>
      <c r="E488" s="1" t="s">
        <v>1274</v>
      </c>
      <c r="F488" s="1" t="s">
        <v>1275</v>
      </c>
      <c r="G488" s="1" t="s">
        <v>1694</v>
      </c>
      <c r="H488" s="213">
        <v>19339015</v>
      </c>
      <c r="I488" s="213">
        <v>19339015</v>
      </c>
      <c r="J488" s="213">
        <f t="shared" si="8"/>
        <v>0</v>
      </c>
    </row>
    <row r="489" spans="1:10">
      <c r="A489" s="1" t="s">
        <v>1790</v>
      </c>
      <c r="B489" s="1" t="s">
        <v>1791</v>
      </c>
      <c r="C489" s="1" t="s">
        <v>1565</v>
      </c>
      <c r="D489" s="1" t="s">
        <v>82</v>
      </c>
      <c r="E489" s="1" t="s">
        <v>1274</v>
      </c>
      <c r="F489" s="1" t="s">
        <v>1275</v>
      </c>
      <c r="G489" s="1" t="s">
        <v>1676</v>
      </c>
      <c r="H489" s="213">
        <v>243080320</v>
      </c>
      <c r="I489" s="213">
        <v>243080320</v>
      </c>
      <c r="J489" s="213">
        <f t="shared" si="8"/>
        <v>0</v>
      </c>
    </row>
    <row r="490" spans="1:10">
      <c r="A490" s="1" t="s">
        <v>1790</v>
      </c>
      <c r="B490" s="1" t="s">
        <v>1791</v>
      </c>
      <c r="C490" s="1" t="s">
        <v>1565</v>
      </c>
      <c r="D490" s="1" t="s">
        <v>82</v>
      </c>
      <c r="E490" s="1" t="s">
        <v>1274</v>
      </c>
      <c r="F490" s="1" t="s">
        <v>1275</v>
      </c>
      <c r="G490" s="1" t="s">
        <v>1792</v>
      </c>
      <c r="H490" s="213">
        <v>193600000</v>
      </c>
      <c r="I490" s="213">
        <v>193600000</v>
      </c>
      <c r="J490" s="213">
        <f t="shared" si="8"/>
        <v>0</v>
      </c>
    </row>
    <row r="491" spans="1:10">
      <c r="A491" s="1" t="s">
        <v>1793</v>
      </c>
      <c r="B491" s="1" t="s">
        <v>1794</v>
      </c>
      <c r="C491" s="1" t="s">
        <v>1431</v>
      </c>
      <c r="D491" s="1" t="s">
        <v>1432</v>
      </c>
      <c r="E491" s="1" t="s">
        <v>1274</v>
      </c>
      <c r="F491" s="1" t="s">
        <v>1275</v>
      </c>
      <c r="G491" s="1" t="s">
        <v>1433</v>
      </c>
      <c r="H491" s="213">
        <v>100000000</v>
      </c>
      <c r="I491" s="213">
        <v>100000000</v>
      </c>
      <c r="J491" s="213">
        <f t="shared" si="8"/>
        <v>0</v>
      </c>
    </row>
    <row r="492" spans="1:10">
      <c r="A492" s="1" t="s">
        <v>1795</v>
      </c>
      <c r="B492" s="1" t="s">
        <v>1796</v>
      </c>
      <c r="C492" s="1" t="s">
        <v>1565</v>
      </c>
      <c r="D492" s="1" t="s">
        <v>82</v>
      </c>
      <c r="E492" s="1" t="s">
        <v>1274</v>
      </c>
      <c r="F492" s="1" t="s">
        <v>1275</v>
      </c>
      <c r="G492" s="1" t="s">
        <v>1433</v>
      </c>
      <c r="H492" s="213">
        <v>200000000</v>
      </c>
      <c r="I492" s="213">
        <v>200000000</v>
      </c>
      <c r="J492" s="213">
        <f t="shared" si="8"/>
        <v>0</v>
      </c>
    </row>
    <row r="493" spans="1:10">
      <c r="A493" s="1" t="s">
        <v>1797</v>
      </c>
      <c r="B493" s="1" t="s">
        <v>1798</v>
      </c>
      <c r="C493" s="1" t="s">
        <v>1565</v>
      </c>
      <c r="D493" s="1" t="s">
        <v>82</v>
      </c>
      <c r="E493" s="1" t="s">
        <v>1274</v>
      </c>
      <c r="F493" s="1" t="s">
        <v>1275</v>
      </c>
      <c r="G493" s="1" t="s">
        <v>1433</v>
      </c>
      <c r="H493" s="213">
        <v>300000000</v>
      </c>
      <c r="I493" s="213">
        <v>300000000</v>
      </c>
      <c r="J493" s="213">
        <f t="shared" si="8"/>
        <v>0</v>
      </c>
    </row>
    <row r="494" spans="1:10">
      <c r="A494" s="1" t="s">
        <v>1799</v>
      </c>
      <c r="B494" s="1" t="s">
        <v>1798</v>
      </c>
      <c r="C494" s="1" t="s">
        <v>1431</v>
      </c>
      <c r="D494" s="1" t="s">
        <v>1432</v>
      </c>
      <c r="E494" s="1" t="s">
        <v>1274</v>
      </c>
      <c r="F494" s="1" t="s">
        <v>1275</v>
      </c>
      <c r="G494" s="1" t="s">
        <v>1433</v>
      </c>
      <c r="H494" s="213">
        <v>0</v>
      </c>
      <c r="I494" s="213">
        <v>0</v>
      </c>
      <c r="J494" s="213">
        <f t="shared" si="8"/>
        <v>0</v>
      </c>
    </row>
    <row r="495" spans="1:10">
      <c r="A495" s="1" t="s">
        <v>1799</v>
      </c>
      <c r="B495" s="1" t="s">
        <v>1798</v>
      </c>
      <c r="C495" s="1" t="s">
        <v>1431</v>
      </c>
      <c r="D495" s="1" t="s">
        <v>1432</v>
      </c>
      <c r="E495" s="1" t="s">
        <v>1274</v>
      </c>
      <c r="F495" s="1" t="s">
        <v>1275</v>
      </c>
      <c r="G495" s="1" t="s">
        <v>1434</v>
      </c>
      <c r="H495" s="213">
        <v>77087783</v>
      </c>
      <c r="I495" s="213">
        <v>54760763</v>
      </c>
      <c r="J495" s="213">
        <f t="shared" si="8"/>
        <v>22327020</v>
      </c>
    </row>
    <row r="496" spans="1:10">
      <c r="A496" s="1" t="s">
        <v>1799</v>
      </c>
      <c r="B496" s="1" t="s">
        <v>1798</v>
      </c>
      <c r="C496" s="1" t="s">
        <v>1615</v>
      </c>
      <c r="D496" s="1" t="s">
        <v>1616</v>
      </c>
      <c r="E496" s="1" t="s">
        <v>1274</v>
      </c>
      <c r="F496" s="1" t="s">
        <v>1275</v>
      </c>
      <c r="G496" s="1" t="s">
        <v>1433</v>
      </c>
      <c r="H496" s="213">
        <v>0</v>
      </c>
      <c r="I496" s="213">
        <v>0</v>
      </c>
      <c r="J496" s="213">
        <f t="shared" si="8"/>
        <v>0</v>
      </c>
    </row>
    <row r="497" spans="1:10">
      <c r="A497" s="1" t="s">
        <v>1800</v>
      </c>
      <c r="B497" s="1" t="s">
        <v>1801</v>
      </c>
      <c r="C497" s="1" t="s">
        <v>1477</v>
      </c>
      <c r="D497" s="1" t="s">
        <v>1478</v>
      </c>
      <c r="E497" s="1" t="s">
        <v>1274</v>
      </c>
      <c r="F497" s="1" t="s">
        <v>1275</v>
      </c>
      <c r="G497" s="1" t="s">
        <v>1802</v>
      </c>
      <c r="H497" s="213">
        <v>1099543</v>
      </c>
      <c r="I497" s="213">
        <v>0</v>
      </c>
      <c r="J497" s="213">
        <f t="shared" si="8"/>
        <v>1099543</v>
      </c>
    </row>
    <row r="498" spans="1:10">
      <c r="A498" s="1" t="s">
        <v>1800</v>
      </c>
      <c r="B498" s="1" t="s">
        <v>1801</v>
      </c>
      <c r="C498" s="1" t="s">
        <v>1273</v>
      </c>
      <c r="D498" s="1" t="s">
        <v>73</v>
      </c>
      <c r="E498" s="1" t="s">
        <v>1274</v>
      </c>
      <c r="F498" s="1" t="s">
        <v>1275</v>
      </c>
      <c r="G498" s="1" t="s">
        <v>1803</v>
      </c>
      <c r="H498" s="213">
        <v>0</v>
      </c>
      <c r="I498" s="213">
        <v>0</v>
      </c>
      <c r="J498" s="213">
        <f t="shared" si="8"/>
        <v>0</v>
      </c>
    </row>
    <row r="499" spans="1:10">
      <c r="A499" s="1" t="s">
        <v>1800</v>
      </c>
      <c r="B499" s="1" t="s">
        <v>1801</v>
      </c>
      <c r="C499" s="1" t="s">
        <v>1273</v>
      </c>
      <c r="D499" s="1" t="s">
        <v>73</v>
      </c>
      <c r="E499" s="1" t="s">
        <v>1274</v>
      </c>
      <c r="F499" s="1" t="s">
        <v>1275</v>
      </c>
      <c r="G499" s="1" t="s">
        <v>1802</v>
      </c>
      <c r="H499" s="213">
        <v>9900000</v>
      </c>
      <c r="I499" s="213">
        <v>9239567.5</v>
      </c>
      <c r="J499" s="213">
        <f t="shared" si="8"/>
        <v>660432.5</v>
      </c>
    </row>
    <row r="500" spans="1:10">
      <c r="A500" s="1" t="s">
        <v>1804</v>
      </c>
      <c r="B500" s="1" t="s">
        <v>1805</v>
      </c>
      <c r="C500" s="1" t="s">
        <v>1565</v>
      </c>
      <c r="D500" s="1" t="s">
        <v>82</v>
      </c>
      <c r="E500" s="1" t="s">
        <v>1274</v>
      </c>
      <c r="F500" s="1" t="s">
        <v>1275</v>
      </c>
      <c r="G500" s="1" t="s">
        <v>1620</v>
      </c>
      <c r="H500" s="213">
        <v>500000000</v>
      </c>
      <c r="I500" s="213">
        <v>500000000</v>
      </c>
      <c r="J500" s="213">
        <f t="shared" si="8"/>
        <v>0</v>
      </c>
    </row>
    <row r="501" spans="1:10">
      <c r="A501" s="1" t="s">
        <v>1806</v>
      </c>
      <c r="B501" s="1" t="s">
        <v>1657</v>
      </c>
      <c r="C501" s="1" t="s">
        <v>1565</v>
      </c>
      <c r="D501" s="1" t="s">
        <v>82</v>
      </c>
      <c r="E501" s="1" t="s">
        <v>1274</v>
      </c>
      <c r="F501" s="1" t="s">
        <v>1275</v>
      </c>
      <c r="G501" s="1" t="s">
        <v>1595</v>
      </c>
      <c r="H501" s="213">
        <v>40000000</v>
      </c>
      <c r="I501" s="213">
        <v>40000000</v>
      </c>
      <c r="J501" s="213">
        <f t="shared" si="8"/>
        <v>0</v>
      </c>
    </row>
    <row r="502" spans="1:10">
      <c r="A502" s="1" t="s">
        <v>1807</v>
      </c>
      <c r="B502" s="1" t="s">
        <v>1808</v>
      </c>
      <c r="C502" s="1" t="s">
        <v>1281</v>
      </c>
      <c r="D502" s="1" t="s">
        <v>87</v>
      </c>
      <c r="E502" s="1" t="s">
        <v>1274</v>
      </c>
      <c r="F502" s="1" t="s">
        <v>1275</v>
      </c>
      <c r="G502" s="1" t="s">
        <v>1578</v>
      </c>
      <c r="H502" s="213">
        <v>0</v>
      </c>
      <c r="I502" s="213">
        <v>0</v>
      </c>
      <c r="J502" s="213">
        <f t="shared" si="8"/>
        <v>0</v>
      </c>
    </row>
    <row r="503" spans="1:10">
      <c r="A503" s="1" t="s">
        <v>1807</v>
      </c>
      <c r="B503" s="1" t="s">
        <v>1808</v>
      </c>
      <c r="C503" s="1" t="s">
        <v>1281</v>
      </c>
      <c r="D503" s="1" t="s">
        <v>87</v>
      </c>
      <c r="E503" s="1" t="s">
        <v>1274</v>
      </c>
      <c r="F503" s="1" t="s">
        <v>1275</v>
      </c>
      <c r="G503" s="1" t="s">
        <v>1579</v>
      </c>
      <c r="H503" s="213">
        <v>34000000.149999999</v>
      </c>
      <c r="I503" s="213">
        <v>21206008</v>
      </c>
      <c r="J503" s="213">
        <f t="shared" si="8"/>
        <v>12793992.149999999</v>
      </c>
    </row>
    <row r="504" spans="1:10">
      <c r="A504" s="1" t="s">
        <v>1809</v>
      </c>
      <c r="B504" s="1" t="s">
        <v>1810</v>
      </c>
      <c r="C504" s="1" t="s">
        <v>1491</v>
      </c>
      <c r="D504" s="1" t="s">
        <v>1492</v>
      </c>
      <c r="E504" s="1" t="s">
        <v>1274</v>
      </c>
      <c r="F504" s="1" t="s">
        <v>1275</v>
      </c>
      <c r="G504" s="1" t="s">
        <v>1811</v>
      </c>
      <c r="H504" s="213">
        <v>54000000</v>
      </c>
      <c r="I504" s="213">
        <v>50000000</v>
      </c>
      <c r="J504" s="213">
        <f t="shared" si="8"/>
        <v>4000000</v>
      </c>
    </row>
    <row r="505" spans="1:10">
      <c r="A505" s="1" t="s">
        <v>1812</v>
      </c>
      <c r="B505" s="1" t="s">
        <v>1813</v>
      </c>
      <c r="C505" s="1" t="s">
        <v>1491</v>
      </c>
      <c r="D505" s="1" t="s">
        <v>1492</v>
      </c>
      <c r="E505" s="1" t="s">
        <v>1274</v>
      </c>
      <c r="F505" s="1" t="s">
        <v>1275</v>
      </c>
      <c r="G505" s="1" t="s">
        <v>1814</v>
      </c>
      <c r="H505" s="213">
        <v>350000000</v>
      </c>
      <c r="I505" s="213">
        <v>350000000</v>
      </c>
      <c r="J505" s="213">
        <f t="shared" si="8"/>
        <v>0</v>
      </c>
    </row>
    <row r="506" spans="1:10">
      <c r="A506" s="1" t="s">
        <v>1815</v>
      </c>
      <c r="B506" s="1" t="s">
        <v>1816</v>
      </c>
      <c r="C506" s="1" t="s">
        <v>1565</v>
      </c>
      <c r="D506" s="1" t="s">
        <v>82</v>
      </c>
      <c r="E506" s="1" t="s">
        <v>1274</v>
      </c>
      <c r="F506" s="1" t="s">
        <v>1275</v>
      </c>
      <c r="G506" s="1" t="s">
        <v>1717</v>
      </c>
      <c r="H506" s="213">
        <v>200000000</v>
      </c>
      <c r="I506" s="213">
        <v>200000000</v>
      </c>
      <c r="J506" s="213">
        <f t="shared" si="8"/>
        <v>0</v>
      </c>
    </row>
    <row r="507" spans="1:10">
      <c r="A507" s="1" t="s">
        <v>1817</v>
      </c>
      <c r="B507" s="1" t="s">
        <v>1818</v>
      </c>
      <c r="C507" s="1" t="s">
        <v>1565</v>
      </c>
      <c r="D507" s="1" t="s">
        <v>82</v>
      </c>
      <c r="E507" s="1" t="s">
        <v>1274</v>
      </c>
      <c r="F507" s="1" t="s">
        <v>1275</v>
      </c>
      <c r="G507" s="1" t="s">
        <v>1819</v>
      </c>
      <c r="H507" s="213">
        <v>0</v>
      </c>
      <c r="I507" s="213">
        <v>0</v>
      </c>
      <c r="J507" s="213">
        <f t="shared" si="8"/>
        <v>0</v>
      </c>
    </row>
    <row r="508" spans="1:10">
      <c r="A508" s="1" t="s">
        <v>1817</v>
      </c>
      <c r="B508" s="1" t="s">
        <v>1818</v>
      </c>
      <c r="C508" s="1" t="s">
        <v>1565</v>
      </c>
      <c r="D508" s="1" t="s">
        <v>82</v>
      </c>
      <c r="E508" s="1" t="s">
        <v>1274</v>
      </c>
      <c r="F508" s="1" t="s">
        <v>1275</v>
      </c>
      <c r="G508" s="1" t="s">
        <v>1820</v>
      </c>
      <c r="H508" s="213">
        <v>300000000</v>
      </c>
      <c r="I508" s="213">
        <v>300000000</v>
      </c>
      <c r="J508" s="213">
        <f t="shared" si="8"/>
        <v>0</v>
      </c>
    </row>
    <row r="509" spans="1:10">
      <c r="A509" s="1" t="s">
        <v>1821</v>
      </c>
      <c r="B509" s="1" t="s">
        <v>1822</v>
      </c>
      <c r="C509" s="1" t="s">
        <v>1565</v>
      </c>
      <c r="D509" s="1" t="s">
        <v>82</v>
      </c>
      <c r="E509" s="1" t="s">
        <v>1274</v>
      </c>
      <c r="F509" s="1" t="s">
        <v>1275</v>
      </c>
      <c r="G509" s="1" t="s">
        <v>1645</v>
      </c>
      <c r="H509" s="213">
        <v>8400000</v>
      </c>
      <c r="I509" s="213">
        <v>0</v>
      </c>
      <c r="J509" s="213">
        <f t="shared" si="8"/>
        <v>8400000</v>
      </c>
    </row>
    <row r="510" spans="1:10">
      <c r="A510" s="1" t="s">
        <v>1823</v>
      </c>
      <c r="B510" s="1" t="s">
        <v>1824</v>
      </c>
      <c r="C510" s="1" t="s">
        <v>1491</v>
      </c>
      <c r="D510" s="1" t="s">
        <v>1492</v>
      </c>
      <c r="E510" s="1" t="s">
        <v>1274</v>
      </c>
      <c r="F510" s="1" t="s">
        <v>1275</v>
      </c>
      <c r="G510" s="1" t="s">
        <v>1655</v>
      </c>
      <c r="H510" s="213">
        <v>300000000</v>
      </c>
      <c r="I510" s="213">
        <v>99600000</v>
      </c>
      <c r="J510" s="213">
        <f t="shared" ref="J510:J573" si="9">+H510-I510</f>
        <v>200400000</v>
      </c>
    </row>
    <row r="511" spans="1:10">
      <c r="A511" s="1" t="s">
        <v>1825</v>
      </c>
      <c r="B511" s="1" t="s">
        <v>1826</v>
      </c>
      <c r="C511" s="1" t="s">
        <v>1279</v>
      </c>
      <c r="D511" s="1" t="s">
        <v>1280</v>
      </c>
      <c r="E511" s="1" t="s">
        <v>1274</v>
      </c>
      <c r="F511" s="1" t="s">
        <v>1275</v>
      </c>
      <c r="G511" s="1" t="s">
        <v>1802</v>
      </c>
      <c r="H511" s="213">
        <v>18845416</v>
      </c>
      <c r="I511" s="213">
        <v>0</v>
      </c>
      <c r="J511" s="213">
        <f t="shared" si="9"/>
        <v>18845416</v>
      </c>
    </row>
    <row r="512" spans="1:10">
      <c r="A512" s="1" t="s">
        <v>1825</v>
      </c>
      <c r="B512" s="1" t="s">
        <v>1826</v>
      </c>
      <c r="C512" s="1" t="s">
        <v>1273</v>
      </c>
      <c r="D512" s="1" t="s">
        <v>73</v>
      </c>
      <c r="E512" s="1" t="s">
        <v>1274</v>
      </c>
      <c r="F512" s="1" t="s">
        <v>1275</v>
      </c>
      <c r="G512" s="1" t="s">
        <v>1802</v>
      </c>
      <c r="H512" s="213">
        <v>17400000</v>
      </c>
      <c r="I512" s="213">
        <v>0</v>
      </c>
      <c r="J512" s="213">
        <f t="shared" si="9"/>
        <v>17400000</v>
      </c>
    </row>
    <row r="513" spans="1:10">
      <c r="A513" s="1" t="s">
        <v>1827</v>
      </c>
      <c r="B513" s="1" t="s">
        <v>1828</v>
      </c>
      <c r="C513" s="1" t="s">
        <v>1829</v>
      </c>
      <c r="D513" s="1" t="s">
        <v>135</v>
      </c>
      <c r="E513" s="1" t="s">
        <v>1274</v>
      </c>
      <c r="F513" s="1" t="s">
        <v>1275</v>
      </c>
      <c r="G513" s="1" t="s">
        <v>1830</v>
      </c>
      <c r="H513" s="213">
        <v>76600000</v>
      </c>
      <c r="I513" s="213">
        <v>0</v>
      </c>
      <c r="J513" s="213">
        <f t="shared" si="9"/>
        <v>76600000</v>
      </c>
    </row>
    <row r="514" spans="1:10">
      <c r="A514" s="1" t="s">
        <v>1831</v>
      </c>
      <c r="B514" s="1" t="s">
        <v>1832</v>
      </c>
      <c r="C514" s="1" t="s">
        <v>1612</v>
      </c>
      <c r="D514" s="1" t="s">
        <v>1613</v>
      </c>
      <c r="E514" s="1" t="s">
        <v>1274</v>
      </c>
      <c r="F514" s="1" t="s">
        <v>1275</v>
      </c>
      <c r="G514" s="1" t="s">
        <v>1426</v>
      </c>
      <c r="H514" s="213">
        <v>13392000</v>
      </c>
      <c r="I514" s="213">
        <v>13392000</v>
      </c>
      <c r="J514" s="213">
        <f t="shared" si="9"/>
        <v>0</v>
      </c>
    </row>
    <row r="515" spans="1:10">
      <c r="A515" s="1" t="s">
        <v>1833</v>
      </c>
      <c r="B515" s="1" t="s">
        <v>1834</v>
      </c>
      <c r="C515" s="1" t="s">
        <v>1835</v>
      </c>
      <c r="D515" s="1" t="s">
        <v>1836</v>
      </c>
      <c r="E515" s="1" t="s">
        <v>1274</v>
      </c>
      <c r="F515" s="1" t="s">
        <v>1275</v>
      </c>
      <c r="G515" s="1" t="s">
        <v>1837</v>
      </c>
      <c r="H515" s="213">
        <v>0</v>
      </c>
      <c r="I515" s="213">
        <v>0</v>
      </c>
      <c r="J515" s="213">
        <f t="shared" si="9"/>
        <v>0</v>
      </c>
    </row>
    <row r="516" spans="1:10">
      <c r="A516" s="1" t="s">
        <v>1833</v>
      </c>
      <c r="B516" s="1" t="s">
        <v>1834</v>
      </c>
      <c r="C516" s="1" t="s">
        <v>1835</v>
      </c>
      <c r="D516" s="1" t="s">
        <v>1836</v>
      </c>
      <c r="E516" s="1" t="s">
        <v>1274</v>
      </c>
      <c r="F516" s="1" t="s">
        <v>1275</v>
      </c>
      <c r="G516" s="1" t="s">
        <v>1838</v>
      </c>
      <c r="H516" s="213">
        <v>65835581</v>
      </c>
      <c r="I516" s="213">
        <v>0</v>
      </c>
      <c r="J516" s="213">
        <f t="shared" si="9"/>
        <v>65835581</v>
      </c>
    </row>
    <row r="517" spans="1:10">
      <c r="A517" s="1" t="s">
        <v>1833</v>
      </c>
      <c r="B517" s="1" t="s">
        <v>1834</v>
      </c>
      <c r="C517" s="1" t="s">
        <v>1839</v>
      </c>
      <c r="D517" s="1" t="s">
        <v>1840</v>
      </c>
      <c r="E517" s="1" t="s">
        <v>1274</v>
      </c>
      <c r="F517" s="1" t="s">
        <v>1275</v>
      </c>
      <c r="G517" s="1" t="s">
        <v>1837</v>
      </c>
      <c r="H517" s="213">
        <v>0</v>
      </c>
      <c r="I517" s="213">
        <v>0</v>
      </c>
      <c r="J517" s="213">
        <f t="shared" si="9"/>
        <v>0</v>
      </c>
    </row>
    <row r="518" spans="1:10">
      <c r="A518" s="1" t="s">
        <v>1833</v>
      </c>
      <c r="B518" s="1" t="s">
        <v>1834</v>
      </c>
      <c r="C518" s="1" t="s">
        <v>1839</v>
      </c>
      <c r="D518" s="1" t="s">
        <v>1840</v>
      </c>
      <c r="E518" s="1" t="s">
        <v>1274</v>
      </c>
      <c r="F518" s="1" t="s">
        <v>1275</v>
      </c>
      <c r="G518" s="1" t="s">
        <v>1838</v>
      </c>
      <c r="H518" s="213">
        <v>130377574</v>
      </c>
      <c r="I518" s="213">
        <v>128252931.31</v>
      </c>
      <c r="J518" s="213">
        <f t="shared" si="9"/>
        <v>2124642.6899999976</v>
      </c>
    </row>
    <row r="519" spans="1:10">
      <c r="A519" s="1" t="s">
        <v>1833</v>
      </c>
      <c r="B519" s="1" t="s">
        <v>1834</v>
      </c>
      <c r="C519" s="1" t="s">
        <v>1841</v>
      </c>
      <c r="D519" s="1" t="s">
        <v>1842</v>
      </c>
      <c r="E519" s="1" t="s">
        <v>1274</v>
      </c>
      <c r="F519" s="1" t="s">
        <v>1275</v>
      </c>
      <c r="G519" s="1" t="s">
        <v>1837</v>
      </c>
      <c r="H519" s="213">
        <v>0</v>
      </c>
      <c r="I519" s="213">
        <v>0</v>
      </c>
      <c r="J519" s="213">
        <f t="shared" si="9"/>
        <v>0</v>
      </c>
    </row>
    <row r="520" spans="1:10">
      <c r="A520" s="1" t="s">
        <v>1833</v>
      </c>
      <c r="B520" s="1" t="s">
        <v>1834</v>
      </c>
      <c r="C520" s="1" t="s">
        <v>1841</v>
      </c>
      <c r="D520" s="1" t="s">
        <v>1842</v>
      </c>
      <c r="E520" s="1" t="s">
        <v>1274</v>
      </c>
      <c r="F520" s="1" t="s">
        <v>1275</v>
      </c>
      <c r="G520" s="1" t="s">
        <v>1838</v>
      </c>
      <c r="H520" s="213">
        <v>105817160</v>
      </c>
      <c r="I520" s="213">
        <v>102521566.7</v>
      </c>
      <c r="J520" s="213">
        <f t="shared" si="9"/>
        <v>3295593.299999997</v>
      </c>
    </row>
    <row r="521" spans="1:10">
      <c r="A521" s="1" t="s">
        <v>1833</v>
      </c>
      <c r="B521" s="1" t="s">
        <v>1834</v>
      </c>
      <c r="C521" s="1" t="s">
        <v>1843</v>
      </c>
      <c r="D521" s="1" t="s">
        <v>1844</v>
      </c>
      <c r="E521" s="1" t="s">
        <v>1274</v>
      </c>
      <c r="F521" s="1" t="s">
        <v>1275</v>
      </c>
      <c r="G521" s="1" t="s">
        <v>1837</v>
      </c>
      <c r="H521" s="213">
        <v>0</v>
      </c>
      <c r="I521" s="213">
        <v>0</v>
      </c>
      <c r="J521" s="213">
        <f t="shared" si="9"/>
        <v>0</v>
      </c>
    </row>
    <row r="522" spans="1:10">
      <c r="A522" s="1" t="s">
        <v>1833</v>
      </c>
      <c r="B522" s="1" t="s">
        <v>1834</v>
      </c>
      <c r="C522" s="1" t="s">
        <v>1843</v>
      </c>
      <c r="D522" s="1" t="s">
        <v>1844</v>
      </c>
      <c r="E522" s="1" t="s">
        <v>1274</v>
      </c>
      <c r="F522" s="1" t="s">
        <v>1275</v>
      </c>
      <c r="G522" s="1" t="s">
        <v>1838</v>
      </c>
      <c r="H522" s="213">
        <v>13440000</v>
      </c>
      <c r="I522" s="213">
        <v>0</v>
      </c>
      <c r="J522" s="213">
        <f t="shared" si="9"/>
        <v>13440000</v>
      </c>
    </row>
    <row r="523" spans="1:10">
      <c r="A523" s="1" t="s">
        <v>1845</v>
      </c>
      <c r="B523" s="1" t="s">
        <v>1846</v>
      </c>
      <c r="C523" s="1" t="s">
        <v>1847</v>
      </c>
      <c r="D523" s="1" t="s">
        <v>1848</v>
      </c>
      <c r="E523" s="1" t="s">
        <v>1274</v>
      </c>
      <c r="F523" s="1" t="s">
        <v>1275</v>
      </c>
      <c r="G523" s="1" t="s">
        <v>1837</v>
      </c>
      <c r="H523" s="213">
        <v>0</v>
      </c>
      <c r="I523" s="213">
        <v>0</v>
      </c>
      <c r="J523" s="213">
        <f t="shared" si="9"/>
        <v>0</v>
      </c>
    </row>
    <row r="524" spans="1:10">
      <c r="A524" s="1" t="s">
        <v>1845</v>
      </c>
      <c r="B524" s="1" t="s">
        <v>1846</v>
      </c>
      <c r="C524" s="1" t="s">
        <v>1847</v>
      </c>
      <c r="D524" s="1" t="s">
        <v>1848</v>
      </c>
      <c r="E524" s="1" t="s">
        <v>1274</v>
      </c>
      <c r="F524" s="1" t="s">
        <v>1275</v>
      </c>
      <c r="G524" s="1" t="s">
        <v>1838</v>
      </c>
      <c r="H524" s="213">
        <v>690480000</v>
      </c>
      <c r="I524" s="213">
        <v>616055829.53999996</v>
      </c>
      <c r="J524" s="213">
        <f t="shared" si="9"/>
        <v>74424170.460000038</v>
      </c>
    </row>
    <row r="525" spans="1:10">
      <c r="A525" s="1" t="s">
        <v>1845</v>
      </c>
      <c r="B525" s="1" t="s">
        <v>1846</v>
      </c>
      <c r="C525" s="1" t="s">
        <v>1849</v>
      </c>
      <c r="D525" s="1" t="s">
        <v>1850</v>
      </c>
      <c r="E525" s="1" t="s">
        <v>1274</v>
      </c>
      <c r="F525" s="1" t="s">
        <v>1275</v>
      </c>
      <c r="G525" s="1" t="s">
        <v>1837</v>
      </c>
      <c r="H525" s="213">
        <v>0</v>
      </c>
      <c r="I525" s="213">
        <v>0</v>
      </c>
      <c r="J525" s="213">
        <f t="shared" si="9"/>
        <v>0</v>
      </c>
    </row>
    <row r="526" spans="1:10">
      <c r="A526" s="1" t="s">
        <v>1845</v>
      </c>
      <c r="B526" s="1" t="s">
        <v>1846</v>
      </c>
      <c r="C526" s="1" t="s">
        <v>1849</v>
      </c>
      <c r="D526" s="1" t="s">
        <v>1850</v>
      </c>
      <c r="E526" s="1" t="s">
        <v>1274</v>
      </c>
      <c r="F526" s="1" t="s">
        <v>1275</v>
      </c>
      <c r="G526" s="1" t="s">
        <v>1838</v>
      </c>
      <c r="H526" s="213">
        <v>51749979</v>
      </c>
      <c r="I526" s="213">
        <v>0</v>
      </c>
      <c r="J526" s="213">
        <f t="shared" si="9"/>
        <v>51749979</v>
      </c>
    </row>
    <row r="527" spans="1:10">
      <c r="A527" s="1" t="s">
        <v>1845</v>
      </c>
      <c r="B527" s="1" t="s">
        <v>1846</v>
      </c>
      <c r="C527" s="1" t="s">
        <v>1851</v>
      </c>
      <c r="D527" s="1" t="s">
        <v>1852</v>
      </c>
      <c r="E527" s="1" t="s">
        <v>1274</v>
      </c>
      <c r="F527" s="1" t="s">
        <v>1275</v>
      </c>
      <c r="G527" s="1" t="s">
        <v>1837</v>
      </c>
      <c r="H527" s="213">
        <v>0</v>
      </c>
      <c r="I527" s="213">
        <v>0</v>
      </c>
      <c r="J527" s="213">
        <f t="shared" si="9"/>
        <v>0</v>
      </c>
    </row>
    <row r="528" spans="1:10">
      <c r="A528" s="1" t="s">
        <v>1845</v>
      </c>
      <c r="B528" s="1" t="s">
        <v>1846</v>
      </c>
      <c r="C528" s="1" t="s">
        <v>1851</v>
      </c>
      <c r="D528" s="1" t="s">
        <v>1852</v>
      </c>
      <c r="E528" s="1" t="s">
        <v>1274</v>
      </c>
      <c r="F528" s="1" t="s">
        <v>1275</v>
      </c>
      <c r="G528" s="1" t="s">
        <v>1838</v>
      </c>
      <c r="H528" s="213">
        <v>129885805</v>
      </c>
      <c r="I528" s="213">
        <v>129885805</v>
      </c>
      <c r="J528" s="213">
        <f t="shared" si="9"/>
        <v>0</v>
      </c>
    </row>
    <row r="529" spans="1:10">
      <c r="A529" s="1" t="s">
        <v>1845</v>
      </c>
      <c r="B529" s="1" t="s">
        <v>1846</v>
      </c>
      <c r="C529" s="1" t="s">
        <v>1853</v>
      </c>
      <c r="D529" s="1" t="s">
        <v>1854</v>
      </c>
      <c r="E529" s="1" t="s">
        <v>1274</v>
      </c>
      <c r="F529" s="1" t="s">
        <v>1275</v>
      </c>
      <c r="G529" s="1" t="s">
        <v>1837</v>
      </c>
      <c r="H529" s="213">
        <v>0</v>
      </c>
      <c r="I529" s="213">
        <v>0</v>
      </c>
      <c r="J529" s="213">
        <f t="shared" si="9"/>
        <v>0</v>
      </c>
    </row>
    <row r="530" spans="1:10">
      <c r="A530" s="1" t="s">
        <v>1845</v>
      </c>
      <c r="B530" s="1" t="s">
        <v>1846</v>
      </c>
      <c r="C530" s="1" t="s">
        <v>1853</v>
      </c>
      <c r="D530" s="1" t="s">
        <v>1854</v>
      </c>
      <c r="E530" s="1" t="s">
        <v>1274</v>
      </c>
      <c r="F530" s="1" t="s">
        <v>1275</v>
      </c>
      <c r="G530" s="1" t="s">
        <v>1838</v>
      </c>
      <c r="H530" s="213">
        <v>8318952</v>
      </c>
      <c r="I530" s="213">
        <v>8318952</v>
      </c>
      <c r="J530" s="213">
        <f t="shared" si="9"/>
        <v>0</v>
      </c>
    </row>
    <row r="531" spans="1:10">
      <c r="A531" s="1" t="s">
        <v>1855</v>
      </c>
      <c r="B531" s="1" t="s">
        <v>1856</v>
      </c>
      <c r="C531" s="1" t="s">
        <v>1857</v>
      </c>
      <c r="D531" s="1" t="s">
        <v>1858</v>
      </c>
      <c r="E531" s="1" t="s">
        <v>1274</v>
      </c>
      <c r="F531" s="1" t="s">
        <v>1275</v>
      </c>
      <c r="G531" s="1" t="s">
        <v>1837</v>
      </c>
      <c r="H531" s="213">
        <v>0</v>
      </c>
      <c r="I531" s="213">
        <v>0</v>
      </c>
      <c r="J531" s="213">
        <f t="shared" si="9"/>
        <v>0</v>
      </c>
    </row>
    <row r="532" spans="1:10">
      <c r="A532" s="1" t="s">
        <v>1855</v>
      </c>
      <c r="B532" s="1" t="s">
        <v>1856</v>
      </c>
      <c r="C532" s="1" t="s">
        <v>1857</v>
      </c>
      <c r="D532" s="1" t="s">
        <v>1858</v>
      </c>
      <c r="E532" s="1" t="s">
        <v>1274</v>
      </c>
      <c r="F532" s="1" t="s">
        <v>1275</v>
      </c>
      <c r="G532" s="1" t="s">
        <v>1838</v>
      </c>
      <c r="H532" s="213">
        <v>147798123</v>
      </c>
      <c r="I532" s="213">
        <v>40699105.770000003</v>
      </c>
      <c r="J532" s="213">
        <f t="shared" si="9"/>
        <v>107099017.22999999</v>
      </c>
    </row>
    <row r="533" spans="1:10">
      <c r="A533" s="1" t="s">
        <v>1855</v>
      </c>
      <c r="B533" s="1" t="s">
        <v>1856</v>
      </c>
      <c r="C533" s="1" t="s">
        <v>1859</v>
      </c>
      <c r="D533" s="1" t="s">
        <v>1860</v>
      </c>
      <c r="E533" s="1" t="s">
        <v>1274</v>
      </c>
      <c r="F533" s="1" t="s">
        <v>1275</v>
      </c>
      <c r="G533" s="1" t="s">
        <v>1837</v>
      </c>
      <c r="H533" s="213">
        <v>0</v>
      </c>
      <c r="I533" s="213">
        <v>0</v>
      </c>
      <c r="J533" s="213">
        <f t="shared" si="9"/>
        <v>0</v>
      </c>
    </row>
    <row r="534" spans="1:10">
      <c r="A534" s="1" t="s">
        <v>1855</v>
      </c>
      <c r="B534" s="1" t="s">
        <v>1856</v>
      </c>
      <c r="C534" s="1" t="s">
        <v>1859</v>
      </c>
      <c r="D534" s="1" t="s">
        <v>1860</v>
      </c>
      <c r="E534" s="1" t="s">
        <v>1274</v>
      </c>
      <c r="F534" s="1" t="s">
        <v>1275</v>
      </c>
      <c r="G534" s="1" t="s">
        <v>1838</v>
      </c>
      <c r="H534" s="213">
        <v>1112285889</v>
      </c>
      <c r="I534" s="213">
        <v>1112285889</v>
      </c>
      <c r="J534" s="213">
        <f t="shared" si="9"/>
        <v>0</v>
      </c>
    </row>
    <row r="535" spans="1:10">
      <c r="A535" s="1" t="s">
        <v>1855</v>
      </c>
      <c r="B535" s="1" t="s">
        <v>1856</v>
      </c>
      <c r="C535" s="1" t="s">
        <v>1861</v>
      </c>
      <c r="D535" s="1" t="s">
        <v>1862</v>
      </c>
      <c r="E535" s="1" t="s">
        <v>1274</v>
      </c>
      <c r="F535" s="1" t="s">
        <v>1275</v>
      </c>
      <c r="G535" s="1" t="s">
        <v>1837</v>
      </c>
      <c r="H535" s="213">
        <v>0</v>
      </c>
      <c r="I535" s="213">
        <v>0</v>
      </c>
      <c r="J535" s="213">
        <f t="shared" si="9"/>
        <v>0</v>
      </c>
    </row>
    <row r="536" spans="1:10">
      <c r="A536" s="1" t="s">
        <v>1855</v>
      </c>
      <c r="B536" s="1" t="s">
        <v>1856</v>
      </c>
      <c r="C536" s="1" t="s">
        <v>1861</v>
      </c>
      <c r="D536" s="1" t="s">
        <v>1862</v>
      </c>
      <c r="E536" s="1" t="s">
        <v>1274</v>
      </c>
      <c r="F536" s="1" t="s">
        <v>1275</v>
      </c>
      <c r="G536" s="1" t="s">
        <v>1838</v>
      </c>
      <c r="H536" s="213">
        <v>1791229</v>
      </c>
      <c r="I536" s="213">
        <v>0</v>
      </c>
      <c r="J536" s="213">
        <f t="shared" si="9"/>
        <v>1791229</v>
      </c>
    </row>
    <row r="537" spans="1:10">
      <c r="A537" s="1" t="s">
        <v>1855</v>
      </c>
      <c r="B537" s="1" t="s">
        <v>1856</v>
      </c>
      <c r="C537" s="1" t="s">
        <v>1863</v>
      </c>
      <c r="D537" s="1" t="s">
        <v>1864</v>
      </c>
      <c r="E537" s="1" t="s">
        <v>1274</v>
      </c>
      <c r="F537" s="1" t="s">
        <v>1275</v>
      </c>
      <c r="G537" s="1" t="s">
        <v>1837</v>
      </c>
      <c r="H537" s="213">
        <v>0</v>
      </c>
      <c r="I537" s="213">
        <v>0</v>
      </c>
      <c r="J537" s="213">
        <f t="shared" si="9"/>
        <v>0</v>
      </c>
    </row>
    <row r="538" spans="1:10">
      <c r="A538" s="1" t="s">
        <v>1855</v>
      </c>
      <c r="B538" s="1" t="s">
        <v>1856</v>
      </c>
      <c r="C538" s="1" t="s">
        <v>1863</v>
      </c>
      <c r="D538" s="1" t="s">
        <v>1864</v>
      </c>
      <c r="E538" s="1" t="s">
        <v>1274</v>
      </c>
      <c r="F538" s="1" t="s">
        <v>1275</v>
      </c>
      <c r="G538" s="1" t="s">
        <v>1838</v>
      </c>
      <c r="H538" s="213">
        <v>8202363</v>
      </c>
      <c r="I538" s="213">
        <v>8202363</v>
      </c>
      <c r="J538" s="213">
        <f t="shared" si="9"/>
        <v>0</v>
      </c>
    </row>
    <row r="539" spans="1:10">
      <c r="A539" s="1" t="s">
        <v>1865</v>
      </c>
      <c r="B539" s="1" t="s">
        <v>1866</v>
      </c>
      <c r="C539" s="1" t="s">
        <v>1867</v>
      </c>
      <c r="D539" s="1" t="s">
        <v>1868</v>
      </c>
      <c r="E539" s="1" t="s">
        <v>1274</v>
      </c>
      <c r="F539" s="1" t="s">
        <v>1275</v>
      </c>
      <c r="G539" s="1" t="s">
        <v>1837</v>
      </c>
      <c r="H539" s="213">
        <v>0</v>
      </c>
      <c r="I539" s="213">
        <v>0</v>
      </c>
      <c r="J539" s="213">
        <f t="shared" si="9"/>
        <v>0</v>
      </c>
    </row>
    <row r="540" spans="1:10">
      <c r="A540" s="1" t="s">
        <v>1865</v>
      </c>
      <c r="B540" s="1" t="s">
        <v>1866</v>
      </c>
      <c r="C540" s="1" t="s">
        <v>1867</v>
      </c>
      <c r="D540" s="1" t="s">
        <v>1868</v>
      </c>
      <c r="E540" s="1" t="s">
        <v>1274</v>
      </c>
      <c r="F540" s="1" t="s">
        <v>1275</v>
      </c>
      <c r="G540" s="1" t="s">
        <v>1838</v>
      </c>
      <c r="H540" s="213">
        <v>905795374</v>
      </c>
      <c r="I540" s="213">
        <v>343486613.54000002</v>
      </c>
      <c r="J540" s="213">
        <f t="shared" si="9"/>
        <v>562308760.46000004</v>
      </c>
    </row>
    <row r="541" spans="1:10">
      <c r="A541" s="1" t="s">
        <v>1865</v>
      </c>
      <c r="B541" s="1" t="s">
        <v>1866</v>
      </c>
      <c r="C541" s="1" t="s">
        <v>1869</v>
      </c>
      <c r="D541" s="1" t="s">
        <v>1870</v>
      </c>
      <c r="E541" s="1" t="s">
        <v>1274</v>
      </c>
      <c r="F541" s="1" t="s">
        <v>1275</v>
      </c>
      <c r="G541" s="1" t="s">
        <v>1837</v>
      </c>
      <c r="H541" s="213">
        <v>0</v>
      </c>
      <c r="I541" s="213">
        <v>0</v>
      </c>
      <c r="J541" s="213">
        <f t="shared" si="9"/>
        <v>0</v>
      </c>
    </row>
    <row r="542" spans="1:10">
      <c r="A542" s="1" t="s">
        <v>1865</v>
      </c>
      <c r="B542" s="1" t="s">
        <v>1866</v>
      </c>
      <c r="C542" s="1" t="s">
        <v>1869</v>
      </c>
      <c r="D542" s="1" t="s">
        <v>1870</v>
      </c>
      <c r="E542" s="1" t="s">
        <v>1274</v>
      </c>
      <c r="F542" s="1" t="s">
        <v>1275</v>
      </c>
      <c r="G542" s="1" t="s">
        <v>1838</v>
      </c>
      <c r="H542" s="213">
        <v>47552254</v>
      </c>
      <c r="I542" s="213">
        <v>0</v>
      </c>
      <c r="J542" s="213">
        <f t="shared" si="9"/>
        <v>47552254</v>
      </c>
    </row>
    <row r="543" spans="1:10">
      <c r="A543" s="1" t="s">
        <v>1865</v>
      </c>
      <c r="B543" s="1" t="s">
        <v>1866</v>
      </c>
      <c r="C543" s="1" t="s">
        <v>1871</v>
      </c>
      <c r="D543" s="1" t="s">
        <v>1872</v>
      </c>
      <c r="E543" s="1" t="s">
        <v>1274</v>
      </c>
      <c r="F543" s="1" t="s">
        <v>1275</v>
      </c>
      <c r="G543" s="1" t="s">
        <v>1837</v>
      </c>
      <c r="H543" s="213">
        <v>0</v>
      </c>
      <c r="I543" s="213">
        <v>0</v>
      </c>
      <c r="J543" s="213">
        <f t="shared" si="9"/>
        <v>0</v>
      </c>
    </row>
    <row r="544" spans="1:10">
      <c r="A544" s="1" t="s">
        <v>1865</v>
      </c>
      <c r="B544" s="1" t="s">
        <v>1866</v>
      </c>
      <c r="C544" s="1" t="s">
        <v>1871</v>
      </c>
      <c r="D544" s="1" t="s">
        <v>1872</v>
      </c>
      <c r="E544" s="1" t="s">
        <v>1274</v>
      </c>
      <c r="F544" s="1" t="s">
        <v>1275</v>
      </c>
      <c r="G544" s="1" t="s">
        <v>1838</v>
      </c>
      <c r="H544" s="213">
        <v>1222688248</v>
      </c>
      <c r="I544" s="213">
        <v>1199029373.23</v>
      </c>
      <c r="J544" s="213">
        <f t="shared" si="9"/>
        <v>23658874.769999981</v>
      </c>
    </row>
    <row r="545" spans="1:10">
      <c r="A545" s="1" t="s">
        <v>1865</v>
      </c>
      <c r="B545" s="1" t="s">
        <v>1866</v>
      </c>
      <c r="C545" s="1" t="s">
        <v>1873</v>
      </c>
      <c r="D545" s="1" t="s">
        <v>1874</v>
      </c>
      <c r="E545" s="1" t="s">
        <v>1274</v>
      </c>
      <c r="F545" s="1" t="s">
        <v>1275</v>
      </c>
      <c r="G545" s="1" t="s">
        <v>1837</v>
      </c>
      <c r="H545" s="213">
        <v>0</v>
      </c>
      <c r="I545" s="213">
        <v>0</v>
      </c>
      <c r="J545" s="213">
        <f t="shared" si="9"/>
        <v>0</v>
      </c>
    </row>
    <row r="546" spans="1:10">
      <c r="A546" s="1" t="s">
        <v>1865</v>
      </c>
      <c r="B546" s="1" t="s">
        <v>1866</v>
      </c>
      <c r="C546" s="1" t="s">
        <v>1873</v>
      </c>
      <c r="D546" s="1" t="s">
        <v>1874</v>
      </c>
      <c r="E546" s="1" t="s">
        <v>1274</v>
      </c>
      <c r="F546" s="1" t="s">
        <v>1275</v>
      </c>
      <c r="G546" s="1" t="s">
        <v>1838</v>
      </c>
      <c r="H546" s="213">
        <v>52823874</v>
      </c>
      <c r="I546" s="213">
        <v>52823874</v>
      </c>
      <c r="J546" s="213">
        <f t="shared" si="9"/>
        <v>0</v>
      </c>
    </row>
    <row r="547" spans="1:10">
      <c r="A547" s="1" t="s">
        <v>1875</v>
      </c>
      <c r="B547" s="1" t="s">
        <v>1876</v>
      </c>
      <c r="C547" s="1" t="s">
        <v>1877</v>
      </c>
      <c r="D547" s="1" t="s">
        <v>1878</v>
      </c>
      <c r="E547" s="1" t="s">
        <v>1274</v>
      </c>
      <c r="F547" s="1" t="s">
        <v>1275</v>
      </c>
      <c r="G547" s="1" t="s">
        <v>1837</v>
      </c>
      <c r="H547" s="213">
        <v>11362138633.779999</v>
      </c>
      <c r="I547" s="213">
        <v>11362138633.780001</v>
      </c>
      <c r="J547" s="213">
        <f t="shared" si="9"/>
        <v>0</v>
      </c>
    </row>
    <row r="548" spans="1:10">
      <c r="A548" s="1" t="s">
        <v>1875</v>
      </c>
      <c r="B548" s="1" t="s">
        <v>1876</v>
      </c>
      <c r="C548" s="1" t="s">
        <v>1877</v>
      </c>
      <c r="D548" s="1" t="s">
        <v>1878</v>
      </c>
      <c r="E548" s="1" t="s">
        <v>1274</v>
      </c>
      <c r="F548" s="1" t="s">
        <v>1275</v>
      </c>
      <c r="G548" s="1" t="s">
        <v>1838</v>
      </c>
      <c r="H548" s="213">
        <v>4862403017.2200003</v>
      </c>
      <c r="I548" s="213">
        <v>4774497057.3299999</v>
      </c>
      <c r="J548" s="213">
        <f t="shared" si="9"/>
        <v>87905959.890000343</v>
      </c>
    </row>
    <row r="549" spans="1:10">
      <c r="A549" s="1" t="s">
        <v>1875</v>
      </c>
      <c r="B549" s="1" t="s">
        <v>1876</v>
      </c>
      <c r="C549" s="1" t="s">
        <v>1879</v>
      </c>
      <c r="D549" s="1" t="s">
        <v>1880</v>
      </c>
      <c r="E549" s="1" t="s">
        <v>1274</v>
      </c>
      <c r="F549" s="1" t="s">
        <v>1275</v>
      </c>
      <c r="G549" s="1" t="s">
        <v>1837</v>
      </c>
      <c r="H549" s="213">
        <v>0</v>
      </c>
      <c r="I549" s="213">
        <v>0</v>
      </c>
      <c r="J549" s="213">
        <f t="shared" si="9"/>
        <v>0</v>
      </c>
    </row>
    <row r="550" spans="1:10">
      <c r="A550" s="1" t="s">
        <v>1875</v>
      </c>
      <c r="B550" s="1" t="s">
        <v>1876</v>
      </c>
      <c r="C550" s="1" t="s">
        <v>1879</v>
      </c>
      <c r="D550" s="1" t="s">
        <v>1880</v>
      </c>
      <c r="E550" s="1" t="s">
        <v>1274</v>
      </c>
      <c r="F550" s="1" t="s">
        <v>1275</v>
      </c>
      <c r="G550" s="1" t="s">
        <v>1838</v>
      </c>
      <c r="H550" s="213">
        <v>753715004</v>
      </c>
      <c r="I550" s="213">
        <v>712706278.48000002</v>
      </c>
      <c r="J550" s="213">
        <f t="shared" si="9"/>
        <v>41008725.519999981</v>
      </c>
    </row>
    <row r="551" spans="1:10">
      <c r="A551" s="1" t="s">
        <v>1875</v>
      </c>
      <c r="B551" s="1" t="s">
        <v>1876</v>
      </c>
      <c r="C551" s="1" t="s">
        <v>1881</v>
      </c>
      <c r="D551" s="1" t="s">
        <v>1882</v>
      </c>
      <c r="E551" s="1" t="s">
        <v>1274</v>
      </c>
      <c r="F551" s="1" t="s">
        <v>1275</v>
      </c>
      <c r="G551" s="1" t="s">
        <v>1837</v>
      </c>
      <c r="H551" s="213">
        <v>0</v>
      </c>
      <c r="I551" s="213">
        <v>0</v>
      </c>
      <c r="J551" s="213">
        <f t="shared" si="9"/>
        <v>0</v>
      </c>
    </row>
    <row r="552" spans="1:10">
      <c r="A552" s="1" t="s">
        <v>1875</v>
      </c>
      <c r="B552" s="1" t="s">
        <v>1876</v>
      </c>
      <c r="C552" s="1" t="s">
        <v>1881</v>
      </c>
      <c r="D552" s="1" t="s">
        <v>1882</v>
      </c>
      <c r="E552" s="1" t="s">
        <v>1274</v>
      </c>
      <c r="F552" s="1" t="s">
        <v>1275</v>
      </c>
      <c r="G552" s="1" t="s">
        <v>1838</v>
      </c>
      <c r="H552" s="213">
        <v>12834782</v>
      </c>
      <c r="I552" s="213">
        <v>12834782</v>
      </c>
      <c r="J552" s="213">
        <f t="shared" si="9"/>
        <v>0</v>
      </c>
    </row>
    <row r="553" spans="1:10">
      <c r="A553" s="1" t="s">
        <v>1883</v>
      </c>
      <c r="B553" s="1" t="s">
        <v>1884</v>
      </c>
      <c r="C553" s="1" t="s">
        <v>1885</v>
      </c>
      <c r="D553" s="1" t="s">
        <v>1886</v>
      </c>
      <c r="E553" s="1" t="s">
        <v>1274</v>
      </c>
      <c r="F553" s="1" t="s">
        <v>1275</v>
      </c>
      <c r="G553" s="1" t="s">
        <v>1837</v>
      </c>
      <c r="H553" s="213">
        <v>8805165030</v>
      </c>
      <c r="I553" s="213">
        <v>8541386178.2200003</v>
      </c>
      <c r="J553" s="213">
        <f t="shared" si="9"/>
        <v>263778851.77999973</v>
      </c>
    </row>
    <row r="554" spans="1:10">
      <c r="A554" s="1" t="s">
        <v>1883</v>
      </c>
      <c r="B554" s="1" t="s">
        <v>1884</v>
      </c>
      <c r="C554" s="1" t="s">
        <v>1885</v>
      </c>
      <c r="D554" s="1" t="s">
        <v>1886</v>
      </c>
      <c r="E554" s="1" t="s">
        <v>1274</v>
      </c>
      <c r="F554" s="1" t="s">
        <v>1275</v>
      </c>
      <c r="G554" s="1" t="s">
        <v>1838</v>
      </c>
      <c r="H554" s="213">
        <v>8762476835</v>
      </c>
      <c r="I554" s="213">
        <v>8569450745.8699999</v>
      </c>
      <c r="J554" s="213">
        <f t="shared" si="9"/>
        <v>193026089.13000011</v>
      </c>
    </row>
    <row r="555" spans="1:10">
      <c r="A555" s="1" t="s">
        <v>1883</v>
      </c>
      <c r="B555" s="1" t="s">
        <v>1884</v>
      </c>
      <c r="C555" s="1" t="s">
        <v>1887</v>
      </c>
      <c r="D555" s="1" t="s">
        <v>1888</v>
      </c>
      <c r="E555" s="1" t="s">
        <v>1274</v>
      </c>
      <c r="F555" s="1" t="s">
        <v>1275</v>
      </c>
      <c r="G555" s="1" t="s">
        <v>1837</v>
      </c>
      <c r="H555" s="213">
        <v>0</v>
      </c>
      <c r="I555" s="213">
        <v>0</v>
      </c>
      <c r="J555" s="213">
        <f t="shared" si="9"/>
        <v>0</v>
      </c>
    </row>
    <row r="556" spans="1:10">
      <c r="A556" s="1" t="s">
        <v>1883</v>
      </c>
      <c r="B556" s="1" t="s">
        <v>1884</v>
      </c>
      <c r="C556" s="1" t="s">
        <v>1887</v>
      </c>
      <c r="D556" s="1" t="s">
        <v>1888</v>
      </c>
      <c r="E556" s="1" t="s">
        <v>1274</v>
      </c>
      <c r="F556" s="1" t="s">
        <v>1275</v>
      </c>
      <c r="G556" s="1" t="s">
        <v>1838</v>
      </c>
      <c r="H556" s="213">
        <v>57719574</v>
      </c>
      <c r="I556" s="213">
        <v>57719574</v>
      </c>
      <c r="J556" s="213">
        <f t="shared" si="9"/>
        <v>0</v>
      </c>
    </row>
    <row r="557" spans="1:10">
      <c r="A557" s="1" t="s">
        <v>1883</v>
      </c>
      <c r="B557" s="1" t="s">
        <v>1884</v>
      </c>
      <c r="C557" s="1" t="s">
        <v>1889</v>
      </c>
      <c r="D557" s="1" t="s">
        <v>1890</v>
      </c>
      <c r="E557" s="1" t="s">
        <v>1274</v>
      </c>
      <c r="F557" s="1" t="s">
        <v>1275</v>
      </c>
      <c r="G557" s="1" t="s">
        <v>1837</v>
      </c>
      <c r="H557" s="213">
        <v>0</v>
      </c>
      <c r="I557" s="213">
        <v>0</v>
      </c>
      <c r="J557" s="213">
        <f t="shared" si="9"/>
        <v>0</v>
      </c>
    </row>
    <row r="558" spans="1:10">
      <c r="A558" s="1" t="s">
        <v>1883</v>
      </c>
      <c r="B558" s="1" t="s">
        <v>1884</v>
      </c>
      <c r="C558" s="1" t="s">
        <v>1889</v>
      </c>
      <c r="D558" s="1" t="s">
        <v>1890</v>
      </c>
      <c r="E558" s="1" t="s">
        <v>1274</v>
      </c>
      <c r="F558" s="1" t="s">
        <v>1275</v>
      </c>
      <c r="G558" s="1" t="s">
        <v>1838</v>
      </c>
      <c r="H558" s="213">
        <v>460239819</v>
      </c>
      <c r="I558" s="213">
        <v>460239819</v>
      </c>
      <c r="J558" s="213">
        <f t="shared" si="9"/>
        <v>0</v>
      </c>
    </row>
    <row r="559" spans="1:10">
      <c r="A559" s="1" t="s">
        <v>1891</v>
      </c>
      <c r="B559" s="1" t="s">
        <v>1892</v>
      </c>
      <c r="C559" s="1" t="s">
        <v>1893</v>
      </c>
      <c r="D559" s="1" t="s">
        <v>1894</v>
      </c>
      <c r="E559" s="1" t="s">
        <v>1274</v>
      </c>
      <c r="F559" s="1" t="s">
        <v>1275</v>
      </c>
      <c r="G559" s="1" t="s">
        <v>1837</v>
      </c>
      <c r="H559" s="213">
        <v>0</v>
      </c>
      <c r="I559" s="213">
        <v>0</v>
      </c>
      <c r="J559" s="213">
        <f t="shared" si="9"/>
        <v>0</v>
      </c>
    </row>
    <row r="560" spans="1:10">
      <c r="A560" s="1" t="s">
        <v>1891</v>
      </c>
      <c r="B560" s="1" t="s">
        <v>1892</v>
      </c>
      <c r="C560" s="1" t="s">
        <v>1893</v>
      </c>
      <c r="D560" s="1" t="s">
        <v>1894</v>
      </c>
      <c r="E560" s="1" t="s">
        <v>1274</v>
      </c>
      <c r="F560" s="1" t="s">
        <v>1275</v>
      </c>
      <c r="G560" s="1" t="s">
        <v>1838</v>
      </c>
      <c r="H560" s="213">
        <v>27586623</v>
      </c>
      <c r="I560" s="213">
        <v>27586623</v>
      </c>
      <c r="J560" s="213">
        <f t="shared" si="9"/>
        <v>0</v>
      </c>
    </row>
    <row r="561" spans="1:10">
      <c r="A561" s="1" t="s">
        <v>1891</v>
      </c>
      <c r="B561" s="1" t="s">
        <v>1892</v>
      </c>
      <c r="C561" s="1" t="s">
        <v>1895</v>
      </c>
      <c r="D561" s="1" t="s">
        <v>1896</v>
      </c>
      <c r="E561" s="1" t="s">
        <v>1274</v>
      </c>
      <c r="F561" s="1" t="s">
        <v>1275</v>
      </c>
      <c r="G561" s="1" t="s">
        <v>1837</v>
      </c>
      <c r="H561" s="213">
        <v>0</v>
      </c>
      <c r="I561" s="213">
        <v>0</v>
      </c>
      <c r="J561" s="213">
        <f t="shared" si="9"/>
        <v>0</v>
      </c>
    </row>
    <row r="562" spans="1:10">
      <c r="A562" s="1" t="s">
        <v>1891</v>
      </c>
      <c r="B562" s="1" t="s">
        <v>1892</v>
      </c>
      <c r="C562" s="1" t="s">
        <v>1895</v>
      </c>
      <c r="D562" s="1" t="s">
        <v>1896</v>
      </c>
      <c r="E562" s="1" t="s">
        <v>1274</v>
      </c>
      <c r="F562" s="1" t="s">
        <v>1275</v>
      </c>
      <c r="G562" s="1" t="s">
        <v>1838</v>
      </c>
      <c r="H562" s="213">
        <v>3589939</v>
      </c>
      <c r="I562" s="213">
        <v>3589939</v>
      </c>
      <c r="J562" s="213">
        <f t="shared" si="9"/>
        <v>0</v>
      </c>
    </row>
    <row r="563" spans="1:10">
      <c r="A563" s="1" t="s">
        <v>1891</v>
      </c>
      <c r="B563" s="1" t="s">
        <v>1892</v>
      </c>
      <c r="C563" s="1" t="s">
        <v>1897</v>
      </c>
      <c r="D563" s="1" t="s">
        <v>1898</v>
      </c>
      <c r="E563" s="1" t="s">
        <v>1274</v>
      </c>
      <c r="F563" s="1" t="s">
        <v>1275</v>
      </c>
      <c r="G563" s="1" t="s">
        <v>1837</v>
      </c>
      <c r="H563" s="213">
        <v>0</v>
      </c>
      <c r="I563" s="213">
        <v>0</v>
      </c>
      <c r="J563" s="213">
        <f t="shared" si="9"/>
        <v>0</v>
      </c>
    </row>
    <row r="564" spans="1:10">
      <c r="A564" s="1" t="s">
        <v>1891</v>
      </c>
      <c r="B564" s="1" t="s">
        <v>1892</v>
      </c>
      <c r="C564" s="1" t="s">
        <v>1897</v>
      </c>
      <c r="D564" s="1" t="s">
        <v>1898</v>
      </c>
      <c r="E564" s="1" t="s">
        <v>1274</v>
      </c>
      <c r="F564" s="1" t="s">
        <v>1275</v>
      </c>
      <c r="G564" s="1" t="s">
        <v>1838</v>
      </c>
      <c r="H564" s="213">
        <v>873600000</v>
      </c>
      <c r="I564" s="213">
        <v>873587243.19000006</v>
      </c>
      <c r="J564" s="213">
        <f t="shared" si="9"/>
        <v>12756.80999994278</v>
      </c>
    </row>
    <row r="565" spans="1:10">
      <c r="A565" s="1" t="s">
        <v>1899</v>
      </c>
      <c r="B565" s="1" t="s">
        <v>1900</v>
      </c>
      <c r="C565" s="1" t="s">
        <v>1901</v>
      </c>
      <c r="D565" s="1" t="s">
        <v>1902</v>
      </c>
      <c r="E565" s="1" t="s">
        <v>1274</v>
      </c>
      <c r="F565" s="1" t="s">
        <v>1275</v>
      </c>
      <c r="G565" s="1" t="s">
        <v>1837</v>
      </c>
      <c r="H565" s="213">
        <v>0</v>
      </c>
      <c r="I565" s="213">
        <v>0</v>
      </c>
      <c r="J565" s="213">
        <f t="shared" si="9"/>
        <v>0</v>
      </c>
    </row>
    <row r="566" spans="1:10">
      <c r="A566" s="1" t="s">
        <v>1899</v>
      </c>
      <c r="B566" s="1" t="s">
        <v>1900</v>
      </c>
      <c r="C566" s="1" t="s">
        <v>1901</v>
      </c>
      <c r="D566" s="1" t="s">
        <v>1902</v>
      </c>
      <c r="E566" s="1" t="s">
        <v>1274</v>
      </c>
      <c r="F566" s="1" t="s">
        <v>1275</v>
      </c>
      <c r="G566" s="1" t="s">
        <v>1838</v>
      </c>
      <c r="H566" s="213">
        <v>4149984753</v>
      </c>
      <c r="I566" s="213">
        <v>3611852668.1900001</v>
      </c>
      <c r="J566" s="213">
        <f t="shared" si="9"/>
        <v>538132084.80999994</v>
      </c>
    </row>
    <row r="567" spans="1:10">
      <c r="A567" s="1" t="s">
        <v>1899</v>
      </c>
      <c r="B567" s="1" t="s">
        <v>1900</v>
      </c>
      <c r="C567" s="1" t="s">
        <v>1903</v>
      </c>
      <c r="D567" s="1" t="s">
        <v>1904</v>
      </c>
      <c r="E567" s="1" t="s">
        <v>1274</v>
      </c>
      <c r="F567" s="1" t="s">
        <v>1275</v>
      </c>
      <c r="G567" s="1" t="s">
        <v>1837</v>
      </c>
      <c r="H567" s="213">
        <v>0</v>
      </c>
      <c r="I567" s="213">
        <v>0</v>
      </c>
      <c r="J567" s="213">
        <f t="shared" si="9"/>
        <v>0</v>
      </c>
    </row>
    <row r="568" spans="1:10">
      <c r="A568" s="1" t="s">
        <v>1899</v>
      </c>
      <c r="B568" s="1" t="s">
        <v>1900</v>
      </c>
      <c r="C568" s="1" t="s">
        <v>1903</v>
      </c>
      <c r="D568" s="1" t="s">
        <v>1904</v>
      </c>
      <c r="E568" s="1" t="s">
        <v>1274</v>
      </c>
      <c r="F568" s="1" t="s">
        <v>1275</v>
      </c>
      <c r="G568" s="1" t="s">
        <v>1838</v>
      </c>
      <c r="H568" s="213">
        <v>939058639</v>
      </c>
      <c r="I568" s="213">
        <v>939058639</v>
      </c>
      <c r="J568" s="213">
        <f t="shared" si="9"/>
        <v>0</v>
      </c>
    </row>
    <row r="569" spans="1:10">
      <c r="A569" s="1" t="s">
        <v>1899</v>
      </c>
      <c r="B569" s="1" t="s">
        <v>1900</v>
      </c>
      <c r="C569" s="1" t="s">
        <v>1905</v>
      </c>
      <c r="D569" s="1" t="s">
        <v>1906</v>
      </c>
      <c r="E569" s="1" t="s">
        <v>1274</v>
      </c>
      <c r="F569" s="1" t="s">
        <v>1275</v>
      </c>
      <c r="G569" s="1" t="s">
        <v>1837</v>
      </c>
      <c r="H569" s="213">
        <v>0</v>
      </c>
      <c r="I569" s="213">
        <v>0</v>
      </c>
      <c r="J569" s="213">
        <f t="shared" si="9"/>
        <v>0</v>
      </c>
    </row>
    <row r="570" spans="1:10">
      <c r="A570" s="1" t="s">
        <v>1899</v>
      </c>
      <c r="B570" s="1" t="s">
        <v>1900</v>
      </c>
      <c r="C570" s="1" t="s">
        <v>1905</v>
      </c>
      <c r="D570" s="1" t="s">
        <v>1906</v>
      </c>
      <c r="E570" s="1" t="s">
        <v>1274</v>
      </c>
      <c r="F570" s="1" t="s">
        <v>1275</v>
      </c>
      <c r="G570" s="1" t="s">
        <v>1838</v>
      </c>
      <c r="H570" s="213">
        <v>72312</v>
      </c>
      <c r="I570" s="213">
        <v>0</v>
      </c>
      <c r="J570" s="213">
        <f t="shared" si="9"/>
        <v>72312</v>
      </c>
    </row>
    <row r="571" spans="1:10">
      <c r="A571" s="1" t="s">
        <v>1907</v>
      </c>
      <c r="B571" s="1" t="s">
        <v>1908</v>
      </c>
      <c r="C571" s="1" t="s">
        <v>1909</v>
      </c>
      <c r="D571" s="1" t="s">
        <v>1910</v>
      </c>
      <c r="E571" s="1" t="s">
        <v>1274</v>
      </c>
      <c r="F571" s="1" t="s">
        <v>1275</v>
      </c>
      <c r="G571" s="1" t="s">
        <v>1837</v>
      </c>
      <c r="H571" s="213">
        <v>0</v>
      </c>
      <c r="I571" s="213">
        <v>0</v>
      </c>
      <c r="J571" s="213">
        <f t="shared" si="9"/>
        <v>0</v>
      </c>
    </row>
    <row r="572" spans="1:10">
      <c r="A572" s="1" t="s">
        <v>1907</v>
      </c>
      <c r="B572" s="1" t="s">
        <v>1908</v>
      </c>
      <c r="C572" s="1" t="s">
        <v>1909</v>
      </c>
      <c r="D572" s="1" t="s">
        <v>1910</v>
      </c>
      <c r="E572" s="1" t="s">
        <v>1274</v>
      </c>
      <c r="F572" s="1" t="s">
        <v>1275</v>
      </c>
      <c r="G572" s="1" t="s">
        <v>1838</v>
      </c>
      <c r="H572" s="213">
        <v>90906779</v>
      </c>
      <c r="I572" s="213">
        <v>90906779</v>
      </c>
      <c r="J572" s="213">
        <f t="shared" si="9"/>
        <v>0</v>
      </c>
    </row>
    <row r="573" spans="1:10">
      <c r="A573" s="1" t="s">
        <v>1907</v>
      </c>
      <c r="B573" s="1" t="s">
        <v>1908</v>
      </c>
      <c r="C573" s="1" t="s">
        <v>1911</v>
      </c>
      <c r="D573" s="1" t="s">
        <v>1912</v>
      </c>
      <c r="E573" s="1" t="s">
        <v>1274</v>
      </c>
      <c r="F573" s="1" t="s">
        <v>1275</v>
      </c>
      <c r="G573" s="1" t="s">
        <v>1837</v>
      </c>
      <c r="H573" s="213">
        <v>0</v>
      </c>
      <c r="I573" s="213">
        <v>0</v>
      </c>
      <c r="J573" s="213">
        <f t="shared" si="9"/>
        <v>0</v>
      </c>
    </row>
    <row r="574" spans="1:10">
      <c r="A574" s="1" t="s">
        <v>1907</v>
      </c>
      <c r="B574" s="1" t="s">
        <v>1908</v>
      </c>
      <c r="C574" s="1" t="s">
        <v>1911</v>
      </c>
      <c r="D574" s="1" t="s">
        <v>1912</v>
      </c>
      <c r="E574" s="1" t="s">
        <v>1274</v>
      </c>
      <c r="F574" s="1" t="s">
        <v>1275</v>
      </c>
      <c r="G574" s="1" t="s">
        <v>1838</v>
      </c>
      <c r="H574" s="213">
        <v>327579246</v>
      </c>
      <c r="I574" s="213">
        <v>317798265</v>
      </c>
      <c r="J574" s="213">
        <f t="shared" ref="J574:J637" si="10">+H574-I574</f>
        <v>9780981</v>
      </c>
    </row>
    <row r="575" spans="1:10">
      <c r="A575" s="1" t="s">
        <v>1907</v>
      </c>
      <c r="B575" s="1" t="s">
        <v>1908</v>
      </c>
      <c r="C575" s="1" t="s">
        <v>1913</v>
      </c>
      <c r="D575" s="1" t="s">
        <v>1914</v>
      </c>
      <c r="E575" s="1" t="s">
        <v>1274</v>
      </c>
      <c r="F575" s="1" t="s">
        <v>1275</v>
      </c>
      <c r="G575" s="1" t="s">
        <v>1837</v>
      </c>
      <c r="H575" s="213">
        <v>0</v>
      </c>
      <c r="I575" s="213">
        <v>0</v>
      </c>
      <c r="J575" s="213">
        <f t="shared" si="10"/>
        <v>0</v>
      </c>
    </row>
    <row r="576" spans="1:10">
      <c r="A576" s="1" t="s">
        <v>1907</v>
      </c>
      <c r="B576" s="1" t="s">
        <v>1908</v>
      </c>
      <c r="C576" s="1" t="s">
        <v>1913</v>
      </c>
      <c r="D576" s="1" t="s">
        <v>1914</v>
      </c>
      <c r="E576" s="1" t="s">
        <v>1274</v>
      </c>
      <c r="F576" s="1" t="s">
        <v>1275</v>
      </c>
      <c r="G576" s="1" t="s">
        <v>1838</v>
      </c>
      <c r="H576" s="213">
        <v>20000000</v>
      </c>
      <c r="I576" s="213">
        <v>20000000</v>
      </c>
      <c r="J576" s="213">
        <f t="shared" si="10"/>
        <v>0</v>
      </c>
    </row>
    <row r="577" spans="1:10">
      <c r="A577" s="1" t="s">
        <v>1915</v>
      </c>
      <c r="B577" s="1" t="s">
        <v>1866</v>
      </c>
      <c r="C577" s="1" t="s">
        <v>1916</v>
      </c>
      <c r="D577" s="1" t="s">
        <v>1917</v>
      </c>
      <c r="E577" s="1" t="s">
        <v>1274</v>
      </c>
      <c r="F577" s="1" t="s">
        <v>1275</v>
      </c>
      <c r="G577" s="1" t="s">
        <v>1837</v>
      </c>
      <c r="H577" s="213">
        <v>0</v>
      </c>
      <c r="I577" s="213">
        <v>0</v>
      </c>
      <c r="J577" s="213">
        <f t="shared" si="10"/>
        <v>0</v>
      </c>
    </row>
    <row r="578" spans="1:10">
      <c r="A578" s="1" t="s">
        <v>1915</v>
      </c>
      <c r="B578" s="1" t="s">
        <v>1866</v>
      </c>
      <c r="C578" s="1" t="s">
        <v>1916</v>
      </c>
      <c r="D578" s="1" t="s">
        <v>1917</v>
      </c>
      <c r="E578" s="1" t="s">
        <v>1274</v>
      </c>
      <c r="F578" s="1" t="s">
        <v>1275</v>
      </c>
      <c r="G578" s="1" t="s">
        <v>1838</v>
      </c>
      <c r="H578" s="213">
        <v>1359608957</v>
      </c>
      <c r="I578" s="213">
        <v>853148494.29999995</v>
      </c>
      <c r="J578" s="213">
        <f t="shared" si="10"/>
        <v>506460462.70000005</v>
      </c>
    </row>
    <row r="579" spans="1:10">
      <c r="A579" s="1" t="s">
        <v>1915</v>
      </c>
      <c r="B579" s="1" t="s">
        <v>1866</v>
      </c>
      <c r="C579" s="1" t="s">
        <v>1918</v>
      </c>
      <c r="D579" s="1" t="s">
        <v>1919</v>
      </c>
      <c r="E579" s="1" t="s">
        <v>1274</v>
      </c>
      <c r="F579" s="1" t="s">
        <v>1275</v>
      </c>
      <c r="G579" s="1" t="s">
        <v>1837</v>
      </c>
      <c r="H579" s="213">
        <v>0</v>
      </c>
      <c r="I579" s="213">
        <v>0</v>
      </c>
      <c r="J579" s="213">
        <f t="shared" si="10"/>
        <v>0</v>
      </c>
    </row>
    <row r="580" spans="1:10">
      <c r="A580" s="1" t="s">
        <v>1915</v>
      </c>
      <c r="B580" s="1" t="s">
        <v>1866</v>
      </c>
      <c r="C580" s="1" t="s">
        <v>1918</v>
      </c>
      <c r="D580" s="1" t="s">
        <v>1919</v>
      </c>
      <c r="E580" s="1" t="s">
        <v>1274</v>
      </c>
      <c r="F580" s="1" t="s">
        <v>1275</v>
      </c>
      <c r="G580" s="1" t="s">
        <v>1838</v>
      </c>
      <c r="H580" s="213">
        <v>35825855</v>
      </c>
      <c r="I580" s="213">
        <v>35825855</v>
      </c>
      <c r="J580" s="213">
        <f t="shared" si="10"/>
        <v>0</v>
      </c>
    </row>
    <row r="581" spans="1:10">
      <c r="A581" s="1" t="s">
        <v>1915</v>
      </c>
      <c r="B581" s="1" t="s">
        <v>1866</v>
      </c>
      <c r="C581" s="1" t="s">
        <v>1920</v>
      </c>
      <c r="D581" s="1" t="s">
        <v>1921</v>
      </c>
      <c r="E581" s="1" t="s">
        <v>1274</v>
      </c>
      <c r="F581" s="1" t="s">
        <v>1275</v>
      </c>
      <c r="G581" s="1" t="s">
        <v>1837</v>
      </c>
      <c r="H581" s="213">
        <v>0</v>
      </c>
      <c r="I581" s="213">
        <v>0</v>
      </c>
      <c r="J581" s="213">
        <f t="shared" si="10"/>
        <v>0</v>
      </c>
    </row>
    <row r="582" spans="1:10">
      <c r="A582" s="1" t="s">
        <v>1915</v>
      </c>
      <c r="B582" s="1" t="s">
        <v>1866</v>
      </c>
      <c r="C582" s="1" t="s">
        <v>1920</v>
      </c>
      <c r="D582" s="1" t="s">
        <v>1921</v>
      </c>
      <c r="E582" s="1" t="s">
        <v>1274</v>
      </c>
      <c r="F582" s="1" t="s">
        <v>1275</v>
      </c>
      <c r="G582" s="1" t="s">
        <v>1838</v>
      </c>
      <c r="H582" s="213">
        <v>14150482</v>
      </c>
      <c r="I582" s="213">
        <v>14150482</v>
      </c>
      <c r="J582" s="213">
        <f t="shared" si="10"/>
        <v>0</v>
      </c>
    </row>
    <row r="583" spans="1:10">
      <c r="A583" s="1" t="s">
        <v>1922</v>
      </c>
      <c r="B583" s="1" t="s">
        <v>1923</v>
      </c>
      <c r="C583" s="1" t="s">
        <v>1924</v>
      </c>
      <c r="D583" s="1" t="s">
        <v>1925</v>
      </c>
      <c r="E583" s="1" t="s">
        <v>1274</v>
      </c>
      <c r="F583" s="1" t="s">
        <v>1275</v>
      </c>
      <c r="G583" s="1" t="s">
        <v>1837</v>
      </c>
      <c r="H583" s="213">
        <v>0</v>
      </c>
      <c r="I583" s="213">
        <v>0</v>
      </c>
      <c r="J583" s="213">
        <f t="shared" si="10"/>
        <v>0</v>
      </c>
    </row>
    <row r="584" spans="1:10">
      <c r="A584" s="1" t="s">
        <v>1922</v>
      </c>
      <c r="B584" s="1" t="s">
        <v>1923</v>
      </c>
      <c r="C584" s="1" t="s">
        <v>1924</v>
      </c>
      <c r="D584" s="1" t="s">
        <v>1925</v>
      </c>
      <c r="E584" s="1" t="s">
        <v>1274</v>
      </c>
      <c r="F584" s="1" t="s">
        <v>1275</v>
      </c>
      <c r="G584" s="1" t="s">
        <v>1838</v>
      </c>
      <c r="H584" s="213">
        <v>111669660</v>
      </c>
      <c r="I584" s="213">
        <v>52304051.240000002</v>
      </c>
      <c r="J584" s="213">
        <f t="shared" si="10"/>
        <v>59365608.759999998</v>
      </c>
    </row>
    <row r="585" spans="1:10">
      <c r="A585" s="1" t="s">
        <v>1922</v>
      </c>
      <c r="B585" s="1" t="s">
        <v>1923</v>
      </c>
      <c r="C585" s="1" t="s">
        <v>1926</v>
      </c>
      <c r="D585" s="1" t="s">
        <v>1927</v>
      </c>
      <c r="E585" s="1" t="s">
        <v>1274</v>
      </c>
      <c r="F585" s="1" t="s">
        <v>1275</v>
      </c>
      <c r="G585" s="1" t="s">
        <v>1837</v>
      </c>
      <c r="H585" s="213">
        <v>0</v>
      </c>
      <c r="I585" s="213">
        <v>0</v>
      </c>
      <c r="J585" s="213">
        <f t="shared" si="10"/>
        <v>0</v>
      </c>
    </row>
    <row r="586" spans="1:10">
      <c r="A586" s="1" t="s">
        <v>1922</v>
      </c>
      <c r="B586" s="1" t="s">
        <v>1923</v>
      </c>
      <c r="C586" s="1" t="s">
        <v>1926</v>
      </c>
      <c r="D586" s="1" t="s">
        <v>1927</v>
      </c>
      <c r="E586" s="1" t="s">
        <v>1274</v>
      </c>
      <c r="F586" s="1" t="s">
        <v>1275</v>
      </c>
      <c r="G586" s="1" t="s">
        <v>1838</v>
      </c>
      <c r="H586" s="213">
        <v>235309986</v>
      </c>
      <c r="I586" s="213">
        <v>235309986</v>
      </c>
      <c r="J586" s="213">
        <f t="shared" si="10"/>
        <v>0</v>
      </c>
    </row>
    <row r="587" spans="1:10">
      <c r="A587" s="1" t="s">
        <v>1922</v>
      </c>
      <c r="B587" s="1" t="s">
        <v>1923</v>
      </c>
      <c r="C587" s="1" t="s">
        <v>1928</v>
      </c>
      <c r="D587" s="1" t="s">
        <v>1929</v>
      </c>
      <c r="E587" s="1" t="s">
        <v>1274</v>
      </c>
      <c r="F587" s="1" t="s">
        <v>1275</v>
      </c>
      <c r="G587" s="1" t="s">
        <v>1837</v>
      </c>
      <c r="H587" s="213">
        <v>0</v>
      </c>
      <c r="I587" s="213">
        <v>0</v>
      </c>
      <c r="J587" s="213">
        <f t="shared" si="10"/>
        <v>0</v>
      </c>
    </row>
    <row r="588" spans="1:10">
      <c r="A588" s="1" t="s">
        <v>1922</v>
      </c>
      <c r="B588" s="1" t="s">
        <v>1923</v>
      </c>
      <c r="C588" s="1" t="s">
        <v>1928</v>
      </c>
      <c r="D588" s="1" t="s">
        <v>1929</v>
      </c>
      <c r="E588" s="1" t="s">
        <v>1274</v>
      </c>
      <c r="F588" s="1" t="s">
        <v>1275</v>
      </c>
      <c r="G588" s="1" t="s">
        <v>1838</v>
      </c>
      <c r="H588" s="213">
        <v>25400000</v>
      </c>
      <c r="I588" s="213">
        <v>23053024.390000001</v>
      </c>
      <c r="J588" s="213">
        <f t="shared" si="10"/>
        <v>2346975.6099999994</v>
      </c>
    </row>
    <row r="589" spans="1:10">
      <c r="A589" s="1" t="s">
        <v>1930</v>
      </c>
      <c r="B589" s="1" t="s">
        <v>1931</v>
      </c>
      <c r="C589" s="1" t="s">
        <v>1932</v>
      </c>
      <c r="D589" s="1" t="s">
        <v>1933</v>
      </c>
      <c r="E589" s="1" t="s">
        <v>1274</v>
      </c>
      <c r="F589" s="1" t="s">
        <v>1275</v>
      </c>
      <c r="G589" s="1" t="s">
        <v>1837</v>
      </c>
      <c r="H589" s="213">
        <v>0</v>
      </c>
      <c r="I589" s="213">
        <v>0</v>
      </c>
      <c r="J589" s="213">
        <f t="shared" si="10"/>
        <v>0</v>
      </c>
    </row>
    <row r="590" spans="1:10">
      <c r="A590" s="1" t="s">
        <v>1930</v>
      </c>
      <c r="B590" s="1" t="s">
        <v>1931</v>
      </c>
      <c r="C590" s="1" t="s">
        <v>1932</v>
      </c>
      <c r="D590" s="1" t="s">
        <v>1933</v>
      </c>
      <c r="E590" s="1" t="s">
        <v>1274</v>
      </c>
      <c r="F590" s="1" t="s">
        <v>1275</v>
      </c>
      <c r="G590" s="1" t="s">
        <v>1838</v>
      </c>
      <c r="H590" s="213">
        <v>105773365</v>
      </c>
      <c r="I590" s="213">
        <v>95099157.969999999</v>
      </c>
      <c r="J590" s="213">
        <f t="shared" si="10"/>
        <v>10674207.030000001</v>
      </c>
    </row>
    <row r="591" spans="1:10">
      <c r="A591" s="1" t="s">
        <v>1930</v>
      </c>
      <c r="B591" s="1" t="s">
        <v>1931</v>
      </c>
      <c r="C591" s="1" t="s">
        <v>1934</v>
      </c>
      <c r="D591" s="1" t="s">
        <v>1935</v>
      </c>
      <c r="E591" s="1" t="s">
        <v>1274</v>
      </c>
      <c r="F591" s="1" t="s">
        <v>1275</v>
      </c>
      <c r="G591" s="1" t="s">
        <v>1837</v>
      </c>
      <c r="H591" s="213">
        <v>0</v>
      </c>
      <c r="I591" s="213">
        <v>0</v>
      </c>
      <c r="J591" s="213">
        <f t="shared" si="10"/>
        <v>0</v>
      </c>
    </row>
    <row r="592" spans="1:10">
      <c r="A592" s="1" t="s">
        <v>1930</v>
      </c>
      <c r="B592" s="1" t="s">
        <v>1931</v>
      </c>
      <c r="C592" s="1" t="s">
        <v>1934</v>
      </c>
      <c r="D592" s="1" t="s">
        <v>1935</v>
      </c>
      <c r="E592" s="1" t="s">
        <v>1274</v>
      </c>
      <c r="F592" s="1" t="s">
        <v>1275</v>
      </c>
      <c r="G592" s="1" t="s">
        <v>1838</v>
      </c>
      <c r="H592" s="213">
        <v>10192103233</v>
      </c>
      <c r="I592" s="213">
        <v>9964486567.4699993</v>
      </c>
      <c r="J592" s="213">
        <f t="shared" si="10"/>
        <v>227616665.53000069</v>
      </c>
    </row>
    <row r="593" spans="1:10">
      <c r="A593" s="1" t="s">
        <v>1930</v>
      </c>
      <c r="B593" s="1" t="s">
        <v>1931</v>
      </c>
      <c r="C593" s="1" t="s">
        <v>1936</v>
      </c>
      <c r="D593" s="1" t="s">
        <v>1937</v>
      </c>
      <c r="E593" s="1" t="s">
        <v>1274</v>
      </c>
      <c r="F593" s="1" t="s">
        <v>1275</v>
      </c>
      <c r="G593" s="1" t="s">
        <v>1837</v>
      </c>
      <c r="H593" s="213">
        <v>0</v>
      </c>
      <c r="I593" s="213">
        <v>0</v>
      </c>
      <c r="J593" s="213">
        <f t="shared" si="10"/>
        <v>0</v>
      </c>
    </row>
    <row r="594" spans="1:10">
      <c r="A594" s="1" t="s">
        <v>1930</v>
      </c>
      <c r="B594" s="1" t="s">
        <v>1931</v>
      </c>
      <c r="C594" s="1" t="s">
        <v>1936</v>
      </c>
      <c r="D594" s="1" t="s">
        <v>1937</v>
      </c>
      <c r="E594" s="1" t="s">
        <v>1274</v>
      </c>
      <c r="F594" s="1" t="s">
        <v>1275</v>
      </c>
      <c r="G594" s="1" t="s">
        <v>1838</v>
      </c>
      <c r="H594" s="213">
        <v>77993336</v>
      </c>
      <c r="I594" s="213">
        <v>77993336</v>
      </c>
      <c r="J594" s="213">
        <f t="shared" si="10"/>
        <v>0</v>
      </c>
    </row>
    <row r="595" spans="1:10">
      <c r="A595" s="1" t="s">
        <v>1938</v>
      </c>
      <c r="B595" s="1" t="s">
        <v>1939</v>
      </c>
      <c r="C595" s="1" t="s">
        <v>1940</v>
      </c>
      <c r="D595" s="1" t="s">
        <v>1941</v>
      </c>
      <c r="E595" s="1" t="s">
        <v>1274</v>
      </c>
      <c r="F595" s="1" t="s">
        <v>1275</v>
      </c>
      <c r="G595" s="1" t="s">
        <v>1837</v>
      </c>
      <c r="H595" s="213">
        <v>0</v>
      </c>
      <c r="I595" s="213">
        <v>0</v>
      </c>
      <c r="J595" s="213">
        <f t="shared" si="10"/>
        <v>0</v>
      </c>
    </row>
    <row r="596" spans="1:10">
      <c r="A596" s="1" t="s">
        <v>1938</v>
      </c>
      <c r="B596" s="1" t="s">
        <v>1939</v>
      </c>
      <c r="C596" s="1" t="s">
        <v>1940</v>
      </c>
      <c r="D596" s="1" t="s">
        <v>1941</v>
      </c>
      <c r="E596" s="1" t="s">
        <v>1274</v>
      </c>
      <c r="F596" s="1" t="s">
        <v>1275</v>
      </c>
      <c r="G596" s="1" t="s">
        <v>1838</v>
      </c>
      <c r="H596" s="213">
        <v>6701322794</v>
      </c>
      <c r="I596" s="213">
        <v>6700997134.6400003</v>
      </c>
      <c r="J596" s="213">
        <f t="shared" si="10"/>
        <v>325659.35999965668</v>
      </c>
    </row>
    <row r="597" spans="1:10">
      <c r="A597" s="1" t="s">
        <v>1938</v>
      </c>
      <c r="B597" s="1" t="s">
        <v>1939</v>
      </c>
      <c r="C597" s="1" t="s">
        <v>1942</v>
      </c>
      <c r="D597" s="1" t="s">
        <v>1943</v>
      </c>
      <c r="E597" s="1" t="s">
        <v>1274</v>
      </c>
      <c r="F597" s="1" t="s">
        <v>1275</v>
      </c>
      <c r="G597" s="1" t="s">
        <v>1837</v>
      </c>
      <c r="H597" s="213">
        <v>0</v>
      </c>
      <c r="I597" s="213">
        <v>0</v>
      </c>
      <c r="J597" s="213">
        <f t="shared" si="10"/>
        <v>0</v>
      </c>
    </row>
    <row r="598" spans="1:10">
      <c r="A598" s="1" t="s">
        <v>1938</v>
      </c>
      <c r="B598" s="1" t="s">
        <v>1939</v>
      </c>
      <c r="C598" s="1" t="s">
        <v>1942</v>
      </c>
      <c r="D598" s="1" t="s">
        <v>1943</v>
      </c>
      <c r="E598" s="1" t="s">
        <v>1274</v>
      </c>
      <c r="F598" s="1" t="s">
        <v>1275</v>
      </c>
      <c r="G598" s="1" t="s">
        <v>1838</v>
      </c>
      <c r="H598" s="213">
        <v>25002444</v>
      </c>
      <c r="I598" s="213">
        <v>20671977.640000001</v>
      </c>
      <c r="J598" s="213">
        <f t="shared" si="10"/>
        <v>4330466.3599999994</v>
      </c>
    </row>
    <row r="599" spans="1:10">
      <c r="A599" s="1" t="s">
        <v>1938</v>
      </c>
      <c r="B599" s="1" t="s">
        <v>1939</v>
      </c>
      <c r="C599" s="1" t="s">
        <v>1944</v>
      </c>
      <c r="D599" s="1" t="s">
        <v>1945</v>
      </c>
      <c r="E599" s="1" t="s">
        <v>1274</v>
      </c>
      <c r="F599" s="1" t="s">
        <v>1275</v>
      </c>
      <c r="G599" s="1" t="s">
        <v>1837</v>
      </c>
      <c r="H599" s="213">
        <v>0</v>
      </c>
      <c r="I599" s="213">
        <v>0</v>
      </c>
      <c r="J599" s="213">
        <f t="shared" si="10"/>
        <v>0</v>
      </c>
    </row>
    <row r="600" spans="1:10">
      <c r="A600" s="1" t="s">
        <v>1938</v>
      </c>
      <c r="B600" s="1" t="s">
        <v>1939</v>
      </c>
      <c r="C600" s="1" t="s">
        <v>1944</v>
      </c>
      <c r="D600" s="1" t="s">
        <v>1945</v>
      </c>
      <c r="E600" s="1" t="s">
        <v>1274</v>
      </c>
      <c r="F600" s="1" t="s">
        <v>1275</v>
      </c>
      <c r="G600" s="1" t="s">
        <v>1838</v>
      </c>
      <c r="H600" s="213">
        <v>136236250</v>
      </c>
      <c r="I600" s="213">
        <v>136176728.61000001</v>
      </c>
      <c r="J600" s="213">
        <f t="shared" si="10"/>
        <v>59521.389999985695</v>
      </c>
    </row>
    <row r="601" spans="1:10">
      <c r="A601" s="1" t="s">
        <v>1946</v>
      </c>
      <c r="B601" s="1" t="s">
        <v>1947</v>
      </c>
      <c r="C601" s="1" t="s">
        <v>1948</v>
      </c>
      <c r="D601" s="1" t="s">
        <v>1949</v>
      </c>
      <c r="E601" s="1" t="s">
        <v>1274</v>
      </c>
      <c r="F601" s="1" t="s">
        <v>1275</v>
      </c>
      <c r="G601" s="1" t="s">
        <v>1950</v>
      </c>
      <c r="H601" s="213">
        <v>0</v>
      </c>
      <c r="I601" s="213">
        <v>0</v>
      </c>
      <c r="J601" s="213">
        <f t="shared" si="10"/>
        <v>0</v>
      </c>
    </row>
    <row r="602" spans="1:10">
      <c r="A602" s="1" t="s">
        <v>1946</v>
      </c>
      <c r="B602" s="1" t="s">
        <v>1947</v>
      </c>
      <c r="C602" s="1" t="s">
        <v>1948</v>
      </c>
      <c r="D602" s="1" t="s">
        <v>1949</v>
      </c>
      <c r="E602" s="1" t="s">
        <v>1274</v>
      </c>
      <c r="F602" s="1" t="s">
        <v>1275</v>
      </c>
      <c r="G602" s="1" t="s">
        <v>1951</v>
      </c>
      <c r="H602" s="213">
        <v>7883419076</v>
      </c>
      <c r="I602" s="213">
        <v>7883419076</v>
      </c>
      <c r="J602" s="213">
        <f t="shared" si="10"/>
        <v>0</v>
      </c>
    </row>
    <row r="603" spans="1:10">
      <c r="A603" s="1" t="s">
        <v>1946</v>
      </c>
      <c r="B603" s="1" t="s">
        <v>1947</v>
      </c>
      <c r="C603" s="1" t="s">
        <v>1952</v>
      </c>
      <c r="D603" s="1" t="s">
        <v>1953</v>
      </c>
      <c r="E603" s="1" t="s">
        <v>1274</v>
      </c>
      <c r="F603" s="1" t="s">
        <v>1275</v>
      </c>
      <c r="G603" s="1" t="s">
        <v>1950</v>
      </c>
      <c r="H603" s="213">
        <v>0</v>
      </c>
      <c r="I603" s="213">
        <v>0</v>
      </c>
      <c r="J603" s="213">
        <f t="shared" si="10"/>
        <v>0</v>
      </c>
    </row>
    <row r="604" spans="1:10">
      <c r="A604" s="1" t="s">
        <v>1946</v>
      </c>
      <c r="B604" s="1" t="s">
        <v>1947</v>
      </c>
      <c r="C604" s="1" t="s">
        <v>1954</v>
      </c>
      <c r="D604" s="1" t="s">
        <v>1955</v>
      </c>
      <c r="E604" s="1" t="s">
        <v>1274</v>
      </c>
      <c r="F604" s="1" t="s">
        <v>1275</v>
      </c>
      <c r="G604" s="1" t="s">
        <v>1950</v>
      </c>
      <c r="H604" s="213">
        <v>0</v>
      </c>
      <c r="I604" s="213">
        <v>0</v>
      </c>
      <c r="J604" s="213">
        <f t="shared" si="10"/>
        <v>0</v>
      </c>
    </row>
    <row r="605" spans="1:10">
      <c r="A605" s="1" t="s">
        <v>1946</v>
      </c>
      <c r="B605" s="1" t="s">
        <v>1947</v>
      </c>
      <c r="C605" s="1" t="s">
        <v>1956</v>
      </c>
      <c r="D605" s="1" t="s">
        <v>1957</v>
      </c>
      <c r="E605" s="1" t="s">
        <v>1274</v>
      </c>
      <c r="F605" s="1" t="s">
        <v>1275</v>
      </c>
      <c r="G605" s="1" t="s">
        <v>1950</v>
      </c>
      <c r="H605" s="213">
        <v>0</v>
      </c>
      <c r="I605" s="213">
        <v>0</v>
      </c>
      <c r="J605" s="213">
        <f t="shared" si="10"/>
        <v>0</v>
      </c>
    </row>
    <row r="606" spans="1:10">
      <c r="A606" s="1" t="s">
        <v>1946</v>
      </c>
      <c r="B606" s="1" t="s">
        <v>1947</v>
      </c>
      <c r="C606" s="1" t="s">
        <v>1958</v>
      </c>
      <c r="D606" s="1" t="s">
        <v>1959</v>
      </c>
      <c r="E606" s="1" t="s">
        <v>1274</v>
      </c>
      <c r="F606" s="1" t="s">
        <v>1275</v>
      </c>
      <c r="G606" s="1" t="s">
        <v>1950</v>
      </c>
      <c r="H606" s="213">
        <v>0</v>
      </c>
      <c r="I606" s="213">
        <v>0</v>
      </c>
      <c r="J606" s="213">
        <f t="shared" si="10"/>
        <v>0</v>
      </c>
    </row>
    <row r="607" spans="1:10">
      <c r="A607" s="1" t="s">
        <v>1960</v>
      </c>
      <c r="B607" s="1" t="s">
        <v>1961</v>
      </c>
      <c r="C607" s="1" t="s">
        <v>1612</v>
      </c>
      <c r="D607" s="1" t="s">
        <v>1613</v>
      </c>
      <c r="E607" s="1" t="s">
        <v>1274</v>
      </c>
      <c r="F607" s="1" t="s">
        <v>1275</v>
      </c>
      <c r="G607" s="1" t="s">
        <v>1950</v>
      </c>
      <c r="H607" s="213">
        <v>0</v>
      </c>
      <c r="I607" s="213">
        <v>0</v>
      </c>
      <c r="J607" s="213">
        <f t="shared" si="10"/>
        <v>0</v>
      </c>
    </row>
    <row r="608" spans="1:10">
      <c r="A608" s="1" t="s">
        <v>1960</v>
      </c>
      <c r="B608" s="1" t="s">
        <v>1961</v>
      </c>
      <c r="C608" s="1" t="s">
        <v>1612</v>
      </c>
      <c r="D608" s="1" t="s">
        <v>1613</v>
      </c>
      <c r="E608" s="1" t="s">
        <v>1274</v>
      </c>
      <c r="F608" s="1" t="s">
        <v>1275</v>
      </c>
      <c r="G608" s="1" t="s">
        <v>1951</v>
      </c>
      <c r="H608" s="213">
        <v>226601493</v>
      </c>
      <c r="I608" s="213">
        <v>0</v>
      </c>
      <c r="J608" s="213">
        <f t="shared" si="10"/>
        <v>226601493</v>
      </c>
    </row>
    <row r="609" spans="1:10">
      <c r="A609" s="1" t="s">
        <v>1960</v>
      </c>
      <c r="B609" s="1" t="s">
        <v>1961</v>
      </c>
      <c r="C609" s="1" t="s">
        <v>1962</v>
      </c>
      <c r="D609" s="1" t="s">
        <v>1963</v>
      </c>
      <c r="E609" s="1" t="s">
        <v>1274</v>
      </c>
      <c r="F609" s="1" t="s">
        <v>1275</v>
      </c>
      <c r="G609" s="1" t="s">
        <v>1950</v>
      </c>
      <c r="H609" s="213">
        <v>0</v>
      </c>
      <c r="I609" s="213">
        <v>0</v>
      </c>
      <c r="J609" s="213">
        <f t="shared" si="10"/>
        <v>0</v>
      </c>
    </row>
    <row r="610" spans="1:10">
      <c r="A610" s="1" t="s">
        <v>1960</v>
      </c>
      <c r="B610" s="1" t="s">
        <v>1961</v>
      </c>
      <c r="C610" s="1" t="s">
        <v>1962</v>
      </c>
      <c r="D610" s="1" t="s">
        <v>1963</v>
      </c>
      <c r="E610" s="1" t="s">
        <v>1274</v>
      </c>
      <c r="F610" s="1" t="s">
        <v>1275</v>
      </c>
      <c r="G610" s="1" t="s">
        <v>1951</v>
      </c>
      <c r="H610" s="213">
        <v>2789728689</v>
      </c>
      <c r="I610" s="213">
        <v>2760455926</v>
      </c>
      <c r="J610" s="213">
        <f t="shared" si="10"/>
        <v>29272763</v>
      </c>
    </row>
    <row r="611" spans="1:10">
      <c r="A611" s="1" t="s">
        <v>1960</v>
      </c>
      <c r="B611" s="1" t="s">
        <v>1961</v>
      </c>
      <c r="C611" s="1" t="s">
        <v>1964</v>
      </c>
      <c r="D611" s="1" t="s">
        <v>1965</v>
      </c>
      <c r="E611" s="1" t="s">
        <v>1274</v>
      </c>
      <c r="F611" s="1" t="s">
        <v>1275</v>
      </c>
      <c r="G611" s="1" t="s">
        <v>1950</v>
      </c>
      <c r="H611" s="213">
        <v>0</v>
      </c>
      <c r="I611" s="213">
        <v>0</v>
      </c>
      <c r="J611" s="213">
        <f t="shared" si="10"/>
        <v>0</v>
      </c>
    </row>
    <row r="612" spans="1:10">
      <c r="A612" s="1" t="s">
        <v>1960</v>
      </c>
      <c r="B612" s="1" t="s">
        <v>1961</v>
      </c>
      <c r="C612" s="1" t="s">
        <v>1964</v>
      </c>
      <c r="D612" s="1" t="s">
        <v>1965</v>
      </c>
      <c r="E612" s="1" t="s">
        <v>1274</v>
      </c>
      <c r="F612" s="1" t="s">
        <v>1275</v>
      </c>
      <c r="G612" s="1" t="s">
        <v>1951</v>
      </c>
      <c r="H612" s="213">
        <v>6112</v>
      </c>
      <c r="I612" s="213">
        <v>0</v>
      </c>
      <c r="J612" s="213">
        <f t="shared" si="10"/>
        <v>6112</v>
      </c>
    </row>
    <row r="613" spans="1:10">
      <c r="A613" s="1" t="s">
        <v>1960</v>
      </c>
      <c r="B613" s="1" t="s">
        <v>1961</v>
      </c>
      <c r="C613" s="1" t="s">
        <v>1952</v>
      </c>
      <c r="D613" s="1" t="s">
        <v>1953</v>
      </c>
      <c r="E613" s="1" t="s">
        <v>1274</v>
      </c>
      <c r="F613" s="1" t="s">
        <v>1275</v>
      </c>
      <c r="G613" s="1" t="s">
        <v>1951</v>
      </c>
      <c r="H613" s="213">
        <v>813875643</v>
      </c>
      <c r="I613" s="213">
        <v>366704198</v>
      </c>
      <c r="J613" s="213">
        <f t="shared" si="10"/>
        <v>447171445</v>
      </c>
    </row>
    <row r="614" spans="1:10">
      <c r="A614" s="1" t="s">
        <v>1960</v>
      </c>
      <c r="B614" s="1" t="s">
        <v>1961</v>
      </c>
      <c r="C614" s="1" t="s">
        <v>1954</v>
      </c>
      <c r="D614" s="1" t="s">
        <v>1955</v>
      </c>
      <c r="E614" s="1" t="s">
        <v>1274</v>
      </c>
      <c r="F614" s="1" t="s">
        <v>1275</v>
      </c>
      <c r="G614" s="1" t="s">
        <v>1951</v>
      </c>
      <c r="H614" s="213">
        <v>425171199</v>
      </c>
      <c r="I614" s="213">
        <v>0</v>
      </c>
      <c r="J614" s="213">
        <f t="shared" si="10"/>
        <v>425171199</v>
      </c>
    </row>
    <row r="615" spans="1:10">
      <c r="A615" s="1" t="s">
        <v>1960</v>
      </c>
      <c r="B615" s="1" t="s">
        <v>1961</v>
      </c>
      <c r="C615" s="1" t="s">
        <v>1956</v>
      </c>
      <c r="D615" s="1" t="s">
        <v>1957</v>
      </c>
      <c r="E615" s="1" t="s">
        <v>1274</v>
      </c>
      <c r="F615" s="1" t="s">
        <v>1275</v>
      </c>
      <c r="G615" s="1" t="s">
        <v>1951</v>
      </c>
      <c r="H615" s="213">
        <v>1733241753</v>
      </c>
      <c r="I615" s="213">
        <v>1733241753</v>
      </c>
      <c r="J615" s="213">
        <f t="shared" si="10"/>
        <v>0</v>
      </c>
    </row>
    <row r="616" spans="1:10">
      <c r="A616" s="1" t="s">
        <v>1960</v>
      </c>
      <c r="B616" s="1" t="s">
        <v>1961</v>
      </c>
      <c r="C616" s="1" t="s">
        <v>1966</v>
      </c>
      <c r="D616" s="1" t="s">
        <v>1967</v>
      </c>
      <c r="E616" s="1" t="s">
        <v>1274</v>
      </c>
      <c r="F616" s="1" t="s">
        <v>1275</v>
      </c>
      <c r="G616" s="1" t="s">
        <v>1950</v>
      </c>
      <c r="H616" s="213">
        <v>0</v>
      </c>
      <c r="I616" s="213">
        <v>0</v>
      </c>
      <c r="J616" s="213">
        <f t="shared" si="10"/>
        <v>0</v>
      </c>
    </row>
    <row r="617" spans="1:10">
      <c r="A617" s="1" t="s">
        <v>1960</v>
      </c>
      <c r="B617" s="1" t="s">
        <v>1961</v>
      </c>
      <c r="C617" s="1" t="s">
        <v>1966</v>
      </c>
      <c r="D617" s="1" t="s">
        <v>1967</v>
      </c>
      <c r="E617" s="1" t="s">
        <v>1274</v>
      </c>
      <c r="F617" s="1" t="s">
        <v>1275</v>
      </c>
      <c r="G617" s="1" t="s">
        <v>1951</v>
      </c>
      <c r="H617" s="213">
        <v>26044674</v>
      </c>
      <c r="I617" s="213">
        <v>0</v>
      </c>
      <c r="J617" s="213">
        <f t="shared" si="10"/>
        <v>26044674</v>
      </c>
    </row>
    <row r="618" spans="1:10">
      <c r="A618" s="1" t="s">
        <v>1960</v>
      </c>
      <c r="B618" s="1" t="s">
        <v>1961</v>
      </c>
      <c r="C618" s="1" t="s">
        <v>1958</v>
      </c>
      <c r="D618" s="1" t="s">
        <v>1959</v>
      </c>
      <c r="E618" s="1" t="s">
        <v>1274</v>
      </c>
      <c r="F618" s="1" t="s">
        <v>1275</v>
      </c>
      <c r="G618" s="1" t="s">
        <v>1951</v>
      </c>
      <c r="H618" s="213">
        <v>24934864</v>
      </c>
      <c r="I618" s="213">
        <v>0</v>
      </c>
      <c r="J618" s="213">
        <f t="shared" si="10"/>
        <v>24934864</v>
      </c>
    </row>
    <row r="619" spans="1:10">
      <c r="A619" s="1" t="s">
        <v>1960</v>
      </c>
      <c r="B619" s="1" t="s">
        <v>1961</v>
      </c>
      <c r="C619" s="1" t="s">
        <v>1968</v>
      </c>
      <c r="D619" s="1" t="s">
        <v>1969</v>
      </c>
      <c r="E619" s="1" t="s">
        <v>1274</v>
      </c>
      <c r="F619" s="1" t="s">
        <v>1275</v>
      </c>
      <c r="G619" s="1" t="s">
        <v>1951</v>
      </c>
      <c r="H619" s="213">
        <v>6265369530.4399996</v>
      </c>
      <c r="I619" s="213">
        <v>3388640212</v>
      </c>
      <c r="J619" s="213">
        <f t="shared" si="10"/>
        <v>2876729318.4399996</v>
      </c>
    </row>
    <row r="620" spans="1:10">
      <c r="A620" s="1" t="s">
        <v>1970</v>
      </c>
      <c r="B620" s="1" t="s">
        <v>1971</v>
      </c>
      <c r="C620" s="1" t="s">
        <v>1972</v>
      </c>
      <c r="D620" s="1" t="s">
        <v>1973</v>
      </c>
      <c r="E620" s="1" t="s">
        <v>1274</v>
      </c>
      <c r="F620" s="1" t="s">
        <v>1275</v>
      </c>
      <c r="G620" s="1" t="s">
        <v>1950</v>
      </c>
      <c r="H620" s="213">
        <v>0</v>
      </c>
      <c r="I620" s="213">
        <v>0</v>
      </c>
      <c r="J620" s="213">
        <f t="shared" si="10"/>
        <v>0</v>
      </c>
    </row>
    <row r="621" spans="1:10">
      <c r="A621" s="1" t="s">
        <v>1970</v>
      </c>
      <c r="B621" s="1" t="s">
        <v>1971</v>
      </c>
      <c r="C621" s="1" t="s">
        <v>1972</v>
      </c>
      <c r="D621" s="1" t="s">
        <v>1973</v>
      </c>
      <c r="E621" s="1" t="s">
        <v>1274</v>
      </c>
      <c r="F621" s="1" t="s">
        <v>1275</v>
      </c>
      <c r="G621" s="1" t="s">
        <v>1951</v>
      </c>
      <c r="H621" s="213">
        <v>163789623</v>
      </c>
      <c r="I621" s="213">
        <v>0</v>
      </c>
      <c r="J621" s="213">
        <f t="shared" si="10"/>
        <v>163789623</v>
      </c>
    </row>
    <row r="622" spans="1:10">
      <c r="A622" s="1" t="s">
        <v>1970</v>
      </c>
      <c r="B622" s="1" t="s">
        <v>1971</v>
      </c>
      <c r="C622" s="1" t="s">
        <v>1491</v>
      </c>
      <c r="D622" s="1" t="s">
        <v>1492</v>
      </c>
      <c r="E622" s="1" t="s">
        <v>1274</v>
      </c>
      <c r="F622" s="1" t="s">
        <v>1275</v>
      </c>
      <c r="G622" s="1" t="s">
        <v>1950</v>
      </c>
      <c r="H622" s="213">
        <v>0</v>
      </c>
      <c r="I622" s="213">
        <v>0</v>
      </c>
      <c r="J622" s="213">
        <f t="shared" si="10"/>
        <v>0</v>
      </c>
    </row>
    <row r="623" spans="1:10">
      <c r="A623" s="1" t="s">
        <v>1970</v>
      </c>
      <c r="B623" s="1" t="s">
        <v>1971</v>
      </c>
      <c r="C623" s="1" t="s">
        <v>1491</v>
      </c>
      <c r="D623" s="1" t="s">
        <v>1492</v>
      </c>
      <c r="E623" s="1" t="s">
        <v>1274</v>
      </c>
      <c r="F623" s="1" t="s">
        <v>1275</v>
      </c>
      <c r="G623" s="1" t="s">
        <v>1951</v>
      </c>
      <c r="H623" s="213">
        <v>254953650</v>
      </c>
      <c r="I623" s="213">
        <v>0</v>
      </c>
      <c r="J623" s="213">
        <f t="shared" si="10"/>
        <v>254953650</v>
      </c>
    </row>
    <row r="624" spans="1:10">
      <c r="A624" s="1" t="s">
        <v>1970</v>
      </c>
      <c r="B624" s="1" t="s">
        <v>1971</v>
      </c>
      <c r="C624" s="1" t="s">
        <v>1974</v>
      </c>
      <c r="D624" s="1" t="s">
        <v>1975</v>
      </c>
      <c r="E624" s="1" t="s">
        <v>1274</v>
      </c>
      <c r="F624" s="1" t="s">
        <v>1275</v>
      </c>
      <c r="G624" s="1" t="s">
        <v>1950</v>
      </c>
      <c r="H624" s="213">
        <v>0</v>
      </c>
      <c r="I624" s="213">
        <v>0</v>
      </c>
      <c r="J624" s="213">
        <f t="shared" si="10"/>
        <v>0</v>
      </c>
    </row>
    <row r="625" spans="1:10">
      <c r="A625" s="1" t="s">
        <v>1970</v>
      </c>
      <c r="B625" s="1" t="s">
        <v>1971</v>
      </c>
      <c r="C625" s="1" t="s">
        <v>1974</v>
      </c>
      <c r="D625" s="1" t="s">
        <v>1975</v>
      </c>
      <c r="E625" s="1" t="s">
        <v>1274</v>
      </c>
      <c r="F625" s="1" t="s">
        <v>1275</v>
      </c>
      <c r="G625" s="1" t="s">
        <v>1951</v>
      </c>
      <c r="H625" s="213">
        <v>665</v>
      </c>
      <c r="I625" s="213">
        <v>0</v>
      </c>
      <c r="J625" s="213">
        <f t="shared" si="10"/>
        <v>665</v>
      </c>
    </row>
    <row r="626" spans="1:10">
      <c r="A626" s="1" t="s">
        <v>1970</v>
      </c>
      <c r="B626" s="1" t="s">
        <v>1971</v>
      </c>
      <c r="C626" s="1" t="s">
        <v>1976</v>
      </c>
      <c r="D626" s="1" t="s">
        <v>1977</v>
      </c>
      <c r="E626" s="1" t="s">
        <v>1274</v>
      </c>
      <c r="F626" s="1" t="s">
        <v>1275</v>
      </c>
      <c r="G626" s="1" t="s">
        <v>1950</v>
      </c>
      <c r="H626" s="213">
        <v>0</v>
      </c>
      <c r="I626" s="213">
        <v>0</v>
      </c>
      <c r="J626" s="213">
        <f t="shared" si="10"/>
        <v>0</v>
      </c>
    </row>
    <row r="627" spans="1:10">
      <c r="A627" s="1" t="s">
        <v>1970</v>
      </c>
      <c r="B627" s="1" t="s">
        <v>1971</v>
      </c>
      <c r="C627" s="1" t="s">
        <v>1976</v>
      </c>
      <c r="D627" s="1" t="s">
        <v>1977</v>
      </c>
      <c r="E627" s="1" t="s">
        <v>1274</v>
      </c>
      <c r="F627" s="1" t="s">
        <v>1275</v>
      </c>
      <c r="G627" s="1" t="s">
        <v>1951</v>
      </c>
      <c r="H627" s="213">
        <v>161246785</v>
      </c>
      <c r="I627" s="213">
        <v>0</v>
      </c>
      <c r="J627" s="213">
        <f t="shared" si="10"/>
        <v>161246785</v>
      </c>
    </row>
    <row r="628" spans="1:10">
      <c r="A628" s="1" t="s">
        <v>1978</v>
      </c>
      <c r="B628" s="1" t="s">
        <v>1979</v>
      </c>
      <c r="C628" s="1" t="s">
        <v>1279</v>
      </c>
      <c r="D628" s="1" t="s">
        <v>1280</v>
      </c>
      <c r="E628" s="1" t="s">
        <v>1274</v>
      </c>
      <c r="F628" s="1" t="s">
        <v>1275</v>
      </c>
      <c r="G628" s="1" t="s">
        <v>1950</v>
      </c>
      <c r="H628" s="213">
        <v>4719730725</v>
      </c>
      <c r="I628" s="213">
        <v>4719730725</v>
      </c>
      <c r="J628" s="213">
        <f t="shared" si="10"/>
        <v>0</v>
      </c>
    </row>
    <row r="629" spans="1:10">
      <c r="A629" s="1" t="s">
        <v>1978</v>
      </c>
      <c r="B629" s="1" t="s">
        <v>1979</v>
      </c>
      <c r="C629" s="1" t="s">
        <v>1279</v>
      </c>
      <c r="D629" s="1" t="s">
        <v>1280</v>
      </c>
      <c r="E629" s="1" t="s">
        <v>1274</v>
      </c>
      <c r="F629" s="1" t="s">
        <v>1275</v>
      </c>
      <c r="G629" s="1" t="s">
        <v>1951</v>
      </c>
      <c r="H629" s="213">
        <v>144950031</v>
      </c>
      <c r="I629" s="213">
        <v>0</v>
      </c>
      <c r="J629" s="213">
        <f t="shared" si="10"/>
        <v>144950031</v>
      </c>
    </row>
    <row r="630" spans="1:10">
      <c r="A630" s="1" t="s">
        <v>1978</v>
      </c>
      <c r="B630" s="1" t="s">
        <v>1979</v>
      </c>
      <c r="C630" s="1" t="s">
        <v>1980</v>
      </c>
      <c r="D630" s="1" t="s">
        <v>1981</v>
      </c>
      <c r="E630" s="1" t="s">
        <v>1274</v>
      </c>
      <c r="F630" s="1" t="s">
        <v>1275</v>
      </c>
      <c r="G630" s="1" t="s">
        <v>1950</v>
      </c>
      <c r="H630" s="213">
        <v>0</v>
      </c>
      <c r="I630" s="213">
        <v>0</v>
      </c>
      <c r="J630" s="213">
        <f t="shared" si="10"/>
        <v>0</v>
      </c>
    </row>
    <row r="631" spans="1:10">
      <c r="A631" s="1" t="s">
        <v>1978</v>
      </c>
      <c r="B631" s="1" t="s">
        <v>1979</v>
      </c>
      <c r="C631" s="1" t="s">
        <v>1980</v>
      </c>
      <c r="D631" s="1" t="s">
        <v>1981</v>
      </c>
      <c r="E631" s="1" t="s">
        <v>1274</v>
      </c>
      <c r="F631" s="1" t="s">
        <v>1275</v>
      </c>
      <c r="G631" s="1" t="s">
        <v>1951</v>
      </c>
      <c r="H631" s="213">
        <v>592005707</v>
      </c>
      <c r="I631" s="213">
        <v>0</v>
      </c>
      <c r="J631" s="213">
        <f t="shared" si="10"/>
        <v>592005707</v>
      </c>
    </row>
    <row r="632" spans="1:10">
      <c r="A632" s="1" t="s">
        <v>1978</v>
      </c>
      <c r="B632" s="1" t="s">
        <v>1979</v>
      </c>
      <c r="C632" s="1" t="s">
        <v>1982</v>
      </c>
      <c r="D632" s="1" t="s">
        <v>1983</v>
      </c>
      <c r="E632" s="1" t="s">
        <v>1274</v>
      </c>
      <c r="F632" s="1" t="s">
        <v>1275</v>
      </c>
      <c r="G632" s="1" t="s">
        <v>1950</v>
      </c>
      <c r="H632" s="213">
        <v>0</v>
      </c>
      <c r="I632" s="213">
        <v>0</v>
      </c>
      <c r="J632" s="213">
        <f t="shared" si="10"/>
        <v>0</v>
      </c>
    </row>
    <row r="633" spans="1:10">
      <c r="A633" s="1" t="s">
        <v>1978</v>
      </c>
      <c r="B633" s="1" t="s">
        <v>1979</v>
      </c>
      <c r="C633" s="1" t="s">
        <v>1982</v>
      </c>
      <c r="D633" s="1" t="s">
        <v>1983</v>
      </c>
      <c r="E633" s="1" t="s">
        <v>1274</v>
      </c>
      <c r="F633" s="1" t="s">
        <v>1275</v>
      </c>
      <c r="G633" s="1" t="s">
        <v>1951</v>
      </c>
      <c r="H633" s="213">
        <v>1536262</v>
      </c>
      <c r="I633" s="213">
        <v>0</v>
      </c>
      <c r="J633" s="213">
        <f t="shared" si="10"/>
        <v>1536262</v>
      </c>
    </row>
    <row r="634" spans="1:10">
      <c r="A634" s="1" t="s">
        <v>1978</v>
      </c>
      <c r="B634" s="1" t="s">
        <v>1979</v>
      </c>
      <c r="C634" s="1" t="s">
        <v>1984</v>
      </c>
      <c r="D634" s="1" t="s">
        <v>1985</v>
      </c>
      <c r="E634" s="1" t="s">
        <v>1274</v>
      </c>
      <c r="F634" s="1" t="s">
        <v>1275</v>
      </c>
      <c r="G634" s="1" t="s">
        <v>1950</v>
      </c>
      <c r="H634" s="213">
        <v>0</v>
      </c>
      <c r="I634" s="213">
        <v>0</v>
      </c>
      <c r="J634" s="213">
        <f t="shared" si="10"/>
        <v>0</v>
      </c>
    </row>
    <row r="635" spans="1:10">
      <c r="A635" s="1" t="s">
        <v>1978</v>
      </c>
      <c r="B635" s="1" t="s">
        <v>1979</v>
      </c>
      <c r="C635" s="1" t="s">
        <v>1984</v>
      </c>
      <c r="D635" s="1" t="s">
        <v>1985</v>
      </c>
      <c r="E635" s="1" t="s">
        <v>1274</v>
      </c>
      <c r="F635" s="1" t="s">
        <v>1275</v>
      </c>
      <c r="G635" s="1" t="s">
        <v>1951</v>
      </c>
      <c r="H635" s="213">
        <v>20249879</v>
      </c>
      <c r="I635" s="213">
        <v>0</v>
      </c>
      <c r="J635" s="213">
        <f t="shared" si="10"/>
        <v>20249879</v>
      </c>
    </row>
    <row r="636" spans="1:10">
      <c r="A636" s="1" t="s">
        <v>1986</v>
      </c>
      <c r="B636" s="1" t="s">
        <v>1987</v>
      </c>
      <c r="C636" s="1" t="s">
        <v>1988</v>
      </c>
      <c r="D636" s="1" t="s">
        <v>1989</v>
      </c>
      <c r="E636" s="1" t="s">
        <v>1274</v>
      </c>
      <c r="F636" s="1" t="s">
        <v>1275</v>
      </c>
      <c r="G636" s="1" t="s">
        <v>1950</v>
      </c>
      <c r="H636" s="213">
        <v>0</v>
      </c>
      <c r="I636" s="213">
        <v>0</v>
      </c>
      <c r="J636" s="213">
        <f t="shared" si="10"/>
        <v>0</v>
      </c>
    </row>
    <row r="637" spans="1:10">
      <c r="A637" s="1" t="s">
        <v>1986</v>
      </c>
      <c r="B637" s="1" t="s">
        <v>1987</v>
      </c>
      <c r="C637" s="1" t="s">
        <v>1988</v>
      </c>
      <c r="D637" s="1" t="s">
        <v>1989</v>
      </c>
      <c r="E637" s="1" t="s">
        <v>1274</v>
      </c>
      <c r="F637" s="1" t="s">
        <v>1275</v>
      </c>
      <c r="G637" s="1" t="s">
        <v>1951</v>
      </c>
      <c r="H637" s="213">
        <v>47552254</v>
      </c>
      <c r="I637" s="213">
        <v>0</v>
      </c>
      <c r="J637" s="213">
        <f t="shared" si="10"/>
        <v>47552254</v>
      </c>
    </row>
    <row r="638" spans="1:10">
      <c r="A638" s="1" t="s">
        <v>1986</v>
      </c>
      <c r="B638" s="1" t="s">
        <v>1987</v>
      </c>
      <c r="C638" s="1" t="s">
        <v>1990</v>
      </c>
      <c r="D638" s="1" t="s">
        <v>1991</v>
      </c>
      <c r="E638" s="1" t="s">
        <v>1274</v>
      </c>
      <c r="F638" s="1" t="s">
        <v>1275</v>
      </c>
      <c r="G638" s="1" t="s">
        <v>1950</v>
      </c>
      <c r="H638" s="213">
        <v>0</v>
      </c>
      <c r="I638" s="213">
        <v>0</v>
      </c>
      <c r="J638" s="213">
        <f t="shared" ref="J638:J701" si="11">+H638-I638</f>
        <v>0</v>
      </c>
    </row>
    <row r="639" spans="1:10">
      <c r="A639" s="1" t="s">
        <v>1986</v>
      </c>
      <c r="B639" s="1" t="s">
        <v>1987</v>
      </c>
      <c r="C639" s="1" t="s">
        <v>1990</v>
      </c>
      <c r="D639" s="1" t="s">
        <v>1991</v>
      </c>
      <c r="E639" s="1" t="s">
        <v>1274</v>
      </c>
      <c r="F639" s="1" t="s">
        <v>1275</v>
      </c>
      <c r="G639" s="1" t="s">
        <v>1951</v>
      </c>
      <c r="H639" s="213">
        <v>470683</v>
      </c>
      <c r="I639" s="213">
        <v>0</v>
      </c>
      <c r="J639" s="213">
        <f t="shared" si="11"/>
        <v>470683</v>
      </c>
    </row>
    <row r="640" spans="1:10">
      <c r="A640" s="1" t="s">
        <v>1986</v>
      </c>
      <c r="B640" s="1" t="s">
        <v>1987</v>
      </c>
      <c r="C640" s="1" t="s">
        <v>1992</v>
      </c>
      <c r="D640" s="1" t="s">
        <v>1993</v>
      </c>
      <c r="E640" s="1" t="s">
        <v>1274</v>
      </c>
      <c r="F640" s="1" t="s">
        <v>1275</v>
      </c>
      <c r="G640" s="1" t="s">
        <v>1950</v>
      </c>
      <c r="H640" s="213">
        <v>0</v>
      </c>
      <c r="I640" s="213">
        <v>0</v>
      </c>
      <c r="J640" s="213">
        <f t="shared" si="11"/>
        <v>0</v>
      </c>
    </row>
    <row r="641" spans="1:10">
      <c r="A641" s="1" t="s">
        <v>1986</v>
      </c>
      <c r="B641" s="1" t="s">
        <v>1987</v>
      </c>
      <c r="C641" s="1" t="s">
        <v>1992</v>
      </c>
      <c r="D641" s="1" t="s">
        <v>1993</v>
      </c>
      <c r="E641" s="1" t="s">
        <v>1274</v>
      </c>
      <c r="F641" s="1" t="s">
        <v>1275</v>
      </c>
      <c r="G641" s="1" t="s">
        <v>1951</v>
      </c>
      <c r="H641" s="213">
        <v>787935</v>
      </c>
      <c r="I641" s="213">
        <v>0</v>
      </c>
      <c r="J641" s="213">
        <f t="shared" si="11"/>
        <v>787935</v>
      </c>
    </row>
    <row r="642" spans="1:10">
      <c r="A642" s="1" t="s">
        <v>1994</v>
      </c>
      <c r="B642" s="1" t="s">
        <v>1995</v>
      </c>
      <c r="C642" s="1" t="s">
        <v>1996</v>
      </c>
      <c r="D642" s="1" t="s">
        <v>1997</v>
      </c>
      <c r="E642" s="1" t="s">
        <v>1274</v>
      </c>
      <c r="F642" s="1" t="s">
        <v>1275</v>
      </c>
      <c r="G642" s="1" t="s">
        <v>1950</v>
      </c>
      <c r="H642" s="213">
        <v>0</v>
      </c>
      <c r="I642" s="213">
        <v>0</v>
      </c>
      <c r="J642" s="213">
        <f t="shared" si="11"/>
        <v>0</v>
      </c>
    </row>
    <row r="643" spans="1:10">
      <c r="A643" s="1" t="s">
        <v>1994</v>
      </c>
      <c r="B643" s="1" t="s">
        <v>1995</v>
      </c>
      <c r="C643" s="1" t="s">
        <v>1996</v>
      </c>
      <c r="D643" s="1" t="s">
        <v>1997</v>
      </c>
      <c r="E643" s="1" t="s">
        <v>1274</v>
      </c>
      <c r="F643" s="1" t="s">
        <v>1275</v>
      </c>
      <c r="G643" s="1" t="s">
        <v>1951</v>
      </c>
      <c r="H643" s="213">
        <v>1000000</v>
      </c>
      <c r="I643" s="213">
        <v>0</v>
      </c>
      <c r="J643" s="213">
        <f t="shared" si="11"/>
        <v>1000000</v>
      </c>
    </row>
    <row r="644" spans="1:10">
      <c r="A644" s="1" t="s">
        <v>1994</v>
      </c>
      <c r="B644" s="1" t="s">
        <v>1995</v>
      </c>
      <c r="C644" s="1" t="s">
        <v>1998</v>
      </c>
      <c r="D644" s="1" t="s">
        <v>1999</v>
      </c>
      <c r="E644" s="1" t="s">
        <v>1274</v>
      </c>
      <c r="F644" s="1" t="s">
        <v>1275</v>
      </c>
      <c r="G644" s="1" t="s">
        <v>1950</v>
      </c>
      <c r="H644" s="213">
        <v>0</v>
      </c>
      <c r="I644" s="213">
        <v>0</v>
      </c>
      <c r="J644" s="213">
        <f t="shared" si="11"/>
        <v>0</v>
      </c>
    </row>
    <row r="645" spans="1:10">
      <c r="A645" s="1" t="s">
        <v>1994</v>
      </c>
      <c r="B645" s="1" t="s">
        <v>1995</v>
      </c>
      <c r="C645" s="1" t="s">
        <v>1998</v>
      </c>
      <c r="D645" s="1" t="s">
        <v>1999</v>
      </c>
      <c r="E645" s="1" t="s">
        <v>1274</v>
      </c>
      <c r="F645" s="1" t="s">
        <v>1275</v>
      </c>
      <c r="G645" s="1" t="s">
        <v>1951</v>
      </c>
      <c r="H645" s="213">
        <v>2907315726</v>
      </c>
      <c r="I645" s="213">
        <v>2764178288</v>
      </c>
      <c r="J645" s="213">
        <f t="shared" si="11"/>
        <v>143137438</v>
      </c>
    </row>
    <row r="646" spans="1:10">
      <c r="A646" s="1" t="s">
        <v>1994</v>
      </c>
      <c r="B646" s="1" t="s">
        <v>1995</v>
      </c>
      <c r="C646" s="1" t="s">
        <v>2000</v>
      </c>
      <c r="D646" s="1" t="s">
        <v>2001</v>
      </c>
      <c r="E646" s="1" t="s">
        <v>1274</v>
      </c>
      <c r="F646" s="1" t="s">
        <v>1275</v>
      </c>
      <c r="G646" s="1" t="s">
        <v>1950</v>
      </c>
      <c r="H646" s="213">
        <v>0</v>
      </c>
      <c r="I646" s="213">
        <v>0</v>
      </c>
      <c r="J646" s="213">
        <f t="shared" si="11"/>
        <v>0</v>
      </c>
    </row>
    <row r="647" spans="1:10">
      <c r="A647" s="1" t="s">
        <v>1994</v>
      </c>
      <c r="B647" s="1" t="s">
        <v>1995</v>
      </c>
      <c r="C647" s="1" t="s">
        <v>2000</v>
      </c>
      <c r="D647" s="1" t="s">
        <v>2001</v>
      </c>
      <c r="E647" s="1" t="s">
        <v>1274</v>
      </c>
      <c r="F647" s="1" t="s">
        <v>1275</v>
      </c>
      <c r="G647" s="1" t="s">
        <v>1951</v>
      </c>
      <c r="H647" s="213">
        <v>127481</v>
      </c>
      <c r="I647" s="213">
        <v>0</v>
      </c>
      <c r="J647" s="213">
        <f t="shared" si="11"/>
        <v>127481</v>
      </c>
    </row>
    <row r="648" spans="1:10">
      <c r="A648" s="1" t="s">
        <v>2002</v>
      </c>
      <c r="B648" s="1" t="s">
        <v>2003</v>
      </c>
      <c r="C648" s="1" t="s">
        <v>1829</v>
      </c>
      <c r="D648" s="1" t="s">
        <v>135</v>
      </c>
      <c r="E648" s="1" t="s">
        <v>1274</v>
      </c>
      <c r="F648" s="1" t="s">
        <v>1275</v>
      </c>
      <c r="G648" s="1" t="s">
        <v>1950</v>
      </c>
      <c r="H648" s="213">
        <v>95502967</v>
      </c>
      <c r="I648" s="213">
        <v>95502967</v>
      </c>
      <c r="J648" s="213">
        <f t="shared" si="11"/>
        <v>0</v>
      </c>
    </row>
    <row r="649" spans="1:10">
      <c r="A649" s="1" t="s">
        <v>2002</v>
      </c>
      <c r="B649" s="1" t="s">
        <v>2003</v>
      </c>
      <c r="C649" s="1" t="s">
        <v>1829</v>
      </c>
      <c r="D649" s="1" t="s">
        <v>135</v>
      </c>
      <c r="E649" s="1" t="s">
        <v>1274</v>
      </c>
      <c r="F649" s="1" t="s">
        <v>1275</v>
      </c>
      <c r="G649" s="1" t="s">
        <v>1951</v>
      </c>
      <c r="H649" s="213">
        <v>887357710</v>
      </c>
      <c r="I649" s="213">
        <v>0</v>
      </c>
      <c r="J649" s="213">
        <f t="shared" si="11"/>
        <v>887357710</v>
      </c>
    </row>
    <row r="650" spans="1:10">
      <c r="A650" s="1" t="s">
        <v>2002</v>
      </c>
      <c r="B650" s="1" t="s">
        <v>2003</v>
      </c>
      <c r="C650" s="1" t="s">
        <v>2004</v>
      </c>
      <c r="D650" s="1" t="s">
        <v>2005</v>
      </c>
      <c r="E650" s="1" t="s">
        <v>1274</v>
      </c>
      <c r="F650" s="1" t="s">
        <v>1275</v>
      </c>
      <c r="G650" s="1" t="s">
        <v>1950</v>
      </c>
      <c r="H650" s="213">
        <v>0</v>
      </c>
      <c r="I650" s="213">
        <v>0</v>
      </c>
      <c r="J650" s="213">
        <f t="shared" si="11"/>
        <v>0</v>
      </c>
    </row>
    <row r="651" spans="1:10">
      <c r="A651" s="1" t="s">
        <v>2002</v>
      </c>
      <c r="B651" s="1" t="s">
        <v>2003</v>
      </c>
      <c r="C651" s="1" t="s">
        <v>2004</v>
      </c>
      <c r="D651" s="1" t="s">
        <v>2005</v>
      </c>
      <c r="E651" s="1" t="s">
        <v>1274</v>
      </c>
      <c r="F651" s="1" t="s">
        <v>1275</v>
      </c>
      <c r="G651" s="1" t="s">
        <v>1951</v>
      </c>
      <c r="H651" s="213">
        <v>1122505211</v>
      </c>
      <c r="I651" s="213">
        <v>0</v>
      </c>
      <c r="J651" s="213">
        <f t="shared" si="11"/>
        <v>1122505211</v>
      </c>
    </row>
    <row r="652" spans="1:10">
      <c r="A652" s="1" t="s">
        <v>2002</v>
      </c>
      <c r="B652" s="1" t="s">
        <v>2003</v>
      </c>
      <c r="C652" s="1" t="s">
        <v>2006</v>
      </c>
      <c r="D652" s="1" t="s">
        <v>2007</v>
      </c>
      <c r="E652" s="1" t="s">
        <v>1274</v>
      </c>
      <c r="F652" s="1" t="s">
        <v>1275</v>
      </c>
      <c r="G652" s="1" t="s">
        <v>1950</v>
      </c>
      <c r="H652" s="213">
        <v>0</v>
      </c>
      <c r="I652" s="213">
        <v>0</v>
      </c>
      <c r="J652" s="213">
        <f t="shared" si="11"/>
        <v>0</v>
      </c>
    </row>
    <row r="653" spans="1:10">
      <c r="A653" s="1" t="s">
        <v>2002</v>
      </c>
      <c r="B653" s="1" t="s">
        <v>2003</v>
      </c>
      <c r="C653" s="1" t="s">
        <v>2006</v>
      </c>
      <c r="D653" s="1" t="s">
        <v>2007</v>
      </c>
      <c r="E653" s="1" t="s">
        <v>1274</v>
      </c>
      <c r="F653" s="1" t="s">
        <v>1275</v>
      </c>
      <c r="G653" s="1" t="s">
        <v>1951</v>
      </c>
      <c r="H653" s="213">
        <v>36848</v>
      </c>
      <c r="I653" s="213">
        <v>0</v>
      </c>
      <c r="J653" s="213">
        <f t="shared" si="11"/>
        <v>36848</v>
      </c>
    </row>
    <row r="654" spans="1:10">
      <c r="A654" s="1" t="s">
        <v>2008</v>
      </c>
      <c r="B654" s="1" t="s">
        <v>2009</v>
      </c>
      <c r="C654" s="1" t="s">
        <v>2010</v>
      </c>
      <c r="D654" s="1" t="s">
        <v>2011</v>
      </c>
      <c r="E654" s="1" t="s">
        <v>1274</v>
      </c>
      <c r="F654" s="1" t="s">
        <v>1275</v>
      </c>
      <c r="G654" s="1" t="s">
        <v>1950</v>
      </c>
      <c r="H654" s="213">
        <v>1504640402</v>
      </c>
      <c r="I654" s="213">
        <v>1504640402</v>
      </c>
      <c r="J654" s="213">
        <f t="shared" si="11"/>
        <v>0</v>
      </c>
    </row>
    <row r="655" spans="1:10">
      <c r="A655" s="1" t="s">
        <v>2008</v>
      </c>
      <c r="B655" s="1" t="s">
        <v>2009</v>
      </c>
      <c r="C655" s="1" t="s">
        <v>1964</v>
      </c>
      <c r="D655" s="1" t="s">
        <v>1965</v>
      </c>
      <c r="E655" s="1" t="s">
        <v>1274</v>
      </c>
      <c r="F655" s="1" t="s">
        <v>1275</v>
      </c>
      <c r="G655" s="1" t="s">
        <v>1950</v>
      </c>
      <c r="H655" s="213">
        <v>0</v>
      </c>
      <c r="I655" s="213">
        <v>0</v>
      </c>
      <c r="J655" s="213">
        <f t="shared" si="11"/>
        <v>0</v>
      </c>
    </row>
    <row r="656" spans="1:10">
      <c r="A656" s="1" t="s">
        <v>2008</v>
      </c>
      <c r="B656" s="1" t="s">
        <v>2009</v>
      </c>
      <c r="C656" s="1" t="s">
        <v>1964</v>
      </c>
      <c r="D656" s="1" t="s">
        <v>1965</v>
      </c>
      <c r="E656" s="1" t="s">
        <v>1274</v>
      </c>
      <c r="F656" s="1" t="s">
        <v>1275</v>
      </c>
      <c r="G656" s="1" t="s">
        <v>1951</v>
      </c>
      <c r="H656" s="213">
        <v>68730679</v>
      </c>
      <c r="I656" s="213">
        <v>0</v>
      </c>
      <c r="J656" s="213">
        <f t="shared" si="11"/>
        <v>68730679</v>
      </c>
    </row>
    <row r="657" spans="1:10">
      <c r="A657" s="1" t="s">
        <v>2008</v>
      </c>
      <c r="B657" s="1" t="s">
        <v>2009</v>
      </c>
      <c r="C657" s="1" t="s">
        <v>2012</v>
      </c>
      <c r="D657" s="1" t="s">
        <v>2013</v>
      </c>
      <c r="E657" s="1" t="s">
        <v>1274</v>
      </c>
      <c r="F657" s="1" t="s">
        <v>1275</v>
      </c>
      <c r="G657" s="1" t="s">
        <v>1950</v>
      </c>
      <c r="H657" s="213">
        <v>0</v>
      </c>
      <c r="I657" s="213">
        <v>0</v>
      </c>
      <c r="J657" s="213">
        <f t="shared" si="11"/>
        <v>0</v>
      </c>
    </row>
    <row r="658" spans="1:10">
      <c r="A658" s="1" t="s">
        <v>2008</v>
      </c>
      <c r="B658" s="1" t="s">
        <v>2009</v>
      </c>
      <c r="C658" s="1" t="s">
        <v>2012</v>
      </c>
      <c r="D658" s="1" t="s">
        <v>2013</v>
      </c>
      <c r="E658" s="1" t="s">
        <v>1274</v>
      </c>
      <c r="F658" s="1" t="s">
        <v>1275</v>
      </c>
      <c r="G658" s="1" t="s">
        <v>1951</v>
      </c>
      <c r="H658" s="213">
        <v>974823644</v>
      </c>
      <c r="I658" s="213">
        <v>0</v>
      </c>
      <c r="J658" s="213">
        <f t="shared" si="11"/>
        <v>974823644</v>
      </c>
    </row>
    <row r="659" spans="1:10">
      <c r="A659" s="1" t="s">
        <v>2014</v>
      </c>
      <c r="B659" s="1" t="s">
        <v>1961</v>
      </c>
      <c r="C659" s="1" t="s">
        <v>1281</v>
      </c>
      <c r="D659" s="1" t="s">
        <v>87</v>
      </c>
      <c r="E659" s="1" t="s">
        <v>1274</v>
      </c>
      <c r="F659" s="1" t="s">
        <v>1275</v>
      </c>
      <c r="G659" s="1" t="s">
        <v>1950</v>
      </c>
      <c r="H659" s="213">
        <v>8004243993</v>
      </c>
      <c r="I659" s="213">
        <v>8004243993</v>
      </c>
      <c r="J659" s="213">
        <f t="shared" si="11"/>
        <v>0</v>
      </c>
    </row>
    <row r="660" spans="1:10">
      <c r="A660" s="1" t="s">
        <v>2014</v>
      </c>
      <c r="B660" s="1" t="s">
        <v>1961</v>
      </c>
      <c r="C660" s="1" t="s">
        <v>1281</v>
      </c>
      <c r="D660" s="1" t="s">
        <v>87</v>
      </c>
      <c r="E660" s="1" t="s">
        <v>1274</v>
      </c>
      <c r="F660" s="1" t="s">
        <v>1275</v>
      </c>
      <c r="G660" s="1" t="s">
        <v>1951</v>
      </c>
      <c r="H660" s="213">
        <v>2051146754</v>
      </c>
      <c r="I660" s="213">
        <v>0</v>
      </c>
      <c r="J660" s="213">
        <f t="shared" si="11"/>
        <v>2051146754</v>
      </c>
    </row>
    <row r="661" spans="1:10">
      <c r="A661" s="1" t="s">
        <v>2014</v>
      </c>
      <c r="B661" s="1" t="s">
        <v>1961</v>
      </c>
      <c r="C661" s="1" t="s">
        <v>2015</v>
      </c>
      <c r="D661" s="1" t="s">
        <v>2016</v>
      </c>
      <c r="E661" s="1" t="s">
        <v>1274</v>
      </c>
      <c r="F661" s="1" t="s">
        <v>1275</v>
      </c>
      <c r="G661" s="1" t="s">
        <v>1950</v>
      </c>
      <c r="H661" s="213">
        <v>0</v>
      </c>
      <c r="I661" s="213">
        <v>0</v>
      </c>
      <c r="J661" s="213">
        <f t="shared" si="11"/>
        <v>0</v>
      </c>
    </row>
    <row r="662" spans="1:10">
      <c r="A662" s="1" t="s">
        <v>2014</v>
      </c>
      <c r="B662" s="1" t="s">
        <v>1961</v>
      </c>
      <c r="C662" s="1" t="s">
        <v>2015</v>
      </c>
      <c r="D662" s="1" t="s">
        <v>2016</v>
      </c>
      <c r="E662" s="1" t="s">
        <v>1274</v>
      </c>
      <c r="F662" s="1" t="s">
        <v>1275</v>
      </c>
      <c r="G662" s="1" t="s">
        <v>1951</v>
      </c>
      <c r="H662" s="213">
        <v>45825</v>
      </c>
      <c r="I662" s="213">
        <v>0</v>
      </c>
      <c r="J662" s="213">
        <f t="shared" si="11"/>
        <v>45825</v>
      </c>
    </row>
    <row r="663" spans="1:10">
      <c r="A663" s="1" t="s">
        <v>2014</v>
      </c>
      <c r="B663" s="1" t="s">
        <v>1961</v>
      </c>
      <c r="C663" s="1" t="s">
        <v>2017</v>
      </c>
      <c r="D663" s="1" t="s">
        <v>2018</v>
      </c>
      <c r="E663" s="1" t="s">
        <v>1274</v>
      </c>
      <c r="F663" s="1" t="s">
        <v>1275</v>
      </c>
      <c r="G663" s="1" t="s">
        <v>1950</v>
      </c>
      <c r="H663" s="213">
        <v>0</v>
      </c>
      <c r="I663" s="213">
        <v>0</v>
      </c>
      <c r="J663" s="213">
        <f t="shared" si="11"/>
        <v>0</v>
      </c>
    </row>
    <row r="664" spans="1:10">
      <c r="A664" s="1" t="s">
        <v>2014</v>
      </c>
      <c r="B664" s="1" t="s">
        <v>1961</v>
      </c>
      <c r="C664" s="1" t="s">
        <v>2017</v>
      </c>
      <c r="D664" s="1" t="s">
        <v>2018</v>
      </c>
      <c r="E664" s="1" t="s">
        <v>1274</v>
      </c>
      <c r="F664" s="1" t="s">
        <v>1275</v>
      </c>
      <c r="G664" s="1" t="s">
        <v>1951</v>
      </c>
      <c r="H664" s="213">
        <v>440278</v>
      </c>
      <c r="I664" s="213">
        <v>0</v>
      </c>
      <c r="J664" s="213">
        <f t="shared" si="11"/>
        <v>440278</v>
      </c>
    </row>
    <row r="665" spans="1:10">
      <c r="A665" s="1" t="s">
        <v>2019</v>
      </c>
      <c r="B665" s="1" t="s">
        <v>1979</v>
      </c>
      <c r="C665" s="1" t="s">
        <v>1273</v>
      </c>
      <c r="D665" s="1" t="s">
        <v>73</v>
      </c>
      <c r="E665" s="1" t="s">
        <v>1274</v>
      </c>
      <c r="F665" s="1" t="s">
        <v>1275</v>
      </c>
      <c r="G665" s="1" t="s">
        <v>1950</v>
      </c>
      <c r="H665" s="213">
        <v>3880119728</v>
      </c>
      <c r="I665" s="213">
        <v>3880119728</v>
      </c>
      <c r="J665" s="213">
        <f t="shared" si="11"/>
        <v>0</v>
      </c>
    </row>
    <row r="666" spans="1:10">
      <c r="A666" s="1" t="s">
        <v>2019</v>
      </c>
      <c r="B666" s="1" t="s">
        <v>1979</v>
      </c>
      <c r="C666" s="1" t="s">
        <v>1495</v>
      </c>
      <c r="D666" s="1" t="s">
        <v>1496</v>
      </c>
      <c r="E666" s="1" t="s">
        <v>1274</v>
      </c>
      <c r="F666" s="1" t="s">
        <v>1275</v>
      </c>
      <c r="G666" s="1" t="s">
        <v>1950</v>
      </c>
      <c r="H666" s="213">
        <v>0</v>
      </c>
      <c r="I666" s="213">
        <v>0</v>
      </c>
      <c r="J666" s="213">
        <f t="shared" si="11"/>
        <v>0</v>
      </c>
    </row>
    <row r="667" spans="1:10">
      <c r="A667" s="1" t="s">
        <v>2019</v>
      </c>
      <c r="B667" s="1" t="s">
        <v>1979</v>
      </c>
      <c r="C667" s="1" t="s">
        <v>1495</v>
      </c>
      <c r="D667" s="1" t="s">
        <v>1496</v>
      </c>
      <c r="E667" s="1" t="s">
        <v>1274</v>
      </c>
      <c r="F667" s="1" t="s">
        <v>1275</v>
      </c>
      <c r="G667" s="1" t="s">
        <v>1951</v>
      </c>
      <c r="H667" s="213">
        <v>2801517663</v>
      </c>
      <c r="I667" s="213">
        <v>424578107</v>
      </c>
      <c r="J667" s="213">
        <f t="shared" si="11"/>
        <v>2376939556</v>
      </c>
    </row>
    <row r="668" spans="1:10">
      <c r="A668" s="1" t="s">
        <v>2019</v>
      </c>
      <c r="B668" s="1" t="s">
        <v>1979</v>
      </c>
      <c r="C668" s="1" t="s">
        <v>2020</v>
      </c>
      <c r="D668" s="1" t="s">
        <v>2021</v>
      </c>
      <c r="E668" s="1" t="s">
        <v>1274</v>
      </c>
      <c r="F668" s="1" t="s">
        <v>1275</v>
      </c>
      <c r="G668" s="1" t="s">
        <v>1950</v>
      </c>
      <c r="H668" s="213">
        <v>0</v>
      </c>
      <c r="I668" s="213">
        <v>0</v>
      </c>
      <c r="J668" s="213">
        <f t="shared" si="11"/>
        <v>0</v>
      </c>
    </row>
    <row r="669" spans="1:10">
      <c r="A669" s="1" t="s">
        <v>2019</v>
      </c>
      <c r="B669" s="1" t="s">
        <v>1979</v>
      </c>
      <c r="C669" s="1" t="s">
        <v>2020</v>
      </c>
      <c r="D669" s="1" t="s">
        <v>2021</v>
      </c>
      <c r="E669" s="1" t="s">
        <v>1274</v>
      </c>
      <c r="F669" s="1" t="s">
        <v>1275</v>
      </c>
      <c r="G669" s="1" t="s">
        <v>1951</v>
      </c>
      <c r="H669" s="213">
        <v>57365</v>
      </c>
      <c r="I669" s="213">
        <v>0</v>
      </c>
      <c r="J669" s="213">
        <f t="shared" si="11"/>
        <v>57365</v>
      </c>
    </row>
    <row r="670" spans="1:10">
      <c r="A670" s="1" t="s">
        <v>2022</v>
      </c>
      <c r="B670" s="1" t="s">
        <v>2023</v>
      </c>
      <c r="C670" s="1" t="s">
        <v>1477</v>
      </c>
      <c r="D670" s="1" t="s">
        <v>1478</v>
      </c>
      <c r="E670" s="1" t="s">
        <v>1274</v>
      </c>
      <c r="F670" s="1" t="s">
        <v>1275</v>
      </c>
      <c r="G670" s="1" t="s">
        <v>1425</v>
      </c>
      <c r="H670" s="213">
        <v>46800000</v>
      </c>
      <c r="I670" s="213">
        <v>46800000</v>
      </c>
      <c r="J670" s="213">
        <f t="shared" si="11"/>
        <v>0</v>
      </c>
    </row>
    <row r="671" spans="1:10">
      <c r="A671" s="1" t="s">
        <v>2024</v>
      </c>
      <c r="B671" s="1" t="s">
        <v>2025</v>
      </c>
      <c r="C671" s="1" t="s">
        <v>1273</v>
      </c>
      <c r="D671" s="1" t="s">
        <v>73</v>
      </c>
      <c r="E671" s="1" t="s">
        <v>1274</v>
      </c>
      <c r="F671" s="1" t="s">
        <v>1275</v>
      </c>
      <c r="G671" s="1" t="s">
        <v>1425</v>
      </c>
      <c r="H671" s="213">
        <v>449400000</v>
      </c>
      <c r="I671" s="213">
        <v>449400000</v>
      </c>
      <c r="J671" s="213">
        <f t="shared" si="11"/>
        <v>0</v>
      </c>
    </row>
    <row r="672" spans="1:10">
      <c r="A672" s="1" t="s">
        <v>2024</v>
      </c>
      <c r="B672" s="1" t="s">
        <v>2025</v>
      </c>
      <c r="C672" s="1" t="s">
        <v>1273</v>
      </c>
      <c r="D672" s="1" t="s">
        <v>73</v>
      </c>
      <c r="E672" s="1" t="s">
        <v>1274</v>
      </c>
      <c r="F672" s="1" t="s">
        <v>1275</v>
      </c>
      <c r="G672" s="1" t="s">
        <v>1426</v>
      </c>
      <c r="H672" s="213">
        <v>7994752</v>
      </c>
      <c r="I672" s="213">
        <v>0</v>
      </c>
      <c r="J672" s="213">
        <f t="shared" si="11"/>
        <v>7994752</v>
      </c>
    </row>
    <row r="673" spans="1:10">
      <c r="A673" s="1" t="s">
        <v>2026</v>
      </c>
      <c r="B673" s="1" t="s">
        <v>2027</v>
      </c>
      <c r="C673" s="1" t="s">
        <v>1279</v>
      </c>
      <c r="D673" s="1" t="s">
        <v>1280</v>
      </c>
      <c r="E673" s="1" t="s">
        <v>1274</v>
      </c>
      <c r="F673" s="1" t="s">
        <v>1275</v>
      </c>
      <c r="G673" s="1" t="s">
        <v>1426</v>
      </c>
      <c r="H673" s="213">
        <v>10714932</v>
      </c>
      <c r="I673" s="213">
        <v>10700000</v>
      </c>
      <c r="J673" s="213">
        <f t="shared" si="11"/>
        <v>14932</v>
      </c>
    </row>
    <row r="674" spans="1:10">
      <c r="A674" s="1" t="s">
        <v>2026</v>
      </c>
      <c r="B674" s="1" t="s">
        <v>2027</v>
      </c>
      <c r="C674" s="1" t="s">
        <v>1477</v>
      </c>
      <c r="D674" s="1" t="s">
        <v>1478</v>
      </c>
      <c r="E674" s="1" t="s">
        <v>1274</v>
      </c>
      <c r="F674" s="1" t="s">
        <v>1275</v>
      </c>
      <c r="G674" s="1" t="s">
        <v>1425</v>
      </c>
      <c r="H674" s="213">
        <v>738900000</v>
      </c>
      <c r="I674" s="213">
        <v>738900000</v>
      </c>
      <c r="J674" s="213">
        <f t="shared" si="11"/>
        <v>0</v>
      </c>
    </row>
    <row r="675" spans="1:10">
      <c r="A675" s="1" t="s">
        <v>2026</v>
      </c>
      <c r="B675" s="1" t="s">
        <v>2027</v>
      </c>
      <c r="C675" s="1" t="s">
        <v>1477</v>
      </c>
      <c r="D675" s="1" t="s">
        <v>1478</v>
      </c>
      <c r="E675" s="1" t="s">
        <v>1274</v>
      </c>
      <c r="F675" s="1" t="s">
        <v>1275</v>
      </c>
      <c r="G675" s="1" t="s">
        <v>1426</v>
      </c>
      <c r="H675" s="213">
        <v>93750139</v>
      </c>
      <c r="I675" s="213">
        <v>91400000</v>
      </c>
      <c r="J675" s="213">
        <f t="shared" si="11"/>
        <v>2350139</v>
      </c>
    </row>
    <row r="676" spans="1:10">
      <c r="A676" s="1" t="s">
        <v>2028</v>
      </c>
      <c r="B676" s="1" t="s">
        <v>2029</v>
      </c>
      <c r="C676" s="1" t="s">
        <v>1565</v>
      </c>
      <c r="D676" s="1" t="s">
        <v>82</v>
      </c>
      <c r="E676" s="1" t="s">
        <v>1274</v>
      </c>
      <c r="F676" s="1" t="s">
        <v>1275</v>
      </c>
      <c r="G676" s="1" t="s">
        <v>1634</v>
      </c>
      <c r="H676" s="213">
        <v>70400000</v>
      </c>
      <c r="I676" s="213">
        <v>70400000</v>
      </c>
      <c r="J676" s="213">
        <f t="shared" si="11"/>
        <v>0</v>
      </c>
    </row>
    <row r="677" spans="1:10">
      <c r="A677" s="1" t="s">
        <v>2028</v>
      </c>
      <c r="B677" s="1" t="s">
        <v>2029</v>
      </c>
      <c r="C677" s="1" t="s">
        <v>1565</v>
      </c>
      <c r="D677" s="1" t="s">
        <v>82</v>
      </c>
      <c r="E677" s="1" t="s">
        <v>1274</v>
      </c>
      <c r="F677" s="1" t="s">
        <v>1275</v>
      </c>
      <c r="G677" s="1" t="s">
        <v>1637</v>
      </c>
      <c r="H677" s="213">
        <v>7600000</v>
      </c>
      <c r="I677" s="213">
        <v>3500000</v>
      </c>
      <c r="J677" s="213">
        <f t="shared" si="11"/>
        <v>4100000</v>
      </c>
    </row>
    <row r="678" spans="1:10">
      <c r="A678" s="1" t="s">
        <v>2030</v>
      </c>
      <c r="B678" s="1" t="s">
        <v>2031</v>
      </c>
      <c r="C678" s="1" t="s">
        <v>1565</v>
      </c>
      <c r="D678" s="1" t="s">
        <v>82</v>
      </c>
      <c r="E678" s="1" t="s">
        <v>1274</v>
      </c>
      <c r="F678" s="1" t="s">
        <v>1275</v>
      </c>
      <c r="G678" s="1" t="s">
        <v>1634</v>
      </c>
      <c r="H678" s="213">
        <v>440000000</v>
      </c>
      <c r="I678" s="213">
        <v>440000000</v>
      </c>
      <c r="J678" s="213">
        <f t="shared" si="11"/>
        <v>0</v>
      </c>
    </row>
    <row r="679" spans="1:10">
      <c r="A679" s="1" t="s">
        <v>2030</v>
      </c>
      <c r="B679" s="1" t="s">
        <v>2031</v>
      </c>
      <c r="C679" s="1" t="s">
        <v>1638</v>
      </c>
      <c r="D679" s="1" t="s">
        <v>1639</v>
      </c>
      <c r="E679" s="1" t="s">
        <v>1274</v>
      </c>
      <c r="F679" s="1" t="s">
        <v>1275</v>
      </c>
      <c r="G679" s="1" t="s">
        <v>1634</v>
      </c>
      <c r="H679" s="213">
        <v>0</v>
      </c>
      <c r="I679" s="213">
        <v>0</v>
      </c>
      <c r="J679" s="213">
        <f t="shared" si="11"/>
        <v>0</v>
      </c>
    </row>
    <row r="680" spans="1:10">
      <c r="A680" s="1" t="s">
        <v>2032</v>
      </c>
      <c r="B680" s="1" t="s">
        <v>2033</v>
      </c>
      <c r="C680" s="1" t="s">
        <v>1565</v>
      </c>
      <c r="D680" s="1" t="s">
        <v>82</v>
      </c>
      <c r="E680" s="1" t="s">
        <v>1274</v>
      </c>
      <c r="F680" s="1" t="s">
        <v>1275</v>
      </c>
      <c r="G680" s="1" t="s">
        <v>1620</v>
      </c>
      <c r="H680" s="213">
        <v>6900000</v>
      </c>
      <c r="I680" s="213">
        <v>6900000</v>
      </c>
      <c r="J680" s="213">
        <f t="shared" si="11"/>
        <v>0</v>
      </c>
    </row>
    <row r="681" spans="1:10">
      <c r="A681" s="1" t="s">
        <v>2032</v>
      </c>
      <c r="B681" s="1" t="s">
        <v>2033</v>
      </c>
      <c r="C681" s="1" t="s">
        <v>1565</v>
      </c>
      <c r="D681" s="1" t="s">
        <v>82</v>
      </c>
      <c r="E681" s="1" t="s">
        <v>1274</v>
      </c>
      <c r="F681" s="1" t="s">
        <v>1275</v>
      </c>
      <c r="G681" s="1" t="s">
        <v>1605</v>
      </c>
      <c r="H681" s="213">
        <v>16100000</v>
      </c>
      <c r="I681" s="213">
        <v>0</v>
      </c>
      <c r="J681" s="213">
        <f t="shared" si="11"/>
        <v>16100000</v>
      </c>
    </row>
    <row r="682" spans="1:10">
      <c r="A682" s="1" t="s">
        <v>2034</v>
      </c>
      <c r="B682" s="1" t="s">
        <v>2035</v>
      </c>
      <c r="C682" s="1" t="s">
        <v>1565</v>
      </c>
      <c r="D682" s="1" t="s">
        <v>82</v>
      </c>
      <c r="E682" s="1" t="s">
        <v>1274</v>
      </c>
      <c r="F682" s="1" t="s">
        <v>1275</v>
      </c>
      <c r="G682" s="1" t="s">
        <v>1620</v>
      </c>
      <c r="H682" s="213">
        <v>332500000</v>
      </c>
      <c r="I682" s="213">
        <v>332500000</v>
      </c>
      <c r="J682" s="213">
        <f t="shared" si="11"/>
        <v>0</v>
      </c>
    </row>
    <row r="683" spans="1:10">
      <c r="A683" s="1" t="s">
        <v>2034</v>
      </c>
      <c r="B683" s="1" t="s">
        <v>2035</v>
      </c>
      <c r="C683" s="1" t="s">
        <v>1565</v>
      </c>
      <c r="D683" s="1" t="s">
        <v>82</v>
      </c>
      <c r="E683" s="1" t="s">
        <v>1274</v>
      </c>
      <c r="F683" s="1" t="s">
        <v>1275</v>
      </c>
      <c r="G683" s="1" t="s">
        <v>1605</v>
      </c>
      <c r="H683" s="213">
        <v>5800000</v>
      </c>
      <c r="I683" s="213">
        <v>0</v>
      </c>
      <c r="J683" s="213">
        <f t="shared" si="11"/>
        <v>5800000</v>
      </c>
    </row>
    <row r="684" spans="1:10">
      <c r="A684" s="1" t="s">
        <v>2036</v>
      </c>
      <c r="B684" s="1" t="s">
        <v>2037</v>
      </c>
      <c r="C684" s="1" t="s">
        <v>1273</v>
      </c>
      <c r="D684" s="1" t="s">
        <v>73</v>
      </c>
      <c r="E684" s="1" t="s">
        <v>1274</v>
      </c>
      <c r="F684" s="1" t="s">
        <v>1275</v>
      </c>
      <c r="G684" s="1" t="s">
        <v>1620</v>
      </c>
      <c r="H684" s="213">
        <v>36600000</v>
      </c>
      <c r="I684" s="213">
        <v>36600000</v>
      </c>
      <c r="J684" s="213">
        <f t="shared" si="11"/>
        <v>0</v>
      </c>
    </row>
    <row r="685" spans="1:10">
      <c r="A685" s="1" t="s">
        <v>2036</v>
      </c>
      <c r="B685" s="1" t="s">
        <v>2037</v>
      </c>
      <c r="C685" s="1" t="s">
        <v>1273</v>
      </c>
      <c r="D685" s="1" t="s">
        <v>73</v>
      </c>
      <c r="E685" s="1" t="s">
        <v>1274</v>
      </c>
      <c r="F685" s="1" t="s">
        <v>1275</v>
      </c>
      <c r="G685" s="1" t="s">
        <v>1605</v>
      </c>
      <c r="H685" s="213">
        <v>47000000</v>
      </c>
      <c r="I685" s="213">
        <v>8400000</v>
      </c>
      <c r="J685" s="213">
        <f t="shared" si="11"/>
        <v>38600000</v>
      </c>
    </row>
    <row r="686" spans="1:10">
      <c r="A686" s="1" t="s">
        <v>2038</v>
      </c>
      <c r="B686" s="1" t="s">
        <v>1805</v>
      </c>
      <c r="C686" s="1" t="s">
        <v>1273</v>
      </c>
      <c r="D686" s="1" t="s">
        <v>73</v>
      </c>
      <c r="E686" s="1" t="s">
        <v>1274</v>
      </c>
      <c r="F686" s="1" t="s">
        <v>1275</v>
      </c>
      <c r="G686" s="1" t="s">
        <v>1620</v>
      </c>
      <c r="H686" s="213">
        <v>0</v>
      </c>
      <c r="I686" s="213">
        <v>0</v>
      </c>
      <c r="J686" s="213">
        <f t="shared" si="11"/>
        <v>0</v>
      </c>
    </row>
    <row r="687" spans="1:10">
      <c r="A687" s="1" t="s">
        <v>2038</v>
      </c>
      <c r="B687" s="1" t="s">
        <v>1805</v>
      </c>
      <c r="C687" s="1" t="s">
        <v>1273</v>
      </c>
      <c r="D687" s="1" t="s">
        <v>73</v>
      </c>
      <c r="E687" s="1" t="s">
        <v>1274</v>
      </c>
      <c r="F687" s="1" t="s">
        <v>1275</v>
      </c>
      <c r="G687" s="1" t="s">
        <v>1605</v>
      </c>
      <c r="H687" s="213">
        <v>30812486</v>
      </c>
      <c r="I687" s="213">
        <v>0</v>
      </c>
      <c r="J687" s="213">
        <f t="shared" si="11"/>
        <v>30812486</v>
      </c>
    </row>
    <row r="688" spans="1:10">
      <c r="A688" s="1" t="s">
        <v>2039</v>
      </c>
      <c r="B688" s="1" t="s">
        <v>2040</v>
      </c>
      <c r="C688" s="1" t="s">
        <v>1565</v>
      </c>
      <c r="D688" s="1" t="s">
        <v>82</v>
      </c>
      <c r="E688" s="1" t="s">
        <v>1274</v>
      </c>
      <c r="F688" s="1" t="s">
        <v>1275</v>
      </c>
      <c r="G688" s="1" t="s">
        <v>1644</v>
      </c>
      <c r="H688" s="213">
        <v>54600000</v>
      </c>
      <c r="I688" s="213">
        <v>54600000</v>
      </c>
      <c r="J688" s="213">
        <f t="shared" si="11"/>
        <v>0</v>
      </c>
    </row>
    <row r="689" spans="1:10">
      <c r="A689" s="1" t="s">
        <v>2039</v>
      </c>
      <c r="B689" s="1" t="s">
        <v>2040</v>
      </c>
      <c r="C689" s="1" t="s">
        <v>1491</v>
      </c>
      <c r="D689" s="1" t="s">
        <v>1492</v>
      </c>
      <c r="E689" s="1" t="s">
        <v>1274</v>
      </c>
      <c r="F689" s="1" t="s">
        <v>1275</v>
      </c>
      <c r="G689" s="1" t="s">
        <v>1644</v>
      </c>
      <c r="H689" s="213">
        <v>0</v>
      </c>
      <c r="I689" s="213">
        <v>0</v>
      </c>
      <c r="J689" s="213">
        <f t="shared" si="11"/>
        <v>0</v>
      </c>
    </row>
    <row r="690" spans="1:10">
      <c r="A690" s="1" t="s">
        <v>2041</v>
      </c>
      <c r="B690" s="1" t="s">
        <v>2042</v>
      </c>
      <c r="C690" s="1" t="s">
        <v>1565</v>
      </c>
      <c r="D690" s="1" t="s">
        <v>82</v>
      </c>
      <c r="E690" s="1" t="s">
        <v>1274</v>
      </c>
      <c r="F690" s="1" t="s">
        <v>1275</v>
      </c>
      <c r="G690" s="1" t="s">
        <v>1644</v>
      </c>
      <c r="H690" s="213">
        <v>41600000</v>
      </c>
      <c r="I690" s="213">
        <v>41600000</v>
      </c>
      <c r="J690" s="213">
        <f t="shared" si="11"/>
        <v>0</v>
      </c>
    </row>
    <row r="691" spans="1:10">
      <c r="A691" s="1" t="s">
        <v>2041</v>
      </c>
      <c r="B691" s="1" t="s">
        <v>2042</v>
      </c>
      <c r="C691" s="1" t="s">
        <v>1565</v>
      </c>
      <c r="D691" s="1" t="s">
        <v>82</v>
      </c>
      <c r="E691" s="1" t="s">
        <v>1274</v>
      </c>
      <c r="F691" s="1" t="s">
        <v>1275</v>
      </c>
      <c r="G691" s="1" t="s">
        <v>1645</v>
      </c>
      <c r="H691" s="213">
        <v>10400000</v>
      </c>
      <c r="I691" s="213">
        <v>10400000</v>
      </c>
      <c r="J691" s="213">
        <f t="shared" si="11"/>
        <v>0</v>
      </c>
    </row>
    <row r="692" spans="1:10">
      <c r="A692" s="1" t="s">
        <v>2043</v>
      </c>
      <c r="B692" s="1" t="s">
        <v>2044</v>
      </c>
      <c r="C692" s="1" t="s">
        <v>1281</v>
      </c>
      <c r="D692" s="1" t="s">
        <v>87</v>
      </c>
      <c r="E692" s="1" t="s">
        <v>1274</v>
      </c>
      <c r="F692" s="1" t="s">
        <v>1275</v>
      </c>
      <c r="G692" s="1" t="s">
        <v>1650</v>
      </c>
      <c r="H692" s="213">
        <v>376500000</v>
      </c>
      <c r="I692" s="213">
        <v>376500000</v>
      </c>
      <c r="J692" s="213">
        <f t="shared" si="11"/>
        <v>0</v>
      </c>
    </row>
    <row r="693" spans="1:10">
      <c r="A693" s="1" t="s">
        <v>2043</v>
      </c>
      <c r="B693" s="1" t="s">
        <v>2044</v>
      </c>
      <c r="C693" s="1" t="s">
        <v>1281</v>
      </c>
      <c r="D693" s="1" t="s">
        <v>87</v>
      </c>
      <c r="E693" s="1" t="s">
        <v>1274</v>
      </c>
      <c r="F693" s="1" t="s">
        <v>1275</v>
      </c>
      <c r="G693" s="1" t="s">
        <v>1651</v>
      </c>
      <c r="H693" s="213">
        <v>35557</v>
      </c>
      <c r="I693" s="213">
        <v>0</v>
      </c>
      <c r="J693" s="213">
        <f t="shared" si="11"/>
        <v>35557</v>
      </c>
    </row>
    <row r="694" spans="1:10">
      <c r="A694" s="1" t="s">
        <v>2045</v>
      </c>
      <c r="B694" s="1" t="s">
        <v>2046</v>
      </c>
      <c r="C694" s="1" t="s">
        <v>1281</v>
      </c>
      <c r="D694" s="1" t="s">
        <v>87</v>
      </c>
      <c r="E694" s="1" t="s">
        <v>1274</v>
      </c>
      <c r="F694" s="1" t="s">
        <v>1275</v>
      </c>
      <c r="G694" s="1" t="s">
        <v>1561</v>
      </c>
      <c r="H694" s="213">
        <v>52000000</v>
      </c>
      <c r="I694" s="213">
        <v>52000000</v>
      </c>
      <c r="J694" s="213">
        <f t="shared" si="11"/>
        <v>0</v>
      </c>
    </row>
    <row r="695" spans="1:10">
      <c r="A695" s="1" t="s">
        <v>2047</v>
      </c>
      <c r="B695" s="1" t="s">
        <v>2048</v>
      </c>
      <c r="C695" s="1" t="s">
        <v>1565</v>
      </c>
      <c r="D695" s="1" t="s">
        <v>82</v>
      </c>
      <c r="E695" s="1" t="s">
        <v>1274</v>
      </c>
      <c r="F695" s="1" t="s">
        <v>1275</v>
      </c>
      <c r="G695" s="1" t="s">
        <v>1561</v>
      </c>
      <c r="H695" s="213">
        <v>163400621</v>
      </c>
      <c r="I695" s="213">
        <v>163400621</v>
      </c>
      <c r="J695" s="213">
        <f t="shared" si="11"/>
        <v>0</v>
      </c>
    </row>
    <row r="696" spans="1:10">
      <c r="A696" s="1" t="s">
        <v>2047</v>
      </c>
      <c r="B696" s="1" t="s">
        <v>2048</v>
      </c>
      <c r="C696" s="1" t="s">
        <v>1565</v>
      </c>
      <c r="D696" s="1" t="s">
        <v>82</v>
      </c>
      <c r="E696" s="1" t="s">
        <v>1274</v>
      </c>
      <c r="F696" s="1" t="s">
        <v>1275</v>
      </c>
      <c r="G696" s="1" t="s">
        <v>1560</v>
      </c>
      <c r="H696" s="213">
        <v>9400000</v>
      </c>
      <c r="I696" s="213">
        <v>3900000</v>
      </c>
      <c r="J696" s="213">
        <f t="shared" si="11"/>
        <v>5500000</v>
      </c>
    </row>
    <row r="697" spans="1:10">
      <c r="A697" s="1" t="s">
        <v>2049</v>
      </c>
      <c r="B697" s="1" t="s">
        <v>2050</v>
      </c>
      <c r="C697" s="1" t="s">
        <v>1281</v>
      </c>
      <c r="D697" s="1" t="s">
        <v>87</v>
      </c>
      <c r="E697" s="1" t="s">
        <v>1274</v>
      </c>
      <c r="F697" s="1" t="s">
        <v>1275</v>
      </c>
      <c r="G697" s="1" t="s">
        <v>1561</v>
      </c>
      <c r="H697" s="213">
        <v>0</v>
      </c>
      <c r="I697" s="213">
        <v>0</v>
      </c>
      <c r="J697" s="213">
        <f t="shared" si="11"/>
        <v>0</v>
      </c>
    </row>
    <row r="698" spans="1:10">
      <c r="A698" s="1" t="s">
        <v>2049</v>
      </c>
      <c r="B698" s="1" t="s">
        <v>2050</v>
      </c>
      <c r="C698" s="1" t="s">
        <v>1281</v>
      </c>
      <c r="D698" s="1" t="s">
        <v>87</v>
      </c>
      <c r="E698" s="1" t="s">
        <v>1274</v>
      </c>
      <c r="F698" s="1" t="s">
        <v>1275</v>
      </c>
      <c r="G698" s="1" t="s">
        <v>1560</v>
      </c>
      <c r="H698" s="213">
        <v>23976000</v>
      </c>
      <c r="I698" s="213">
        <v>0</v>
      </c>
      <c r="J698" s="213">
        <f t="shared" si="11"/>
        <v>23976000</v>
      </c>
    </row>
    <row r="699" spans="1:10">
      <c r="A699" s="1" t="s">
        <v>2051</v>
      </c>
      <c r="B699" s="1" t="s">
        <v>2052</v>
      </c>
      <c r="C699" s="1" t="s">
        <v>1281</v>
      </c>
      <c r="D699" s="1" t="s">
        <v>87</v>
      </c>
      <c r="E699" s="1" t="s">
        <v>1274</v>
      </c>
      <c r="F699" s="1" t="s">
        <v>1275</v>
      </c>
      <c r="G699" s="1" t="s">
        <v>1561</v>
      </c>
      <c r="H699" s="213">
        <v>141000000</v>
      </c>
      <c r="I699" s="213">
        <v>141000000</v>
      </c>
      <c r="J699" s="213">
        <f t="shared" si="11"/>
        <v>0</v>
      </c>
    </row>
    <row r="700" spans="1:10">
      <c r="A700" s="1" t="s">
        <v>2051</v>
      </c>
      <c r="B700" s="1" t="s">
        <v>2052</v>
      </c>
      <c r="C700" s="1" t="s">
        <v>1281</v>
      </c>
      <c r="D700" s="1" t="s">
        <v>87</v>
      </c>
      <c r="E700" s="1" t="s">
        <v>1274</v>
      </c>
      <c r="F700" s="1" t="s">
        <v>1275</v>
      </c>
      <c r="G700" s="1" t="s">
        <v>1560</v>
      </c>
      <c r="H700" s="213">
        <v>8000000</v>
      </c>
      <c r="I700" s="213">
        <v>0</v>
      </c>
      <c r="J700" s="213">
        <f t="shared" si="11"/>
        <v>8000000</v>
      </c>
    </row>
    <row r="701" spans="1:10">
      <c r="A701" s="1" t="s">
        <v>2053</v>
      </c>
      <c r="B701" s="1" t="s">
        <v>2054</v>
      </c>
      <c r="C701" s="1" t="s">
        <v>1281</v>
      </c>
      <c r="D701" s="1" t="s">
        <v>87</v>
      </c>
      <c r="E701" s="1" t="s">
        <v>1274</v>
      </c>
      <c r="F701" s="1" t="s">
        <v>1275</v>
      </c>
      <c r="G701" s="1" t="s">
        <v>1561</v>
      </c>
      <c r="H701" s="213">
        <v>80400000</v>
      </c>
      <c r="I701" s="213">
        <v>80400000</v>
      </c>
      <c r="J701" s="213">
        <f t="shared" si="11"/>
        <v>0</v>
      </c>
    </row>
    <row r="702" spans="1:10">
      <c r="A702" s="1" t="s">
        <v>2053</v>
      </c>
      <c r="B702" s="1" t="s">
        <v>2054</v>
      </c>
      <c r="C702" s="1" t="s">
        <v>1281</v>
      </c>
      <c r="D702" s="1" t="s">
        <v>87</v>
      </c>
      <c r="E702" s="1" t="s">
        <v>1274</v>
      </c>
      <c r="F702" s="1" t="s">
        <v>1275</v>
      </c>
      <c r="G702" s="1" t="s">
        <v>1560</v>
      </c>
      <c r="H702" s="213">
        <v>13600000</v>
      </c>
      <c r="I702" s="213">
        <v>7800000</v>
      </c>
      <c r="J702" s="213">
        <f t="shared" ref="J702:J765" si="12">+H702-I702</f>
        <v>5800000</v>
      </c>
    </row>
    <row r="703" spans="1:10">
      <c r="A703" s="1" t="s">
        <v>2055</v>
      </c>
      <c r="B703" s="1" t="s">
        <v>2056</v>
      </c>
      <c r="C703" s="1" t="s">
        <v>1565</v>
      </c>
      <c r="D703" s="1" t="s">
        <v>82</v>
      </c>
      <c r="E703" s="1" t="s">
        <v>1274</v>
      </c>
      <c r="F703" s="1" t="s">
        <v>1275</v>
      </c>
      <c r="G703" s="1" t="s">
        <v>2057</v>
      </c>
      <c r="H703" s="213">
        <v>125800000</v>
      </c>
      <c r="I703" s="213">
        <v>125800000</v>
      </c>
      <c r="J703" s="213">
        <f t="shared" si="12"/>
        <v>0</v>
      </c>
    </row>
    <row r="704" spans="1:10">
      <c r="A704" s="1" t="s">
        <v>2055</v>
      </c>
      <c r="B704" s="1" t="s">
        <v>2056</v>
      </c>
      <c r="C704" s="1" t="s">
        <v>1565</v>
      </c>
      <c r="D704" s="1" t="s">
        <v>82</v>
      </c>
      <c r="E704" s="1" t="s">
        <v>1274</v>
      </c>
      <c r="F704" s="1" t="s">
        <v>1275</v>
      </c>
      <c r="G704" s="1" t="s">
        <v>2058</v>
      </c>
      <c r="H704" s="213">
        <v>4200000</v>
      </c>
      <c r="I704" s="213">
        <v>4200000</v>
      </c>
      <c r="J704" s="213">
        <f t="shared" si="12"/>
        <v>0</v>
      </c>
    </row>
    <row r="705" spans="1:10">
      <c r="A705" s="1" t="s">
        <v>2059</v>
      </c>
      <c r="B705" s="1" t="s">
        <v>2060</v>
      </c>
      <c r="C705" s="1" t="s">
        <v>1565</v>
      </c>
      <c r="D705" s="1" t="s">
        <v>82</v>
      </c>
      <c r="E705" s="1" t="s">
        <v>1274</v>
      </c>
      <c r="F705" s="1" t="s">
        <v>1275</v>
      </c>
      <c r="G705" s="1" t="s">
        <v>2057</v>
      </c>
      <c r="H705" s="213">
        <v>70400000</v>
      </c>
      <c r="I705" s="213">
        <v>70400000</v>
      </c>
      <c r="J705" s="213">
        <f t="shared" si="12"/>
        <v>0</v>
      </c>
    </row>
    <row r="706" spans="1:10">
      <c r="A706" s="1" t="s">
        <v>2059</v>
      </c>
      <c r="B706" s="1" t="s">
        <v>2060</v>
      </c>
      <c r="C706" s="1" t="s">
        <v>1565</v>
      </c>
      <c r="D706" s="1" t="s">
        <v>82</v>
      </c>
      <c r="E706" s="1" t="s">
        <v>1274</v>
      </c>
      <c r="F706" s="1" t="s">
        <v>1275</v>
      </c>
      <c r="G706" s="1" t="s">
        <v>2058</v>
      </c>
      <c r="H706" s="213">
        <v>23600000</v>
      </c>
      <c r="I706" s="213">
        <v>23100000</v>
      </c>
      <c r="J706" s="213">
        <f t="shared" si="12"/>
        <v>500000</v>
      </c>
    </row>
    <row r="707" spans="1:10">
      <c r="A707" s="1" t="s">
        <v>2061</v>
      </c>
      <c r="B707" s="1" t="s">
        <v>2062</v>
      </c>
      <c r="C707" s="1" t="s">
        <v>1273</v>
      </c>
      <c r="D707" s="1" t="s">
        <v>73</v>
      </c>
      <c r="E707" s="1" t="s">
        <v>1274</v>
      </c>
      <c r="F707" s="1" t="s">
        <v>1275</v>
      </c>
      <c r="G707" s="1" t="s">
        <v>2057</v>
      </c>
      <c r="H707" s="213">
        <v>0</v>
      </c>
      <c r="I707" s="213">
        <v>0</v>
      </c>
      <c r="J707" s="213">
        <f t="shared" si="12"/>
        <v>0</v>
      </c>
    </row>
    <row r="708" spans="1:10">
      <c r="A708" s="1" t="s">
        <v>2061</v>
      </c>
      <c r="B708" s="1" t="s">
        <v>2062</v>
      </c>
      <c r="C708" s="1" t="s">
        <v>1273</v>
      </c>
      <c r="D708" s="1" t="s">
        <v>73</v>
      </c>
      <c r="E708" s="1" t="s">
        <v>1274</v>
      </c>
      <c r="F708" s="1" t="s">
        <v>1275</v>
      </c>
      <c r="G708" s="1" t="s">
        <v>2058</v>
      </c>
      <c r="H708" s="213">
        <v>268216717</v>
      </c>
      <c r="I708" s="213">
        <v>0</v>
      </c>
      <c r="J708" s="213">
        <f t="shared" si="12"/>
        <v>268216717</v>
      </c>
    </row>
    <row r="709" spans="1:10">
      <c r="A709" s="1" t="s">
        <v>2063</v>
      </c>
      <c r="B709" s="1" t="s">
        <v>2064</v>
      </c>
      <c r="C709" s="1" t="s">
        <v>1565</v>
      </c>
      <c r="D709" s="1" t="s">
        <v>82</v>
      </c>
      <c r="E709" s="1" t="s">
        <v>1274</v>
      </c>
      <c r="F709" s="1" t="s">
        <v>1275</v>
      </c>
      <c r="G709" s="1" t="s">
        <v>2057</v>
      </c>
      <c r="H709" s="213">
        <v>323000000</v>
      </c>
      <c r="I709" s="213">
        <v>323000000</v>
      </c>
      <c r="J709" s="213">
        <f t="shared" si="12"/>
        <v>0</v>
      </c>
    </row>
    <row r="710" spans="1:10">
      <c r="A710" s="1" t="s">
        <v>2063</v>
      </c>
      <c r="B710" s="1" t="s">
        <v>2064</v>
      </c>
      <c r="C710" s="1" t="s">
        <v>1565</v>
      </c>
      <c r="D710" s="1" t="s">
        <v>82</v>
      </c>
      <c r="E710" s="1" t="s">
        <v>1274</v>
      </c>
      <c r="F710" s="1" t="s">
        <v>1275</v>
      </c>
      <c r="G710" s="1" t="s">
        <v>2058</v>
      </c>
      <c r="H710" s="213">
        <v>13000000</v>
      </c>
      <c r="I710" s="213">
        <v>8553333</v>
      </c>
      <c r="J710" s="213">
        <f t="shared" si="12"/>
        <v>4446667</v>
      </c>
    </row>
    <row r="711" spans="1:10">
      <c r="A711" s="1" t="s">
        <v>2065</v>
      </c>
      <c r="B711" s="1" t="s">
        <v>2066</v>
      </c>
      <c r="C711" s="1" t="s">
        <v>1281</v>
      </c>
      <c r="D711" s="1" t="s">
        <v>87</v>
      </c>
      <c r="E711" s="1" t="s">
        <v>1274</v>
      </c>
      <c r="F711" s="1" t="s">
        <v>1275</v>
      </c>
      <c r="G711" s="1" t="s">
        <v>2067</v>
      </c>
      <c r="H711" s="213">
        <v>314200000</v>
      </c>
      <c r="I711" s="213">
        <v>314200000</v>
      </c>
      <c r="J711" s="213">
        <f t="shared" si="12"/>
        <v>0</v>
      </c>
    </row>
    <row r="712" spans="1:10">
      <c r="A712" s="1" t="s">
        <v>2068</v>
      </c>
      <c r="B712" s="1" t="s">
        <v>2069</v>
      </c>
      <c r="C712" s="1" t="s">
        <v>1281</v>
      </c>
      <c r="D712" s="1" t="s">
        <v>87</v>
      </c>
      <c r="E712" s="1" t="s">
        <v>1274</v>
      </c>
      <c r="F712" s="1" t="s">
        <v>1275</v>
      </c>
      <c r="G712" s="1" t="s">
        <v>2067</v>
      </c>
      <c r="H712" s="213">
        <v>36800000</v>
      </c>
      <c r="I712" s="213">
        <v>36800000</v>
      </c>
      <c r="J712" s="213">
        <f t="shared" si="12"/>
        <v>0</v>
      </c>
    </row>
    <row r="713" spans="1:10">
      <c r="A713" s="1" t="s">
        <v>2068</v>
      </c>
      <c r="B713" s="1" t="s">
        <v>2069</v>
      </c>
      <c r="C713" s="1" t="s">
        <v>1281</v>
      </c>
      <c r="D713" s="1" t="s">
        <v>87</v>
      </c>
      <c r="E713" s="1" t="s">
        <v>1274</v>
      </c>
      <c r="F713" s="1" t="s">
        <v>1275</v>
      </c>
      <c r="G713" s="1" t="s">
        <v>2070</v>
      </c>
      <c r="H713" s="213">
        <v>26000000</v>
      </c>
      <c r="I713" s="213">
        <v>26000000</v>
      </c>
      <c r="J713" s="213">
        <f t="shared" si="12"/>
        <v>0</v>
      </c>
    </row>
    <row r="714" spans="1:10">
      <c r="A714" s="1" t="s">
        <v>2071</v>
      </c>
      <c r="B714" s="1" t="s">
        <v>2072</v>
      </c>
      <c r="C714" s="1" t="s">
        <v>1565</v>
      </c>
      <c r="D714" s="1" t="s">
        <v>82</v>
      </c>
      <c r="E714" s="1" t="s">
        <v>1274</v>
      </c>
      <c r="F714" s="1" t="s">
        <v>1275</v>
      </c>
      <c r="G714" s="1" t="s">
        <v>2067</v>
      </c>
      <c r="H714" s="213">
        <v>311400000</v>
      </c>
      <c r="I714" s="213">
        <v>311400000</v>
      </c>
      <c r="J714" s="213">
        <f t="shared" si="12"/>
        <v>0</v>
      </c>
    </row>
    <row r="715" spans="1:10">
      <c r="A715" s="1" t="s">
        <v>2071</v>
      </c>
      <c r="B715" s="1" t="s">
        <v>2072</v>
      </c>
      <c r="C715" s="1" t="s">
        <v>1565</v>
      </c>
      <c r="D715" s="1" t="s">
        <v>82</v>
      </c>
      <c r="E715" s="1" t="s">
        <v>1274</v>
      </c>
      <c r="F715" s="1" t="s">
        <v>1275</v>
      </c>
      <c r="G715" s="1" t="s">
        <v>2070</v>
      </c>
      <c r="H715" s="213">
        <v>7600000</v>
      </c>
      <c r="I715" s="213">
        <v>0</v>
      </c>
      <c r="J715" s="213">
        <f t="shared" si="12"/>
        <v>7600000</v>
      </c>
    </row>
    <row r="716" spans="1:10">
      <c r="A716" s="1" t="s">
        <v>2073</v>
      </c>
      <c r="B716" s="1" t="s">
        <v>2074</v>
      </c>
      <c r="C716" s="1" t="s">
        <v>1281</v>
      </c>
      <c r="D716" s="1" t="s">
        <v>87</v>
      </c>
      <c r="E716" s="1" t="s">
        <v>1274</v>
      </c>
      <c r="F716" s="1" t="s">
        <v>1275</v>
      </c>
      <c r="G716" s="1" t="s">
        <v>2067</v>
      </c>
      <c r="H716" s="213">
        <v>33600000</v>
      </c>
      <c r="I716" s="213">
        <v>33600000</v>
      </c>
      <c r="J716" s="213">
        <f t="shared" si="12"/>
        <v>0</v>
      </c>
    </row>
    <row r="717" spans="1:10">
      <c r="A717" s="1" t="s">
        <v>2075</v>
      </c>
      <c r="B717" s="1" t="s">
        <v>2076</v>
      </c>
      <c r="C717" s="1" t="s">
        <v>1281</v>
      </c>
      <c r="D717" s="1" t="s">
        <v>87</v>
      </c>
      <c r="E717" s="1" t="s">
        <v>1274</v>
      </c>
      <c r="F717" s="1" t="s">
        <v>1275</v>
      </c>
      <c r="G717" s="1" t="s">
        <v>2070</v>
      </c>
      <c r="H717" s="213">
        <v>0</v>
      </c>
      <c r="I717" s="213">
        <v>0</v>
      </c>
      <c r="J717" s="213">
        <f t="shared" si="12"/>
        <v>0</v>
      </c>
    </row>
    <row r="718" spans="1:10">
      <c r="A718" s="1" t="s">
        <v>2075</v>
      </c>
      <c r="B718" s="1" t="s">
        <v>2076</v>
      </c>
      <c r="C718" s="1" t="s">
        <v>1565</v>
      </c>
      <c r="D718" s="1" t="s">
        <v>82</v>
      </c>
      <c r="E718" s="1" t="s">
        <v>1274</v>
      </c>
      <c r="F718" s="1" t="s">
        <v>1275</v>
      </c>
      <c r="G718" s="1" t="s">
        <v>2067</v>
      </c>
      <c r="H718" s="213">
        <v>478500000</v>
      </c>
      <c r="I718" s="213">
        <v>478500000</v>
      </c>
      <c r="J718" s="213">
        <f t="shared" si="12"/>
        <v>0</v>
      </c>
    </row>
    <row r="719" spans="1:10">
      <c r="A719" s="1" t="s">
        <v>2075</v>
      </c>
      <c r="B719" s="1" t="s">
        <v>2076</v>
      </c>
      <c r="C719" s="1" t="s">
        <v>1565</v>
      </c>
      <c r="D719" s="1" t="s">
        <v>82</v>
      </c>
      <c r="E719" s="1" t="s">
        <v>1274</v>
      </c>
      <c r="F719" s="1" t="s">
        <v>1275</v>
      </c>
      <c r="G719" s="1" t="s">
        <v>2070</v>
      </c>
      <c r="H719" s="213">
        <v>102500000</v>
      </c>
      <c r="I719" s="213">
        <v>6300000</v>
      </c>
      <c r="J719" s="213">
        <f t="shared" si="12"/>
        <v>96200000</v>
      </c>
    </row>
    <row r="720" spans="1:10">
      <c r="A720" s="1" t="s">
        <v>2077</v>
      </c>
      <c r="B720" s="1" t="s">
        <v>2078</v>
      </c>
      <c r="C720" s="1" t="s">
        <v>1281</v>
      </c>
      <c r="D720" s="1" t="s">
        <v>87</v>
      </c>
      <c r="E720" s="1" t="s">
        <v>1274</v>
      </c>
      <c r="F720" s="1" t="s">
        <v>1275</v>
      </c>
      <c r="G720" s="1" t="s">
        <v>2067</v>
      </c>
      <c r="H720" s="213">
        <v>0</v>
      </c>
      <c r="I720" s="213">
        <v>0</v>
      </c>
      <c r="J720" s="213">
        <f t="shared" si="12"/>
        <v>0</v>
      </c>
    </row>
    <row r="721" spans="1:10">
      <c r="A721" s="1" t="s">
        <v>2079</v>
      </c>
      <c r="B721" s="1" t="s">
        <v>2080</v>
      </c>
      <c r="C721" s="1" t="s">
        <v>1565</v>
      </c>
      <c r="D721" s="1" t="s">
        <v>82</v>
      </c>
      <c r="E721" s="1" t="s">
        <v>1274</v>
      </c>
      <c r="F721" s="1" t="s">
        <v>1275</v>
      </c>
      <c r="G721" s="1" t="s">
        <v>1595</v>
      </c>
      <c r="H721" s="213">
        <v>248000000</v>
      </c>
      <c r="I721" s="213">
        <v>248000000</v>
      </c>
      <c r="J721" s="213">
        <f t="shared" si="12"/>
        <v>0</v>
      </c>
    </row>
    <row r="722" spans="1:10">
      <c r="A722" s="1" t="s">
        <v>2079</v>
      </c>
      <c r="B722" s="1" t="s">
        <v>2080</v>
      </c>
      <c r="C722" s="1" t="s">
        <v>1565</v>
      </c>
      <c r="D722" s="1" t="s">
        <v>82</v>
      </c>
      <c r="E722" s="1" t="s">
        <v>1274</v>
      </c>
      <c r="F722" s="1" t="s">
        <v>1275</v>
      </c>
      <c r="G722" s="1" t="s">
        <v>1596</v>
      </c>
      <c r="H722" s="213">
        <v>80000000</v>
      </c>
      <c r="I722" s="213">
        <v>0</v>
      </c>
      <c r="J722" s="213">
        <f t="shared" si="12"/>
        <v>80000000</v>
      </c>
    </row>
    <row r="723" spans="1:10">
      <c r="A723" s="1" t="s">
        <v>2081</v>
      </c>
      <c r="B723" s="1" t="s">
        <v>2082</v>
      </c>
      <c r="C723" s="1" t="s">
        <v>1565</v>
      </c>
      <c r="D723" s="1" t="s">
        <v>82</v>
      </c>
      <c r="E723" s="1" t="s">
        <v>1274</v>
      </c>
      <c r="F723" s="1" t="s">
        <v>1275</v>
      </c>
      <c r="G723" s="1" t="s">
        <v>1595</v>
      </c>
      <c r="H723" s="213">
        <v>1020300000</v>
      </c>
      <c r="I723" s="213">
        <v>1020300000</v>
      </c>
      <c r="J723" s="213">
        <f t="shared" si="12"/>
        <v>0</v>
      </c>
    </row>
    <row r="724" spans="1:10">
      <c r="A724" s="1" t="s">
        <v>2081</v>
      </c>
      <c r="B724" s="1" t="s">
        <v>2082</v>
      </c>
      <c r="C724" s="1" t="s">
        <v>1565</v>
      </c>
      <c r="D724" s="1" t="s">
        <v>82</v>
      </c>
      <c r="E724" s="1" t="s">
        <v>1274</v>
      </c>
      <c r="F724" s="1" t="s">
        <v>1275</v>
      </c>
      <c r="G724" s="1" t="s">
        <v>1596</v>
      </c>
      <c r="H724" s="213">
        <v>78700000</v>
      </c>
      <c r="I724" s="213">
        <v>0</v>
      </c>
      <c r="J724" s="213">
        <f t="shared" si="12"/>
        <v>78700000</v>
      </c>
    </row>
    <row r="725" spans="1:10">
      <c r="A725" s="1" t="s">
        <v>2083</v>
      </c>
      <c r="B725" s="1" t="s">
        <v>2084</v>
      </c>
      <c r="C725" s="1" t="s">
        <v>1565</v>
      </c>
      <c r="D725" s="1" t="s">
        <v>82</v>
      </c>
      <c r="E725" s="1" t="s">
        <v>1274</v>
      </c>
      <c r="F725" s="1" t="s">
        <v>1275</v>
      </c>
      <c r="G725" s="1" t="s">
        <v>1595</v>
      </c>
      <c r="H725" s="213">
        <v>0</v>
      </c>
      <c r="I725" s="213">
        <v>0</v>
      </c>
      <c r="J725" s="213">
        <f t="shared" si="12"/>
        <v>0</v>
      </c>
    </row>
    <row r="726" spans="1:10">
      <c r="A726" s="1" t="s">
        <v>2083</v>
      </c>
      <c r="B726" s="1" t="s">
        <v>2084</v>
      </c>
      <c r="C726" s="1" t="s">
        <v>1565</v>
      </c>
      <c r="D726" s="1" t="s">
        <v>82</v>
      </c>
      <c r="E726" s="1" t="s">
        <v>1274</v>
      </c>
      <c r="F726" s="1" t="s">
        <v>1275</v>
      </c>
      <c r="G726" s="1" t="s">
        <v>1596</v>
      </c>
      <c r="H726" s="213">
        <v>65000000</v>
      </c>
      <c r="I726" s="213">
        <v>0</v>
      </c>
      <c r="J726" s="213">
        <f t="shared" si="12"/>
        <v>65000000</v>
      </c>
    </row>
    <row r="727" spans="1:10">
      <c r="A727" s="1" t="s">
        <v>2085</v>
      </c>
      <c r="B727" s="1" t="s">
        <v>2086</v>
      </c>
      <c r="C727" s="1" t="s">
        <v>1281</v>
      </c>
      <c r="D727" s="1" t="s">
        <v>87</v>
      </c>
      <c r="E727" s="1" t="s">
        <v>1274</v>
      </c>
      <c r="F727" s="1" t="s">
        <v>1275</v>
      </c>
      <c r="G727" s="1" t="s">
        <v>2087</v>
      </c>
      <c r="H727" s="213">
        <v>543800000</v>
      </c>
      <c r="I727" s="213">
        <v>543800000</v>
      </c>
      <c r="J727" s="213">
        <f t="shared" si="12"/>
        <v>0</v>
      </c>
    </row>
    <row r="728" spans="1:10">
      <c r="A728" s="1" t="s">
        <v>2085</v>
      </c>
      <c r="B728" s="1" t="s">
        <v>2086</v>
      </c>
      <c r="C728" s="1" t="s">
        <v>1281</v>
      </c>
      <c r="D728" s="1" t="s">
        <v>87</v>
      </c>
      <c r="E728" s="1" t="s">
        <v>1274</v>
      </c>
      <c r="F728" s="1" t="s">
        <v>1275</v>
      </c>
      <c r="G728" s="1" t="s">
        <v>2088</v>
      </c>
      <c r="H728" s="213">
        <v>8948656</v>
      </c>
      <c r="I728" s="213">
        <v>0</v>
      </c>
      <c r="J728" s="213">
        <f t="shared" si="12"/>
        <v>8948656</v>
      </c>
    </row>
    <row r="729" spans="1:10">
      <c r="A729" s="1" t="s">
        <v>2089</v>
      </c>
      <c r="B729" s="1" t="s">
        <v>2090</v>
      </c>
      <c r="C729" s="1" t="s">
        <v>1281</v>
      </c>
      <c r="D729" s="1" t="s">
        <v>87</v>
      </c>
      <c r="E729" s="1" t="s">
        <v>1274</v>
      </c>
      <c r="F729" s="1" t="s">
        <v>1275</v>
      </c>
      <c r="G729" s="1" t="s">
        <v>2087</v>
      </c>
      <c r="H729" s="213">
        <v>998000000</v>
      </c>
      <c r="I729" s="213">
        <v>998000000</v>
      </c>
      <c r="J729" s="213">
        <f t="shared" si="12"/>
        <v>0</v>
      </c>
    </row>
    <row r="730" spans="1:10">
      <c r="A730" s="1" t="s">
        <v>2089</v>
      </c>
      <c r="B730" s="1" t="s">
        <v>2090</v>
      </c>
      <c r="C730" s="1" t="s">
        <v>1281</v>
      </c>
      <c r="D730" s="1" t="s">
        <v>87</v>
      </c>
      <c r="E730" s="1" t="s">
        <v>1274</v>
      </c>
      <c r="F730" s="1" t="s">
        <v>1275</v>
      </c>
      <c r="G730" s="1" t="s">
        <v>2088</v>
      </c>
      <c r="H730" s="213">
        <v>146000000</v>
      </c>
      <c r="I730" s="213">
        <v>145600000</v>
      </c>
      <c r="J730" s="213">
        <f t="shared" si="12"/>
        <v>400000</v>
      </c>
    </row>
    <row r="731" spans="1:10">
      <c r="A731" s="1" t="s">
        <v>2091</v>
      </c>
      <c r="B731" s="1" t="s">
        <v>2092</v>
      </c>
      <c r="C731" s="1" t="s">
        <v>1279</v>
      </c>
      <c r="D731" s="1" t="s">
        <v>1280</v>
      </c>
      <c r="E731" s="1" t="s">
        <v>1274</v>
      </c>
      <c r="F731" s="1" t="s">
        <v>1275</v>
      </c>
      <c r="G731" s="1" t="s">
        <v>2087</v>
      </c>
      <c r="H731" s="213">
        <v>83400000</v>
      </c>
      <c r="I731" s="213">
        <v>83400000</v>
      </c>
      <c r="J731" s="213">
        <f t="shared" si="12"/>
        <v>0</v>
      </c>
    </row>
    <row r="732" spans="1:10">
      <c r="A732" s="1" t="s">
        <v>2091</v>
      </c>
      <c r="B732" s="1" t="s">
        <v>2092</v>
      </c>
      <c r="C732" s="1" t="s">
        <v>1279</v>
      </c>
      <c r="D732" s="1" t="s">
        <v>1280</v>
      </c>
      <c r="E732" s="1" t="s">
        <v>1274</v>
      </c>
      <c r="F732" s="1" t="s">
        <v>1275</v>
      </c>
      <c r="G732" s="1" t="s">
        <v>2088</v>
      </c>
      <c r="H732" s="213">
        <v>600000</v>
      </c>
      <c r="I732" s="213">
        <v>0</v>
      </c>
      <c r="J732" s="213">
        <f t="shared" si="12"/>
        <v>600000</v>
      </c>
    </row>
    <row r="733" spans="1:10">
      <c r="A733" s="1" t="s">
        <v>2093</v>
      </c>
      <c r="B733" s="1" t="s">
        <v>2094</v>
      </c>
      <c r="C733" s="1" t="s">
        <v>1279</v>
      </c>
      <c r="D733" s="1" t="s">
        <v>1280</v>
      </c>
      <c r="E733" s="1" t="s">
        <v>1274</v>
      </c>
      <c r="F733" s="1" t="s">
        <v>1275</v>
      </c>
      <c r="G733" s="1" t="s">
        <v>2087</v>
      </c>
      <c r="H733" s="213">
        <v>0</v>
      </c>
      <c r="I733" s="213">
        <v>0</v>
      </c>
      <c r="J733" s="213">
        <f t="shared" si="12"/>
        <v>0</v>
      </c>
    </row>
    <row r="734" spans="1:10">
      <c r="A734" s="1" t="s">
        <v>2093</v>
      </c>
      <c r="B734" s="1" t="s">
        <v>2094</v>
      </c>
      <c r="C734" s="1" t="s">
        <v>1279</v>
      </c>
      <c r="D734" s="1" t="s">
        <v>1280</v>
      </c>
      <c r="E734" s="1" t="s">
        <v>1274</v>
      </c>
      <c r="F734" s="1" t="s">
        <v>1275</v>
      </c>
      <c r="G734" s="1" t="s">
        <v>2088</v>
      </c>
      <c r="H734" s="213">
        <v>30000000</v>
      </c>
      <c r="I734" s="213">
        <v>0</v>
      </c>
      <c r="J734" s="213">
        <f t="shared" si="12"/>
        <v>30000000</v>
      </c>
    </row>
    <row r="735" spans="1:10">
      <c r="A735" s="1" t="s">
        <v>2095</v>
      </c>
      <c r="B735" s="1" t="s">
        <v>2096</v>
      </c>
      <c r="C735" s="1" t="s">
        <v>1279</v>
      </c>
      <c r="D735" s="1" t="s">
        <v>1280</v>
      </c>
      <c r="E735" s="1" t="s">
        <v>1274</v>
      </c>
      <c r="F735" s="1" t="s">
        <v>1275</v>
      </c>
      <c r="G735" s="1" t="s">
        <v>2087</v>
      </c>
      <c r="H735" s="213">
        <v>202800000</v>
      </c>
      <c r="I735" s="213">
        <v>202800000</v>
      </c>
      <c r="J735" s="213">
        <f t="shared" si="12"/>
        <v>0</v>
      </c>
    </row>
    <row r="736" spans="1:10">
      <c r="A736" s="1" t="s">
        <v>2095</v>
      </c>
      <c r="B736" s="1" t="s">
        <v>2096</v>
      </c>
      <c r="C736" s="1" t="s">
        <v>1279</v>
      </c>
      <c r="D736" s="1" t="s">
        <v>1280</v>
      </c>
      <c r="E736" s="1" t="s">
        <v>1274</v>
      </c>
      <c r="F736" s="1" t="s">
        <v>1275</v>
      </c>
      <c r="G736" s="1" t="s">
        <v>2088</v>
      </c>
      <c r="H736" s="213">
        <v>117200000</v>
      </c>
      <c r="I736" s="213">
        <v>110580000</v>
      </c>
      <c r="J736" s="213">
        <f t="shared" si="12"/>
        <v>6620000</v>
      </c>
    </row>
    <row r="737" spans="1:10">
      <c r="A737" s="1" t="s">
        <v>2097</v>
      </c>
      <c r="B737" s="1" t="s">
        <v>2098</v>
      </c>
      <c r="C737" s="1" t="s">
        <v>1565</v>
      </c>
      <c r="D737" s="1" t="s">
        <v>82</v>
      </c>
      <c r="E737" s="1" t="s">
        <v>1274</v>
      </c>
      <c r="F737" s="1" t="s">
        <v>1275</v>
      </c>
      <c r="G737" s="1" t="s">
        <v>1663</v>
      </c>
      <c r="H737" s="213">
        <v>30000000</v>
      </c>
      <c r="I737" s="213">
        <v>30000000</v>
      </c>
      <c r="J737" s="213">
        <f t="shared" si="12"/>
        <v>0</v>
      </c>
    </row>
    <row r="738" spans="1:10">
      <c r="A738" s="1" t="s">
        <v>2099</v>
      </c>
      <c r="B738" s="1" t="s">
        <v>2100</v>
      </c>
      <c r="C738" s="1" t="s">
        <v>1565</v>
      </c>
      <c r="D738" s="1" t="s">
        <v>82</v>
      </c>
      <c r="E738" s="1" t="s">
        <v>1274</v>
      </c>
      <c r="F738" s="1" t="s">
        <v>1275</v>
      </c>
      <c r="G738" s="1" t="s">
        <v>1663</v>
      </c>
      <c r="H738" s="213">
        <v>130200000</v>
      </c>
      <c r="I738" s="213">
        <v>130200000</v>
      </c>
      <c r="J738" s="213">
        <f t="shared" si="12"/>
        <v>0</v>
      </c>
    </row>
    <row r="739" spans="1:10">
      <c r="A739" s="1" t="s">
        <v>2099</v>
      </c>
      <c r="B739" s="1" t="s">
        <v>2100</v>
      </c>
      <c r="C739" s="1" t="s">
        <v>1565</v>
      </c>
      <c r="D739" s="1" t="s">
        <v>82</v>
      </c>
      <c r="E739" s="1" t="s">
        <v>1274</v>
      </c>
      <c r="F739" s="1" t="s">
        <v>1275</v>
      </c>
      <c r="G739" s="1" t="s">
        <v>1664</v>
      </c>
      <c r="H739" s="213">
        <v>37800000</v>
      </c>
      <c r="I739" s="213">
        <v>24600000</v>
      </c>
      <c r="J739" s="213">
        <f t="shared" si="12"/>
        <v>13200000</v>
      </c>
    </row>
    <row r="740" spans="1:10">
      <c r="A740" s="1" t="s">
        <v>2101</v>
      </c>
      <c r="B740" s="1" t="s">
        <v>2102</v>
      </c>
      <c r="C740" s="1" t="s">
        <v>1565</v>
      </c>
      <c r="D740" s="1" t="s">
        <v>82</v>
      </c>
      <c r="E740" s="1" t="s">
        <v>1274</v>
      </c>
      <c r="F740" s="1" t="s">
        <v>1275</v>
      </c>
      <c r="G740" s="1" t="s">
        <v>1663</v>
      </c>
      <c r="H740" s="213">
        <v>75800000</v>
      </c>
      <c r="I740" s="213">
        <v>75800000</v>
      </c>
      <c r="J740" s="213">
        <f t="shared" si="12"/>
        <v>0</v>
      </c>
    </row>
    <row r="741" spans="1:10">
      <c r="A741" s="1" t="s">
        <v>2101</v>
      </c>
      <c r="B741" s="1" t="s">
        <v>2102</v>
      </c>
      <c r="C741" s="1" t="s">
        <v>1565</v>
      </c>
      <c r="D741" s="1" t="s">
        <v>82</v>
      </c>
      <c r="E741" s="1" t="s">
        <v>1274</v>
      </c>
      <c r="F741" s="1" t="s">
        <v>1275</v>
      </c>
      <c r="G741" s="1" t="s">
        <v>1664</v>
      </c>
      <c r="H741" s="213">
        <v>18200000</v>
      </c>
      <c r="I741" s="213">
        <v>0</v>
      </c>
      <c r="J741" s="213">
        <f t="shared" si="12"/>
        <v>18200000</v>
      </c>
    </row>
    <row r="742" spans="1:10">
      <c r="A742" s="1" t="s">
        <v>2103</v>
      </c>
      <c r="B742" s="1" t="s">
        <v>2104</v>
      </c>
      <c r="C742" s="1" t="s">
        <v>1565</v>
      </c>
      <c r="D742" s="1" t="s">
        <v>82</v>
      </c>
      <c r="E742" s="1" t="s">
        <v>1274</v>
      </c>
      <c r="F742" s="1" t="s">
        <v>1275</v>
      </c>
      <c r="G742" s="1" t="s">
        <v>1663</v>
      </c>
      <c r="H742" s="213">
        <v>310000000</v>
      </c>
      <c r="I742" s="213">
        <v>310000000</v>
      </c>
      <c r="J742" s="213">
        <f t="shared" si="12"/>
        <v>0</v>
      </c>
    </row>
    <row r="743" spans="1:10">
      <c r="A743" s="1" t="s">
        <v>2105</v>
      </c>
      <c r="B743" s="1" t="s">
        <v>2106</v>
      </c>
      <c r="C743" s="1" t="s">
        <v>1565</v>
      </c>
      <c r="D743" s="1" t="s">
        <v>82</v>
      </c>
      <c r="E743" s="1" t="s">
        <v>1274</v>
      </c>
      <c r="F743" s="1" t="s">
        <v>1275</v>
      </c>
      <c r="G743" s="1" t="s">
        <v>1669</v>
      </c>
      <c r="H743" s="213">
        <v>98325000</v>
      </c>
      <c r="I743" s="213">
        <v>98325000</v>
      </c>
      <c r="J743" s="213">
        <f t="shared" si="12"/>
        <v>0</v>
      </c>
    </row>
    <row r="744" spans="1:10">
      <c r="A744" s="1" t="s">
        <v>2105</v>
      </c>
      <c r="B744" s="1" t="s">
        <v>2106</v>
      </c>
      <c r="C744" s="1" t="s">
        <v>1565</v>
      </c>
      <c r="D744" s="1" t="s">
        <v>82</v>
      </c>
      <c r="E744" s="1" t="s">
        <v>1274</v>
      </c>
      <c r="F744" s="1" t="s">
        <v>1275</v>
      </c>
      <c r="G744" s="1" t="s">
        <v>1670</v>
      </c>
      <c r="H744" s="213">
        <v>5175000</v>
      </c>
      <c r="I744" s="213">
        <v>0</v>
      </c>
      <c r="J744" s="213">
        <f t="shared" si="12"/>
        <v>5175000</v>
      </c>
    </row>
    <row r="745" spans="1:10">
      <c r="A745" s="1" t="s">
        <v>2107</v>
      </c>
      <c r="B745" s="1" t="s">
        <v>2108</v>
      </c>
      <c r="C745" s="1" t="s">
        <v>1565</v>
      </c>
      <c r="D745" s="1" t="s">
        <v>82</v>
      </c>
      <c r="E745" s="1" t="s">
        <v>1274</v>
      </c>
      <c r="F745" s="1" t="s">
        <v>1275</v>
      </c>
      <c r="G745" s="1" t="s">
        <v>1669</v>
      </c>
      <c r="H745" s="213">
        <v>0</v>
      </c>
      <c r="I745" s="213">
        <v>0</v>
      </c>
      <c r="J745" s="213">
        <f t="shared" si="12"/>
        <v>0</v>
      </c>
    </row>
    <row r="746" spans="1:10">
      <c r="A746" s="1" t="s">
        <v>2107</v>
      </c>
      <c r="B746" s="1" t="s">
        <v>2108</v>
      </c>
      <c r="C746" s="1" t="s">
        <v>1565</v>
      </c>
      <c r="D746" s="1" t="s">
        <v>82</v>
      </c>
      <c r="E746" s="1" t="s">
        <v>1274</v>
      </c>
      <c r="F746" s="1" t="s">
        <v>1275</v>
      </c>
      <c r="G746" s="1" t="s">
        <v>1670</v>
      </c>
      <c r="H746" s="213">
        <v>93150000</v>
      </c>
      <c r="I746" s="213">
        <v>45293000</v>
      </c>
      <c r="J746" s="213">
        <f t="shared" si="12"/>
        <v>47857000</v>
      </c>
    </row>
    <row r="747" spans="1:10">
      <c r="A747" s="1" t="s">
        <v>2109</v>
      </c>
      <c r="B747" s="1" t="s">
        <v>2110</v>
      </c>
      <c r="C747" s="1" t="s">
        <v>1565</v>
      </c>
      <c r="D747" s="1" t="s">
        <v>82</v>
      </c>
      <c r="E747" s="1" t="s">
        <v>1274</v>
      </c>
      <c r="F747" s="1" t="s">
        <v>1275</v>
      </c>
      <c r="G747" s="1" t="s">
        <v>1669</v>
      </c>
      <c r="H747" s="213">
        <v>99360000</v>
      </c>
      <c r="I747" s="213">
        <v>99360000</v>
      </c>
      <c r="J747" s="213">
        <f t="shared" si="12"/>
        <v>0</v>
      </c>
    </row>
    <row r="748" spans="1:10">
      <c r="A748" s="1" t="s">
        <v>2109</v>
      </c>
      <c r="B748" s="1" t="s">
        <v>2110</v>
      </c>
      <c r="C748" s="1" t="s">
        <v>1565</v>
      </c>
      <c r="D748" s="1" t="s">
        <v>82</v>
      </c>
      <c r="E748" s="1" t="s">
        <v>1274</v>
      </c>
      <c r="F748" s="1" t="s">
        <v>1275</v>
      </c>
      <c r="G748" s="1" t="s">
        <v>1670</v>
      </c>
      <c r="H748" s="213">
        <v>88090000</v>
      </c>
      <c r="I748" s="213">
        <v>12600000</v>
      </c>
      <c r="J748" s="213">
        <f t="shared" si="12"/>
        <v>75490000</v>
      </c>
    </row>
    <row r="749" spans="1:10">
      <c r="A749" s="1" t="s">
        <v>2111</v>
      </c>
      <c r="B749" s="1" t="s">
        <v>2112</v>
      </c>
      <c r="C749" s="1" t="s">
        <v>1565</v>
      </c>
      <c r="D749" s="1" t="s">
        <v>82</v>
      </c>
      <c r="E749" s="1" t="s">
        <v>1274</v>
      </c>
      <c r="F749" s="1" t="s">
        <v>1275</v>
      </c>
      <c r="G749" s="1" t="s">
        <v>1673</v>
      </c>
      <c r="H749" s="213">
        <v>93600000</v>
      </c>
      <c r="I749" s="213">
        <v>93600000</v>
      </c>
      <c r="J749" s="213">
        <f t="shared" si="12"/>
        <v>0</v>
      </c>
    </row>
    <row r="750" spans="1:10">
      <c r="A750" s="1" t="s">
        <v>2113</v>
      </c>
      <c r="B750" s="1" t="s">
        <v>2114</v>
      </c>
      <c r="C750" s="1" t="s">
        <v>1565</v>
      </c>
      <c r="D750" s="1" t="s">
        <v>82</v>
      </c>
      <c r="E750" s="1" t="s">
        <v>1274</v>
      </c>
      <c r="F750" s="1" t="s">
        <v>1275</v>
      </c>
      <c r="G750" s="1" t="s">
        <v>1673</v>
      </c>
      <c r="H750" s="213">
        <v>47000000</v>
      </c>
      <c r="I750" s="213">
        <v>47000000</v>
      </c>
      <c r="J750" s="213">
        <f t="shared" si="12"/>
        <v>0</v>
      </c>
    </row>
    <row r="751" spans="1:10">
      <c r="A751" s="1" t="s">
        <v>2113</v>
      </c>
      <c r="B751" s="1" t="s">
        <v>2114</v>
      </c>
      <c r="C751" s="1" t="s">
        <v>1565</v>
      </c>
      <c r="D751" s="1" t="s">
        <v>82</v>
      </c>
      <c r="E751" s="1" t="s">
        <v>1274</v>
      </c>
      <c r="F751" s="1" t="s">
        <v>1275</v>
      </c>
      <c r="G751" s="1" t="s">
        <v>2115</v>
      </c>
      <c r="H751" s="213">
        <v>43444000</v>
      </c>
      <c r="I751" s="213">
        <v>43444000</v>
      </c>
      <c r="J751" s="213">
        <f t="shared" si="12"/>
        <v>0</v>
      </c>
    </row>
    <row r="752" spans="1:10">
      <c r="A752" s="1" t="s">
        <v>2116</v>
      </c>
      <c r="B752" s="1" t="s">
        <v>2117</v>
      </c>
      <c r="C752" s="1" t="s">
        <v>1565</v>
      </c>
      <c r="D752" s="1" t="s">
        <v>82</v>
      </c>
      <c r="E752" s="1" t="s">
        <v>1274</v>
      </c>
      <c r="F752" s="1" t="s">
        <v>1275</v>
      </c>
      <c r="G752" s="1" t="s">
        <v>1673</v>
      </c>
      <c r="H752" s="213">
        <v>18500000</v>
      </c>
      <c r="I752" s="213">
        <v>18500000</v>
      </c>
      <c r="J752" s="213">
        <f t="shared" si="12"/>
        <v>0</v>
      </c>
    </row>
    <row r="753" spans="1:10">
      <c r="A753" s="1" t="s">
        <v>2116</v>
      </c>
      <c r="B753" s="1" t="s">
        <v>2117</v>
      </c>
      <c r="C753" s="1" t="s">
        <v>1565</v>
      </c>
      <c r="D753" s="1" t="s">
        <v>82</v>
      </c>
      <c r="E753" s="1" t="s">
        <v>1274</v>
      </c>
      <c r="F753" s="1" t="s">
        <v>1275</v>
      </c>
      <c r="G753" s="1" t="s">
        <v>2115</v>
      </c>
      <c r="H753" s="213">
        <v>14800000</v>
      </c>
      <c r="I753" s="213">
        <v>14800000</v>
      </c>
      <c r="J753" s="213">
        <f t="shared" si="12"/>
        <v>0</v>
      </c>
    </row>
    <row r="754" spans="1:10">
      <c r="A754" s="1" t="s">
        <v>2118</v>
      </c>
      <c r="B754" s="1" t="s">
        <v>2119</v>
      </c>
      <c r="C754" s="1" t="s">
        <v>1565</v>
      </c>
      <c r="D754" s="1" t="s">
        <v>82</v>
      </c>
      <c r="E754" s="1" t="s">
        <v>1274</v>
      </c>
      <c r="F754" s="1" t="s">
        <v>1275</v>
      </c>
      <c r="G754" s="1" t="s">
        <v>1673</v>
      </c>
      <c r="H754" s="213">
        <v>288000000</v>
      </c>
      <c r="I754" s="213">
        <v>288000000</v>
      </c>
      <c r="J754" s="213">
        <f t="shared" si="12"/>
        <v>0</v>
      </c>
    </row>
    <row r="755" spans="1:10">
      <c r="A755" s="1" t="s">
        <v>2120</v>
      </c>
      <c r="B755" s="1" t="s">
        <v>2121</v>
      </c>
      <c r="C755" s="1" t="s">
        <v>1565</v>
      </c>
      <c r="D755" s="1" t="s">
        <v>82</v>
      </c>
      <c r="E755" s="1" t="s">
        <v>1274</v>
      </c>
      <c r="F755" s="1" t="s">
        <v>1275</v>
      </c>
      <c r="G755" s="1" t="s">
        <v>1676</v>
      </c>
      <c r="H755" s="213">
        <v>251600000</v>
      </c>
      <c r="I755" s="213">
        <v>251600000</v>
      </c>
      <c r="J755" s="213">
        <f t="shared" si="12"/>
        <v>0</v>
      </c>
    </row>
    <row r="756" spans="1:10">
      <c r="A756" s="1" t="s">
        <v>2120</v>
      </c>
      <c r="B756" s="1" t="s">
        <v>2121</v>
      </c>
      <c r="C756" s="1" t="s">
        <v>1565</v>
      </c>
      <c r="D756" s="1" t="s">
        <v>82</v>
      </c>
      <c r="E756" s="1" t="s">
        <v>1274</v>
      </c>
      <c r="F756" s="1" t="s">
        <v>1275</v>
      </c>
      <c r="G756" s="1" t="s">
        <v>1792</v>
      </c>
      <c r="H756" s="213">
        <v>68400000</v>
      </c>
      <c r="I756" s="213">
        <v>58100000</v>
      </c>
      <c r="J756" s="213">
        <f t="shared" si="12"/>
        <v>10300000</v>
      </c>
    </row>
    <row r="757" spans="1:10">
      <c r="A757" s="1" t="s">
        <v>2122</v>
      </c>
      <c r="B757" s="1" t="s">
        <v>2123</v>
      </c>
      <c r="C757" s="1" t="s">
        <v>1565</v>
      </c>
      <c r="D757" s="1" t="s">
        <v>82</v>
      </c>
      <c r="E757" s="1" t="s">
        <v>1274</v>
      </c>
      <c r="F757" s="1" t="s">
        <v>1275</v>
      </c>
      <c r="G757" s="1" t="s">
        <v>1676</v>
      </c>
      <c r="H757" s="213">
        <v>102000000</v>
      </c>
      <c r="I757" s="213">
        <v>102000000</v>
      </c>
      <c r="J757" s="213">
        <f t="shared" si="12"/>
        <v>0</v>
      </c>
    </row>
    <row r="758" spans="1:10">
      <c r="A758" s="1" t="s">
        <v>2122</v>
      </c>
      <c r="B758" s="1" t="s">
        <v>2123</v>
      </c>
      <c r="C758" s="1" t="s">
        <v>1565</v>
      </c>
      <c r="D758" s="1" t="s">
        <v>82</v>
      </c>
      <c r="E758" s="1" t="s">
        <v>1274</v>
      </c>
      <c r="F758" s="1" t="s">
        <v>1275</v>
      </c>
      <c r="G758" s="1" t="s">
        <v>1792</v>
      </c>
      <c r="H758" s="213">
        <v>46000000</v>
      </c>
      <c r="I758" s="213">
        <v>8800000</v>
      </c>
      <c r="J758" s="213">
        <f t="shared" si="12"/>
        <v>37200000</v>
      </c>
    </row>
    <row r="759" spans="1:10">
      <c r="A759" s="1" t="s">
        <v>2124</v>
      </c>
      <c r="B759" s="1" t="s">
        <v>2125</v>
      </c>
      <c r="C759" s="1" t="s">
        <v>1565</v>
      </c>
      <c r="D759" s="1" t="s">
        <v>82</v>
      </c>
      <c r="E759" s="1" t="s">
        <v>1274</v>
      </c>
      <c r="F759" s="1" t="s">
        <v>1275</v>
      </c>
      <c r="G759" s="1" t="s">
        <v>1676</v>
      </c>
      <c r="H759" s="213">
        <v>93800000</v>
      </c>
      <c r="I759" s="213">
        <v>93800000</v>
      </c>
      <c r="J759" s="213">
        <f t="shared" si="12"/>
        <v>0</v>
      </c>
    </row>
    <row r="760" spans="1:10">
      <c r="A760" s="1" t="s">
        <v>2124</v>
      </c>
      <c r="B760" s="1" t="s">
        <v>2125</v>
      </c>
      <c r="C760" s="1" t="s">
        <v>1565</v>
      </c>
      <c r="D760" s="1" t="s">
        <v>82</v>
      </c>
      <c r="E760" s="1" t="s">
        <v>1274</v>
      </c>
      <c r="F760" s="1" t="s">
        <v>1275</v>
      </c>
      <c r="G760" s="1" t="s">
        <v>1792</v>
      </c>
      <c r="H760" s="213">
        <v>16200000</v>
      </c>
      <c r="I760" s="213">
        <v>0</v>
      </c>
      <c r="J760" s="213">
        <f t="shared" si="12"/>
        <v>16200000</v>
      </c>
    </row>
    <row r="761" spans="1:10">
      <c r="A761" s="1" t="s">
        <v>2126</v>
      </c>
      <c r="B761" s="1" t="s">
        <v>2127</v>
      </c>
      <c r="C761" s="1" t="s">
        <v>1281</v>
      </c>
      <c r="D761" s="1" t="s">
        <v>87</v>
      </c>
      <c r="E761" s="1" t="s">
        <v>1274</v>
      </c>
      <c r="F761" s="1" t="s">
        <v>1275</v>
      </c>
      <c r="G761" s="1" t="s">
        <v>1819</v>
      </c>
      <c r="H761" s="213">
        <v>175600000</v>
      </c>
      <c r="I761" s="213">
        <v>175600000</v>
      </c>
      <c r="J761" s="213">
        <f t="shared" si="12"/>
        <v>0</v>
      </c>
    </row>
    <row r="762" spans="1:10">
      <c r="A762" s="1" t="s">
        <v>2126</v>
      </c>
      <c r="B762" s="1" t="s">
        <v>2127</v>
      </c>
      <c r="C762" s="1" t="s">
        <v>1281</v>
      </c>
      <c r="D762" s="1" t="s">
        <v>87</v>
      </c>
      <c r="E762" s="1" t="s">
        <v>1274</v>
      </c>
      <c r="F762" s="1" t="s">
        <v>1275</v>
      </c>
      <c r="G762" s="1" t="s">
        <v>1820</v>
      </c>
      <c r="H762" s="213">
        <v>33600000</v>
      </c>
      <c r="I762" s="213">
        <v>33600000</v>
      </c>
      <c r="J762" s="213">
        <f t="shared" si="12"/>
        <v>0</v>
      </c>
    </row>
    <row r="763" spans="1:10">
      <c r="A763" s="1" t="s">
        <v>2128</v>
      </c>
      <c r="B763" s="1" t="s">
        <v>2129</v>
      </c>
      <c r="C763" s="1" t="s">
        <v>1281</v>
      </c>
      <c r="D763" s="1" t="s">
        <v>87</v>
      </c>
      <c r="E763" s="1" t="s">
        <v>1274</v>
      </c>
      <c r="F763" s="1" t="s">
        <v>1275</v>
      </c>
      <c r="G763" s="1" t="s">
        <v>1819</v>
      </c>
      <c r="H763" s="213">
        <v>33800000</v>
      </c>
      <c r="I763" s="213">
        <v>33800000</v>
      </c>
      <c r="J763" s="213">
        <f t="shared" si="12"/>
        <v>0</v>
      </c>
    </row>
    <row r="764" spans="1:10">
      <c r="A764" s="1" t="s">
        <v>2128</v>
      </c>
      <c r="B764" s="1" t="s">
        <v>2129</v>
      </c>
      <c r="C764" s="1" t="s">
        <v>1281</v>
      </c>
      <c r="D764" s="1" t="s">
        <v>87</v>
      </c>
      <c r="E764" s="1" t="s">
        <v>1274</v>
      </c>
      <c r="F764" s="1" t="s">
        <v>1275</v>
      </c>
      <c r="G764" s="1" t="s">
        <v>1820</v>
      </c>
      <c r="H764" s="213">
        <v>8400000</v>
      </c>
      <c r="I764" s="213">
        <v>8400000</v>
      </c>
      <c r="J764" s="213">
        <f t="shared" si="12"/>
        <v>0</v>
      </c>
    </row>
    <row r="765" spans="1:10">
      <c r="A765" s="1" t="s">
        <v>2130</v>
      </c>
      <c r="B765" s="1" t="s">
        <v>2131</v>
      </c>
      <c r="C765" s="1" t="s">
        <v>1279</v>
      </c>
      <c r="D765" s="1" t="s">
        <v>1280</v>
      </c>
      <c r="E765" s="1" t="s">
        <v>1274</v>
      </c>
      <c r="F765" s="1" t="s">
        <v>1275</v>
      </c>
      <c r="G765" s="1" t="s">
        <v>1679</v>
      </c>
      <c r="H765" s="213">
        <v>198400000</v>
      </c>
      <c r="I765" s="213">
        <v>198400000</v>
      </c>
      <c r="J765" s="213">
        <f t="shared" si="12"/>
        <v>0</v>
      </c>
    </row>
    <row r="766" spans="1:10">
      <c r="A766" s="1" t="s">
        <v>2130</v>
      </c>
      <c r="B766" s="1" t="s">
        <v>2131</v>
      </c>
      <c r="C766" s="1" t="s">
        <v>1279</v>
      </c>
      <c r="D766" s="1" t="s">
        <v>1280</v>
      </c>
      <c r="E766" s="1" t="s">
        <v>1274</v>
      </c>
      <c r="F766" s="1" t="s">
        <v>1275</v>
      </c>
      <c r="G766" s="1" t="s">
        <v>1631</v>
      </c>
      <c r="H766" s="213">
        <v>3200000</v>
      </c>
      <c r="I766" s="213">
        <v>0</v>
      </c>
      <c r="J766" s="213">
        <f t="shared" ref="J766:J829" si="13">+H766-I766</f>
        <v>3200000</v>
      </c>
    </row>
    <row r="767" spans="1:10">
      <c r="A767" s="1" t="s">
        <v>2130</v>
      </c>
      <c r="B767" s="1" t="s">
        <v>2131</v>
      </c>
      <c r="C767" s="1" t="s">
        <v>1477</v>
      </c>
      <c r="D767" s="1" t="s">
        <v>1478</v>
      </c>
      <c r="E767" s="1" t="s">
        <v>1274</v>
      </c>
      <c r="F767" s="1" t="s">
        <v>1275</v>
      </c>
      <c r="G767" s="1" t="s">
        <v>1631</v>
      </c>
      <c r="H767" s="213">
        <v>200000</v>
      </c>
      <c r="I767" s="213">
        <v>0</v>
      </c>
      <c r="J767" s="213">
        <f t="shared" si="13"/>
        <v>200000</v>
      </c>
    </row>
    <row r="768" spans="1:10">
      <c r="A768" s="1" t="s">
        <v>2132</v>
      </c>
      <c r="B768" s="1" t="s">
        <v>2133</v>
      </c>
      <c r="C768" s="1" t="s">
        <v>1477</v>
      </c>
      <c r="D768" s="1" t="s">
        <v>1478</v>
      </c>
      <c r="E768" s="1" t="s">
        <v>1274</v>
      </c>
      <c r="F768" s="1" t="s">
        <v>1275</v>
      </c>
      <c r="G768" s="1" t="s">
        <v>1679</v>
      </c>
      <c r="H768" s="213">
        <v>284800000</v>
      </c>
      <c r="I768" s="213">
        <v>284800000</v>
      </c>
      <c r="J768" s="213">
        <f t="shared" si="13"/>
        <v>0</v>
      </c>
    </row>
    <row r="769" spans="1:10">
      <c r="A769" s="1" t="s">
        <v>2132</v>
      </c>
      <c r="B769" s="1" t="s">
        <v>2133</v>
      </c>
      <c r="C769" s="1" t="s">
        <v>1477</v>
      </c>
      <c r="D769" s="1" t="s">
        <v>1478</v>
      </c>
      <c r="E769" s="1" t="s">
        <v>1274</v>
      </c>
      <c r="F769" s="1" t="s">
        <v>1275</v>
      </c>
      <c r="G769" s="1" t="s">
        <v>1631</v>
      </c>
      <c r="H769" s="213">
        <v>176400000</v>
      </c>
      <c r="I769" s="213">
        <v>10833335</v>
      </c>
      <c r="J769" s="213">
        <f t="shared" si="13"/>
        <v>165566665</v>
      </c>
    </row>
    <row r="770" spans="1:10">
      <c r="A770" s="1" t="s">
        <v>2134</v>
      </c>
      <c r="B770" s="1" t="s">
        <v>2135</v>
      </c>
      <c r="C770" s="1" t="s">
        <v>1279</v>
      </c>
      <c r="D770" s="1" t="s">
        <v>1280</v>
      </c>
      <c r="E770" s="1" t="s">
        <v>1274</v>
      </c>
      <c r="F770" s="1" t="s">
        <v>1275</v>
      </c>
      <c r="G770" s="1" t="s">
        <v>1679</v>
      </c>
      <c r="H770" s="213">
        <v>50400000</v>
      </c>
      <c r="I770" s="213">
        <v>50400000</v>
      </c>
      <c r="J770" s="213">
        <f t="shared" si="13"/>
        <v>0</v>
      </c>
    </row>
    <row r="771" spans="1:10">
      <c r="A771" s="1" t="s">
        <v>2136</v>
      </c>
      <c r="B771" s="1" t="s">
        <v>2137</v>
      </c>
      <c r="C771" s="1" t="s">
        <v>1273</v>
      </c>
      <c r="D771" s="1" t="s">
        <v>73</v>
      </c>
      <c r="E771" s="1" t="s">
        <v>1274</v>
      </c>
      <c r="F771" s="1" t="s">
        <v>1275</v>
      </c>
      <c r="G771" s="1" t="s">
        <v>1682</v>
      </c>
      <c r="H771" s="213">
        <v>0</v>
      </c>
      <c r="I771" s="213">
        <v>0</v>
      </c>
      <c r="J771" s="213">
        <f t="shared" si="13"/>
        <v>0</v>
      </c>
    </row>
    <row r="772" spans="1:10">
      <c r="A772" s="1" t="s">
        <v>2136</v>
      </c>
      <c r="B772" s="1" t="s">
        <v>2137</v>
      </c>
      <c r="C772" s="1" t="s">
        <v>1273</v>
      </c>
      <c r="D772" s="1" t="s">
        <v>73</v>
      </c>
      <c r="E772" s="1" t="s">
        <v>1274</v>
      </c>
      <c r="F772" s="1" t="s">
        <v>1275</v>
      </c>
      <c r="G772" s="1" t="s">
        <v>1683</v>
      </c>
      <c r="H772" s="213">
        <v>0</v>
      </c>
      <c r="I772" s="213">
        <v>0</v>
      </c>
      <c r="J772" s="213">
        <f t="shared" si="13"/>
        <v>0</v>
      </c>
    </row>
    <row r="773" spans="1:10">
      <c r="A773" s="1" t="s">
        <v>2138</v>
      </c>
      <c r="B773" s="1" t="s">
        <v>2139</v>
      </c>
      <c r="C773" s="1" t="s">
        <v>1273</v>
      </c>
      <c r="D773" s="1" t="s">
        <v>73</v>
      </c>
      <c r="E773" s="1" t="s">
        <v>1274</v>
      </c>
      <c r="F773" s="1" t="s">
        <v>1275</v>
      </c>
      <c r="G773" s="1" t="s">
        <v>1682</v>
      </c>
      <c r="H773" s="213">
        <v>41600000</v>
      </c>
      <c r="I773" s="213">
        <v>41600000</v>
      </c>
      <c r="J773" s="213">
        <f t="shared" si="13"/>
        <v>0</v>
      </c>
    </row>
    <row r="774" spans="1:10">
      <c r="A774" s="1" t="s">
        <v>2138</v>
      </c>
      <c r="B774" s="1" t="s">
        <v>2139</v>
      </c>
      <c r="C774" s="1" t="s">
        <v>1273</v>
      </c>
      <c r="D774" s="1" t="s">
        <v>73</v>
      </c>
      <c r="E774" s="1" t="s">
        <v>1274</v>
      </c>
      <c r="F774" s="1" t="s">
        <v>1275</v>
      </c>
      <c r="G774" s="1" t="s">
        <v>1683</v>
      </c>
      <c r="H774" s="213">
        <v>4700000</v>
      </c>
      <c r="I774" s="213">
        <v>0</v>
      </c>
      <c r="J774" s="213">
        <f t="shared" si="13"/>
        <v>4700000</v>
      </c>
    </row>
    <row r="775" spans="1:10">
      <c r="A775" s="1" t="s">
        <v>2140</v>
      </c>
      <c r="B775" s="1" t="s">
        <v>2141</v>
      </c>
      <c r="C775" s="1" t="s">
        <v>1273</v>
      </c>
      <c r="D775" s="1" t="s">
        <v>73</v>
      </c>
      <c r="E775" s="1" t="s">
        <v>1274</v>
      </c>
      <c r="F775" s="1" t="s">
        <v>1275</v>
      </c>
      <c r="G775" s="1" t="s">
        <v>1682</v>
      </c>
      <c r="H775" s="213">
        <v>0</v>
      </c>
      <c r="I775" s="213">
        <v>0</v>
      </c>
      <c r="J775" s="213">
        <f t="shared" si="13"/>
        <v>0</v>
      </c>
    </row>
    <row r="776" spans="1:10">
      <c r="A776" s="1" t="s">
        <v>2140</v>
      </c>
      <c r="B776" s="1" t="s">
        <v>2141</v>
      </c>
      <c r="C776" s="1" t="s">
        <v>1273</v>
      </c>
      <c r="D776" s="1" t="s">
        <v>73</v>
      </c>
      <c r="E776" s="1" t="s">
        <v>1274</v>
      </c>
      <c r="F776" s="1" t="s">
        <v>1275</v>
      </c>
      <c r="G776" s="1" t="s">
        <v>1683</v>
      </c>
      <c r="H776" s="213">
        <v>3000000</v>
      </c>
      <c r="I776" s="213">
        <v>0</v>
      </c>
      <c r="J776" s="213">
        <f t="shared" si="13"/>
        <v>3000000</v>
      </c>
    </row>
    <row r="777" spans="1:10">
      <c r="A777" s="1" t="s">
        <v>2142</v>
      </c>
      <c r="B777" s="1" t="s">
        <v>2143</v>
      </c>
      <c r="C777" s="1" t="s">
        <v>1273</v>
      </c>
      <c r="D777" s="1" t="s">
        <v>73</v>
      </c>
      <c r="E777" s="1" t="s">
        <v>1274</v>
      </c>
      <c r="F777" s="1" t="s">
        <v>1275</v>
      </c>
      <c r="G777" s="1" t="s">
        <v>1682</v>
      </c>
      <c r="H777" s="213">
        <v>308400000</v>
      </c>
      <c r="I777" s="213">
        <v>308400000</v>
      </c>
      <c r="J777" s="213">
        <f t="shared" si="13"/>
        <v>0</v>
      </c>
    </row>
    <row r="778" spans="1:10">
      <c r="A778" s="1" t="s">
        <v>2142</v>
      </c>
      <c r="B778" s="1" t="s">
        <v>2143</v>
      </c>
      <c r="C778" s="1" t="s">
        <v>1273</v>
      </c>
      <c r="D778" s="1" t="s">
        <v>73</v>
      </c>
      <c r="E778" s="1" t="s">
        <v>1274</v>
      </c>
      <c r="F778" s="1" t="s">
        <v>1275</v>
      </c>
      <c r="G778" s="1" t="s">
        <v>1683</v>
      </c>
      <c r="H778" s="213">
        <v>10400000</v>
      </c>
      <c r="I778" s="213">
        <v>0</v>
      </c>
      <c r="J778" s="213">
        <f t="shared" si="13"/>
        <v>10400000</v>
      </c>
    </row>
    <row r="779" spans="1:10">
      <c r="A779" s="1" t="s">
        <v>2144</v>
      </c>
      <c r="B779" s="1" t="s">
        <v>2145</v>
      </c>
      <c r="C779" s="1" t="s">
        <v>1273</v>
      </c>
      <c r="D779" s="1" t="s">
        <v>73</v>
      </c>
      <c r="E779" s="1" t="s">
        <v>1274</v>
      </c>
      <c r="F779" s="1" t="s">
        <v>1275</v>
      </c>
      <c r="G779" s="1" t="s">
        <v>1682</v>
      </c>
      <c r="H779" s="213">
        <v>255000000</v>
      </c>
      <c r="I779" s="213">
        <v>255000000</v>
      </c>
      <c r="J779" s="213">
        <f t="shared" si="13"/>
        <v>0</v>
      </c>
    </row>
    <row r="780" spans="1:10">
      <c r="A780" s="1" t="s">
        <v>2146</v>
      </c>
      <c r="B780" s="1" t="s">
        <v>2147</v>
      </c>
      <c r="C780" s="1" t="s">
        <v>1829</v>
      </c>
      <c r="D780" s="1" t="s">
        <v>135</v>
      </c>
      <c r="E780" s="1" t="s">
        <v>1274</v>
      </c>
      <c r="F780" s="1" t="s">
        <v>1275</v>
      </c>
      <c r="G780" s="1" t="s">
        <v>2148</v>
      </c>
      <c r="H780" s="213">
        <v>101400000</v>
      </c>
      <c r="I780" s="213">
        <v>101400000</v>
      </c>
      <c r="J780" s="213">
        <f t="shared" si="13"/>
        <v>0</v>
      </c>
    </row>
    <row r="781" spans="1:10">
      <c r="A781" s="1" t="s">
        <v>2146</v>
      </c>
      <c r="B781" s="1" t="s">
        <v>2147</v>
      </c>
      <c r="C781" s="1" t="s">
        <v>1829</v>
      </c>
      <c r="D781" s="1" t="s">
        <v>135</v>
      </c>
      <c r="E781" s="1" t="s">
        <v>1274</v>
      </c>
      <c r="F781" s="1" t="s">
        <v>1275</v>
      </c>
      <c r="G781" s="1" t="s">
        <v>1830</v>
      </c>
      <c r="H781" s="213">
        <v>9100000</v>
      </c>
      <c r="I781" s="213">
        <v>0</v>
      </c>
      <c r="J781" s="213">
        <f t="shared" si="13"/>
        <v>9100000</v>
      </c>
    </row>
    <row r="782" spans="1:10">
      <c r="A782" s="1" t="s">
        <v>2149</v>
      </c>
      <c r="B782" s="1" t="s">
        <v>2150</v>
      </c>
      <c r="C782" s="1" t="s">
        <v>1565</v>
      </c>
      <c r="D782" s="1" t="s">
        <v>82</v>
      </c>
      <c r="E782" s="1" t="s">
        <v>1274</v>
      </c>
      <c r="F782" s="1" t="s">
        <v>1275</v>
      </c>
      <c r="G782" s="1" t="s">
        <v>1578</v>
      </c>
      <c r="H782" s="213">
        <v>332100000</v>
      </c>
      <c r="I782" s="213">
        <v>332100000</v>
      </c>
      <c r="J782" s="213">
        <f t="shared" si="13"/>
        <v>0</v>
      </c>
    </row>
    <row r="783" spans="1:10">
      <c r="A783" s="1" t="s">
        <v>2149</v>
      </c>
      <c r="B783" s="1" t="s">
        <v>2150</v>
      </c>
      <c r="C783" s="1" t="s">
        <v>1565</v>
      </c>
      <c r="D783" s="1" t="s">
        <v>82</v>
      </c>
      <c r="E783" s="1" t="s">
        <v>1274</v>
      </c>
      <c r="F783" s="1" t="s">
        <v>1275</v>
      </c>
      <c r="G783" s="1" t="s">
        <v>1579</v>
      </c>
      <c r="H783" s="213">
        <v>167900000</v>
      </c>
      <c r="I783" s="213">
        <v>96600000</v>
      </c>
      <c r="J783" s="213">
        <f t="shared" si="13"/>
        <v>71300000</v>
      </c>
    </row>
    <row r="784" spans="1:10">
      <c r="A784" s="1" t="s">
        <v>2151</v>
      </c>
      <c r="B784" s="1" t="s">
        <v>2152</v>
      </c>
      <c r="C784" s="1" t="s">
        <v>1281</v>
      </c>
      <c r="D784" s="1" t="s">
        <v>87</v>
      </c>
      <c r="E784" s="1" t="s">
        <v>1274</v>
      </c>
      <c r="F784" s="1" t="s">
        <v>1275</v>
      </c>
      <c r="G784" s="1" t="s">
        <v>2153</v>
      </c>
      <c r="H784" s="213">
        <v>0</v>
      </c>
      <c r="I784" s="213">
        <v>0</v>
      </c>
      <c r="J784" s="213">
        <f t="shared" si="13"/>
        <v>0</v>
      </c>
    </row>
    <row r="785" spans="1:10">
      <c r="A785" s="1" t="s">
        <v>2151</v>
      </c>
      <c r="B785" s="1" t="s">
        <v>2152</v>
      </c>
      <c r="C785" s="1" t="s">
        <v>1281</v>
      </c>
      <c r="D785" s="1" t="s">
        <v>87</v>
      </c>
      <c r="E785" s="1" t="s">
        <v>1274</v>
      </c>
      <c r="F785" s="1" t="s">
        <v>1275</v>
      </c>
      <c r="G785" s="1" t="s">
        <v>2154</v>
      </c>
      <c r="H785" s="213">
        <v>16233577</v>
      </c>
      <c r="I785" s="213">
        <v>0</v>
      </c>
      <c r="J785" s="213">
        <f t="shared" si="13"/>
        <v>16233577</v>
      </c>
    </row>
    <row r="786" spans="1:10">
      <c r="A786" s="1" t="s">
        <v>2155</v>
      </c>
      <c r="B786" s="1" t="s">
        <v>2156</v>
      </c>
      <c r="C786" s="1" t="s">
        <v>1273</v>
      </c>
      <c r="D786" s="1" t="s">
        <v>73</v>
      </c>
      <c r="E786" s="1" t="s">
        <v>1274</v>
      </c>
      <c r="F786" s="1" t="s">
        <v>1275</v>
      </c>
      <c r="G786" s="1" t="s">
        <v>2153</v>
      </c>
      <c r="H786" s="213">
        <v>0</v>
      </c>
      <c r="I786" s="213">
        <v>0</v>
      </c>
      <c r="J786" s="213">
        <f t="shared" si="13"/>
        <v>0</v>
      </c>
    </row>
    <row r="787" spans="1:10">
      <c r="A787" s="1" t="s">
        <v>2155</v>
      </c>
      <c r="B787" s="1" t="s">
        <v>2156</v>
      </c>
      <c r="C787" s="1" t="s">
        <v>1273</v>
      </c>
      <c r="D787" s="1" t="s">
        <v>73</v>
      </c>
      <c r="E787" s="1" t="s">
        <v>1274</v>
      </c>
      <c r="F787" s="1" t="s">
        <v>1275</v>
      </c>
      <c r="G787" s="1" t="s">
        <v>2154</v>
      </c>
      <c r="H787" s="213">
        <v>34098030</v>
      </c>
      <c r="I787" s="213">
        <v>34098030</v>
      </c>
      <c r="J787" s="213">
        <f t="shared" si="13"/>
        <v>0</v>
      </c>
    </row>
    <row r="788" spans="1:10">
      <c r="A788" s="1" t="s">
        <v>2157</v>
      </c>
      <c r="B788" s="1" t="s">
        <v>2158</v>
      </c>
      <c r="C788" s="1" t="s">
        <v>1612</v>
      </c>
      <c r="D788" s="1" t="s">
        <v>1613</v>
      </c>
      <c r="E788" s="1" t="s">
        <v>1274</v>
      </c>
      <c r="F788" s="1" t="s">
        <v>1275</v>
      </c>
      <c r="G788" s="1" t="s">
        <v>1691</v>
      </c>
      <c r="H788" s="213">
        <v>27000000</v>
      </c>
      <c r="I788" s="213">
        <v>27000000</v>
      </c>
      <c r="J788" s="213">
        <f t="shared" si="13"/>
        <v>0</v>
      </c>
    </row>
    <row r="789" spans="1:10">
      <c r="A789" s="1" t="s">
        <v>2157</v>
      </c>
      <c r="B789" s="1" t="s">
        <v>2158</v>
      </c>
      <c r="C789" s="1" t="s">
        <v>1612</v>
      </c>
      <c r="D789" s="1" t="s">
        <v>1613</v>
      </c>
      <c r="E789" s="1" t="s">
        <v>1274</v>
      </c>
      <c r="F789" s="1" t="s">
        <v>1275</v>
      </c>
      <c r="G789" s="1" t="s">
        <v>1694</v>
      </c>
      <c r="H789" s="213">
        <v>24750000</v>
      </c>
      <c r="I789" s="213">
        <v>24750000</v>
      </c>
      <c r="J789" s="213">
        <f t="shared" si="13"/>
        <v>0</v>
      </c>
    </row>
    <row r="790" spans="1:10">
      <c r="A790" s="1" t="s">
        <v>2159</v>
      </c>
      <c r="B790" s="1" t="s">
        <v>2160</v>
      </c>
      <c r="C790" s="1" t="s">
        <v>1279</v>
      </c>
      <c r="D790" s="1" t="s">
        <v>1280</v>
      </c>
      <c r="E790" s="1" t="s">
        <v>1274</v>
      </c>
      <c r="F790" s="1" t="s">
        <v>1275</v>
      </c>
      <c r="G790" s="1" t="s">
        <v>1691</v>
      </c>
      <c r="H790" s="213">
        <v>41400000</v>
      </c>
      <c r="I790" s="213">
        <v>41400000</v>
      </c>
      <c r="J790" s="213">
        <f t="shared" si="13"/>
        <v>0</v>
      </c>
    </row>
    <row r="791" spans="1:10">
      <c r="A791" s="1" t="s">
        <v>2159</v>
      </c>
      <c r="B791" s="1" t="s">
        <v>2160</v>
      </c>
      <c r="C791" s="1" t="s">
        <v>1279</v>
      </c>
      <c r="D791" s="1" t="s">
        <v>1280</v>
      </c>
      <c r="E791" s="1" t="s">
        <v>1274</v>
      </c>
      <c r="F791" s="1" t="s">
        <v>1275</v>
      </c>
      <c r="G791" s="1" t="s">
        <v>1694</v>
      </c>
      <c r="H791" s="213">
        <v>10350000</v>
      </c>
      <c r="I791" s="213">
        <v>8400000</v>
      </c>
      <c r="J791" s="213">
        <f t="shared" si="13"/>
        <v>1950000</v>
      </c>
    </row>
    <row r="792" spans="1:10">
      <c r="A792" s="1" t="s">
        <v>2161</v>
      </c>
      <c r="B792" s="1" t="s">
        <v>2162</v>
      </c>
      <c r="C792" s="1" t="s">
        <v>1279</v>
      </c>
      <c r="D792" s="1" t="s">
        <v>1280</v>
      </c>
      <c r="E792" s="1" t="s">
        <v>1274</v>
      </c>
      <c r="F792" s="1" t="s">
        <v>1275</v>
      </c>
      <c r="G792" s="1" t="s">
        <v>1691</v>
      </c>
      <c r="H792" s="213">
        <v>105250000</v>
      </c>
      <c r="I792" s="213">
        <v>105250000</v>
      </c>
      <c r="J792" s="213">
        <f t="shared" si="13"/>
        <v>0</v>
      </c>
    </row>
    <row r="793" spans="1:10">
      <c r="A793" s="1" t="s">
        <v>2161</v>
      </c>
      <c r="B793" s="1" t="s">
        <v>2162</v>
      </c>
      <c r="C793" s="1" t="s">
        <v>1279</v>
      </c>
      <c r="D793" s="1" t="s">
        <v>1280</v>
      </c>
      <c r="E793" s="1" t="s">
        <v>1274</v>
      </c>
      <c r="F793" s="1" t="s">
        <v>1275</v>
      </c>
      <c r="G793" s="1" t="s">
        <v>1694</v>
      </c>
      <c r="H793" s="213">
        <v>17500000</v>
      </c>
      <c r="I793" s="213">
        <v>3250000</v>
      </c>
      <c r="J793" s="213">
        <f t="shared" si="13"/>
        <v>14250000</v>
      </c>
    </row>
    <row r="794" spans="1:10">
      <c r="A794" s="1" t="s">
        <v>2163</v>
      </c>
      <c r="B794" s="1" t="s">
        <v>2164</v>
      </c>
      <c r="C794" s="1" t="s">
        <v>1612</v>
      </c>
      <c r="D794" s="1" t="s">
        <v>1613</v>
      </c>
      <c r="E794" s="1" t="s">
        <v>1274</v>
      </c>
      <c r="F794" s="1" t="s">
        <v>1275</v>
      </c>
      <c r="G794" s="1" t="s">
        <v>1691</v>
      </c>
      <c r="H794" s="213">
        <v>37800000</v>
      </c>
      <c r="I794" s="213">
        <v>37800000</v>
      </c>
      <c r="J794" s="213">
        <f t="shared" si="13"/>
        <v>0</v>
      </c>
    </row>
    <row r="795" spans="1:10">
      <c r="A795" s="1" t="s">
        <v>2163</v>
      </c>
      <c r="B795" s="1" t="s">
        <v>2164</v>
      </c>
      <c r="C795" s="1" t="s">
        <v>1612</v>
      </c>
      <c r="D795" s="1" t="s">
        <v>1613</v>
      </c>
      <c r="E795" s="1" t="s">
        <v>1274</v>
      </c>
      <c r="F795" s="1" t="s">
        <v>1275</v>
      </c>
      <c r="G795" s="1" t="s">
        <v>1694</v>
      </c>
      <c r="H795" s="213">
        <v>45200000</v>
      </c>
      <c r="I795" s="213">
        <v>21700000</v>
      </c>
      <c r="J795" s="213">
        <f t="shared" si="13"/>
        <v>23500000</v>
      </c>
    </row>
    <row r="796" spans="1:10">
      <c r="A796" s="1" t="s">
        <v>2165</v>
      </c>
      <c r="B796" s="1" t="s">
        <v>2166</v>
      </c>
      <c r="C796" s="1" t="s">
        <v>1565</v>
      </c>
      <c r="D796" s="1" t="s">
        <v>82</v>
      </c>
      <c r="E796" s="1" t="s">
        <v>1274</v>
      </c>
      <c r="F796" s="1" t="s">
        <v>1275</v>
      </c>
      <c r="G796" s="1" t="s">
        <v>1697</v>
      </c>
      <c r="H796" s="213">
        <v>192400000</v>
      </c>
      <c r="I796" s="213">
        <v>192400000</v>
      </c>
      <c r="J796" s="213">
        <f t="shared" si="13"/>
        <v>0</v>
      </c>
    </row>
    <row r="797" spans="1:10">
      <c r="A797" s="1" t="s">
        <v>2165</v>
      </c>
      <c r="B797" s="1" t="s">
        <v>2166</v>
      </c>
      <c r="C797" s="1" t="s">
        <v>1565</v>
      </c>
      <c r="D797" s="1" t="s">
        <v>82</v>
      </c>
      <c r="E797" s="1" t="s">
        <v>1274</v>
      </c>
      <c r="F797" s="1" t="s">
        <v>1275</v>
      </c>
      <c r="G797" s="1" t="s">
        <v>2167</v>
      </c>
      <c r="H797" s="213">
        <v>41600000</v>
      </c>
      <c r="I797" s="213">
        <v>41600000</v>
      </c>
      <c r="J797" s="213">
        <f t="shared" si="13"/>
        <v>0</v>
      </c>
    </row>
    <row r="798" spans="1:10">
      <c r="A798" s="1" t="s">
        <v>2168</v>
      </c>
      <c r="B798" s="1" t="s">
        <v>2169</v>
      </c>
      <c r="C798" s="1" t="s">
        <v>1565</v>
      </c>
      <c r="D798" s="1" t="s">
        <v>82</v>
      </c>
      <c r="E798" s="1" t="s">
        <v>1274</v>
      </c>
      <c r="F798" s="1" t="s">
        <v>1275</v>
      </c>
      <c r="G798" s="1" t="s">
        <v>1697</v>
      </c>
      <c r="H798" s="213">
        <v>41600000</v>
      </c>
      <c r="I798" s="213">
        <v>41600000</v>
      </c>
      <c r="J798" s="213">
        <f t="shared" si="13"/>
        <v>0</v>
      </c>
    </row>
    <row r="799" spans="1:10">
      <c r="A799" s="1" t="s">
        <v>2168</v>
      </c>
      <c r="B799" s="1" t="s">
        <v>2169</v>
      </c>
      <c r="C799" s="1" t="s">
        <v>1565</v>
      </c>
      <c r="D799" s="1" t="s">
        <v>82</v>
      </c>
      <c r="E799" s="1" t="s">
        <v>1274</v>
      </c>
      <c r="F799" s="1" t="s">
        <v>1275</v>
      </c>
      <c r="G799" s="1" t="s">
        <v>2167</v>
      </c>
      <c r="H799" s="213">
        <v>5200000</v>
      </c>
      <c r="I799" s="213">
        <v>4800000</v>
      </c>
      <c r="J799" s="213">
        <f t="shared" si="13"/>
        <v>400000</v>
      </c>
    </row>
    <row r="800" spans="1:10">
      <c r="A800" s="1" t="s">
        <v>2170</v>
      </c>
      <c r="B800" s="1" t="s">
        <v>2171</v>
      </c>
      <c r="C800" s="1" t="s">
        <v>1565</v>
      </c>
      <c r="D800" s="1" t="s">
        <v>82</v>
      </c>
      <c r="E800" s="1" t="s">
        <v>1274</v>
      </c>
      <c r="F800" s="1" t="s">
        <v>1275</v>
      </c>
      <c r="G800" s="1" t="s">
        <v>1654</v>
      </c>
      <c r="H800" s="213">
        <v>93700000</v>
      </c>
      <c r="I800" s="213">
        <v>93700000</v>
      </c>
      <c r="J800" s="213">
        <f t="shared" si="13"/>
        <v>0</v>
      </c>
    </row>
    <row r="801" spans="1:10">
      <c r="A801" s="1" t="s">
        <v>2170</v>
      </c>
      <c r="B801" s="1" t="s">
        <v>2171</v>
      </c>
      <c r="C801" s="1" t="s">
        <v>1565</v>
      </c>
      <c r="D801" s="1" t="s">
        <v>82</v>
      </c>
      <c r="E801" s="1" t="s">
        <v>1274</v>
      </c>
      <c r="F801" s="1" t="s">
        <v>1275</v>
      </c>
      <c r="G801" s="1" t="s">
        <v>1655</v>
      </c>
      <c r="H801" s="213">
        <v>225200000</v>
      </c>
      <c r="I801" s="213">
        <v>182000000</v>
      </c>
      <c r="J801" s="213">
        <f t="shared" si="13"/>
        <v>43200000</v>
      </c>
    </row>
    <row r="802" spans="1:10">
      <c r="A802" s="1" t="s">
        <v>2172</v>
      </c>
      <c r="B802" s="1" t="s">
        <v>2173</v>
      </c>
      <c r="C802" s="1" t="s">
        <v>1565</v>
      </c>
      <c r="D802" s="1" t="s">
        <v>82</v>
      </c>
      <c r="E802" s="1" t="s">
        <v>1274</v>
      </c>
      <c r="F802" s="1" t="s">
        <v>1275</v>
      </c>
      <c r="G802" s="1" t="s">
        <v>1654</v>
      </c>
      <c r="H802" s="213">
        <v>273200000</v>
      </c>
      <c r="I802" s="213">
        <v>273200000</v>
      </c>
      <c r="J802" s="213">
        <f t="shared" si="13"/>
        <v>0</v>
      </c>
    </row>
    <row r="803" spans="1:10">
      <c r="A803" s="1" t="s">
        <v>2172</v>
      </c>
      <c r="B803" s="1" t="s">
        <v>2173</v>
      </c>
      <c r="C803" s="1" t="s">
        <v>1565</v>
      </c>
      <c r="D803" s="1" t="s">
        <v>82</v>
      </c>
      <c r="E803" s="1" t="s">
        <v>1274</v>
      </c>
      <c r="F803" s="1" t="s">
        <v>1275</v>
      </c>
      <c r="G803" s="1" t="s">
        <v>1655</v>
      </c>
      <c r="H803" s="213">
        <v>48000000</v>
      </c>
      <c r="I803" s="213">
        <v>5200000</v>
      </c>
      <c r="J803" s="213">
        <f t="shared" si="13"/>
        <v>42800000</v>
      </c>
    </row>
    <row r="804" spans="1:10">
      <c r="A804" s="1" t="s">
        <v>2174</v>
      </c>
      <c r="B804" s="1" t="s">
        <v>2175</v>
      </c>
      <c r="C804" s="1" t="s">
        <v>1281</v>
      </c>
      <c r="D804" s="1" t="s">
        <v>87</v>
      </c>
      <c r="E804" s="1" t="s">
        <v>1274</v>
      </c>
      <c r="F804" s="1" t="s">
        <v>1275</v>
      </c>
      <c r="G804" s="1" t="s">
        <v>1729</v>
      </c>
      <c r="H804" s="213">
        <v>42000000</v>
      </c>
      <c r="I804" s="213">
        <v>42000000</v>
      </c>
      <c r="J804" s="213">
        <f t="shared" si="13"/>
        <v>0</v>
      </c>
    </row>
    <row r="805" spans="1:10">
      <c r="A805" s="1" t="s">
        <v>2174</v>
      </c>
      <c r="B805" s="1" t="s">
        <v>2175</v>
      </c>
      <c r="C805" s="1" t="s">
        <v>1281</v>
      </c>
      <c r="D805" s="1" t="s">
        <v>87</v>
      </c>
      <c r="E805" s="1" t="s">
        <v>1274</v>
      </c>
      <c r="F805" s="1" t="s">
        <v>1275</v>
      </c>
      <c r="G805" s="1" t="s">
        <v>1734</v>
      </c>
      <c r="H805" s="213">
        <v>30000000</v>
      </c>
      <c r="I805" s="213">
        <v>0</v>
      </c>
      <c r="J805" s="213">
        <f t="shared" si="13"/>
        <v>30000000</v>
      </c>
    </row>
    <row r="806" spans="1:10">
      <c r="A806" s="1" t="s">
        <v>2176</v>
      </c>
      <c r="B806" s="1" t="s">
        <v>2177</v>
      </c>
      <c r="C806" s="1" t="s">
        <v>1273</v>
      </c>
      <c r="D806" s="1" t="s">
        <v>73</v>
      </c>
      <c r="E806" s="1" t="s">
        <v>1274</v>
      </c>
      <c r="F806" s="1" t="s">
        <v>1275</v>
      </c>
      <c r="G806" s="1" t="s">
        <v>1586</v>
      </c>
      <c r="H806" s="213">
        <v>48000000</v>
      </c>
      <c r="I806" s="213">
        <v>45750000</v>
      </c>
      <c r="J806" s="213">
        <f t="shared" si="13"/>
        <v>2250000</v>
      </c>
    </row>
    <row r="807" spans="1:10">
      <c r="A807" s="1" t="s">
        <v>2176</v>
      </c>
      <c r="B807" s="1" t="s">
        <v>2177</v>
      </c>
      <c r="C807" s="1" t="s">
        <v>1565</v>
      </c>
      <c r="D807" s="1" t="s">
        <v>82</v>
      </c>
      <c r="E807" s="1" t="s">
        <v>1274</v>
      </c>
      <c r="F807" s="1" t="s">
        <v>1275</v>
      </c>
      <c r="G807" s="1" t="s">
        <v>1585</v>
      </c>
      <c r="H807" s="213">
        <v>198800000</v>
      </c>
      <c r="I807" s="213">
        <v>198800000</v>
      </c>
      <c r="J807" s="213">
        <f t="shared" si="13"/>
        <v>0</v>
      </c>
    </row>
    <row r="808" spans="1:10">
      <c r="A808" s="1" t="s">
        <v>2176</v>
      </c>
      <c r="B808" s="1" t="s">
        <v>2177</v>
      </c>
      <c r="C808" s="1" t="s">
        <v>1565</v>
      </c>
      <c r="D808" s="1" t="s">
        <v>82</v>
      </c>
      <c r="E808" s="1" t="s">
        <v>1274</v>
      </c>
      <c r="F808" s="1" t="s">
        <v>1275</v>
      </c>
      <c r="G808" s="1" t="s">
        <v>1586</v>
      </c>
      <c r="H808" s="213">
        <v>5200000</v>
      </c>
      <c r="I808" s="213">
        <v>3330000</v>
      </c>
      <c r="J808" s="213">
        <f t="shared" si="13"/>
        <v>1870000</v>
      </c>
    </row>
    <row r="809" spans="1:10">
      <c r="A809" s="1" t="s">
        <v>2176</v>
      </c>
      <c r="B809" s="1" t="s">
        <v>2177</v>
      </c>
      <c r="C809" s="1" t="s">
        <v>2178</v>
      </c>
      <c r="D809" s="1" t="s">
        <v>2179</v>
      </c>
      <c r="E809" s="1" t="s">
        <v>1274</v>
      </c>
      <c r="F809" s="1" t="s">
        <v>1275</v>
      </c>
      <c r="G809" s="1" t="s">
        <v>1586</v>
      </c>
      <c r="H809" s="213">
        <v>57100000</v>
      </c>
      <c r="I809" s="213">
        <v>3000000</v>
      </c>
      <c r="J809" s="213">
        <f t="shared" si="13"/>
        <v>54100000</v>
      </c>
    </row>
    <row r="810" spans="1:10">
      <c r="A810" s="1" t="s">
        <v>2176</v>
      </c>
      <c r="B810" s="1" t="s">
        <v>2177</v>
      </c>
      <c r="C810" s="1" t="s">
        <v>1589</v>
      </c>
      <c r="D810" s="1" t="s">
        <v>1590</v>
      </c>
      <c r="E810" s="1" t="s">
        <v>1274</v>
      </c>
      <c r="F810" s="1" t="s">
        <v>1275</v>
      </c>
      <c r="G810" s="1" t="s">
        <v>1586</v>
      </c>
      <c r="H810" s="213">
        <v>72539197</v>
      </c>
      <c r="I810" s="213">
        <v>0</v>
      </c>
      <c r="J810" s="213">
        <f t="shared" si="13"/>
        <v>72539197</v>
      </c>
    </row>
    <row r="811" spans="1:10">
      <c r="A811" s="1" t="s">
        <v>2180</v>
      </c>
      <c r="B811" s="1" t="s">
        <v>2181</v>
      </c>
      <c r="C811" s="1" t="s">
        <v>1273</v>
      </c>
      <c r="D811" s="1" t="s">
        <v>73</v>
      </c>
      <c r="E811" s="1" t="s">
        <v>1274</v>
      </c>
      <c r="F811" s="1" t="s">
        <v>1275</v>
      </c>
      <c r="G811" s="1" t="s">
        <v>1700</v>
      </c>
      <c r="H811" s="213">
        <v>27000000</v>
      </c>
      <c r="I811" s="213">
        <v>27000000</v>
      </c>
      <c r="J811" s="213">
        <f t="shared" si="13"/>
        <v>0</v>
      </c>
    </row>
    <row r="812" spans="1:10">
      <c r="A812" s="1" t="s">
        <v>2180</v>
      </c>
      <c r="B812" s="1" t="s">
        <v>2181</v>
      </c>
      <c r="C812" s="1" t="s">
        <v>1273</v>
      </c>
      <c r="D812" s="1" t="s">
        <v>73</v>
      </c>
      <c r="E812" s="1" t="s">
        <v>1274</v>
      </c>
      <c r="F812" s="1" t="s">
        <v>1275</v>
      </c>
      <c r="G812" s="1" t="s">
        <v>1701</v>
      </c>
      <c r="H812" s="213">
        <v>500000</v>
      </c>
      <c r="I812" s="213">
        <v>0</v>
      </c>
      <c r="J812" s="213">
        <f t="shared" si="13"/>
        <v>500000</v>
      </c>
    </row>
    <row r="813" spans="1:10">
      <c r="A813" s="1" t="s">
        <v>2182</v>
      </c>
      <c r="B813" s="1" t="s">
        <v>2183</v>
      </c>
      <c r="C813" s="1" t="s">
        <v>1279</v>
      </c>
      <c r="D813" s="1" t="s">
        <v>1280</v>
      </c>
      <c r="E813" s="1" t="s">
        <v>1274</v>
      </c>
      <c r="F813" s="1" t="s">
        <v>1275</v>
      </c>
      <c r="G813" s="1" t="s">
        <v>1704</v>
      </c>
      <c r="H813" s="213">
        <v>25200000</v>
      </c>
      <c r="I813" s="213">
        <v>25200000</v>
      </c>
      <c r="J813" s="213">
        <f t="shared" si="13"/>
        <v>0</v>
      </c>
    </row>
    <row r="814" spans="1:10">
      <c r="A814" s="1" t="s">
        <v>2182</v>
      </c>
      <c r="B814" s="1" t="s">
        <v>2183</v>
      </c>
      <c r="C814" s="1" t="s">
        <v>1279</v>
      </c>
      <c r="D814" s="1" t="s">
        <v>1280</v>
      </c>
      <c r="E814" s="1" t="s">
        <v>1274</v>
      </c>
      <c r="F814" s="1" t="s">
        <v>1275</v>
      </c>
      <c r="G814" s="1" t="s">
        <v>1814</v>
      </c>
      <c r="H814" s="213">
        <v>4200000</v>
      </c>
      <c r="I814" s="213">
        <v>0</v>
      </c>
      <c r="J814" s="213">
        <f t="shared" si="13"/>
        <v>4200000</v>
      </c>
    </row>
    <row r="815" spans="1:10">
      <c r="A815" s="1" t="s">
        <v>2184</v>
      </c>
      <c r="B815" s="1" t="s">
        <v>2185</v>
      </c>
      <c r="C815" s="1" t="s">
        <v>1279</v>
      </c>
      <c r="D815" s="1" t="s">
        <v>1280</v>
      </c>
      <c r="E815" s="1" t="s">
        <v>1274</v>
      </c>
      <c r="F815" s="1" t="s">
        <v>1275</v>
      </c>
      <c r="G815" s="1" t="s">
        <v>1704</v>
      </c>
      <c r="H815" s="213">
        <v>0</v>
      </c>
      <c r="I815" s="213">
        <v>0</v>
      </c>
      <c r="J815" s="213">
        <f t="shared" si="13"/>
        <v>0</v>
      </c>
    </row>
    <row r="816" spans="1:10">
      <c r="A816" s="1" t="s">
        <v>2184</v>
      </c>
      <c r="B816" s="1" t="s">
        <v>2185</v>
      </c>
      <c r="C816" s="1" t="s">
        <v>1279</v>
      </c>
      <c r="D816" s="1" t="s">
        <v>1280</v>
      </c>
      <c r="E816" s="1" t="s">
        <v>1274</v>
      </c>
      <c r="F816" s="1" t="s">
        <v>1275</v>
      </c>
      <c r="G816" s="1" t="s">
        <v>1814</v>
      </c>
      <c r="H816" s="213">
        <v>1617454165</v>
      </c>
      <c r="I816" s="213">
        <v>1615834000</v>
      </c>
      <c r="J816" s="213">
        <f t="shared" si="13"/>
        <v>1620165</v>
      </c>
    </row>
    <row r="817" spans="1:10">
      <c r="A817" s="1" t="s">
        <v>2186</v>
      </c>
      <c r="B817" s="1" t="s">
        <v>2187</v>
      </c>
      <c r="C817" s="1" t="s">
        <v>1279</v>
      </c>
      <c r="D817" s="1" t="s">
        <v>1280</v>
      </c>
      <c r="E817" s="1" t="s">
        <v>1274</v>
      </c>
      <c r="F817" s="1" t="s">
        <v>1275</v>
      </c>
      <c r="G817" s="1" t="s">
        <v>1704</v>
      </c>
      <c r="H817" s="213">
        <v>0</v>
      </c>
      <c r="I817" s="213">
        <v>0</v>
      </c>
      <c r="J817" s="213">
        <f t="shared" si="13"/>
        <v>0</v>
      </c>
    </row>
    <row r="818" spans="1:10">
      <c r="A818" s="1" t="s">
        <v>2186</v>
      </c>
      <c r="B818" s="1" t="s">
        <v>2187</v>
      </c>
      <c r="C818" s="1" t="s">
        <v>1279</v>
      </c>
      <c r="D818" s="1" t="s">
        <v>1280</v>
      </c>
      <c r="E818" s="1" t="s">
        <v>1274</v>
      </c>
      <c r="F818" s="1" t="s">
        <v>1275</v>
      </c>
      <c r="G818" s="1" t="s">
        <v>1814</v>
      </c>
      <c r="H818" s="213">
        <v>15000000</v>
      </c>
      <c r="I818" s="213">
        <v>0</v>
      </c>
      <c r="J818" s="213">
        <f t="shared" si="13"/>
        <v>15000000</v>
      </c>
    </row>
    <row r="819" spans="1:10">
      <c r="A819" s="1" t="s">
        <v>2188</v>
      </c>
      <c r="B819" s="1" t="s">
        <v>2189</v>
      </c>
      <c r="C819" s="1" t="s">
        <v>1281</v>
      </c>
      <c r="D819" s="1" t="s">
        <v>87</v>
      </c>
      <c r="E819" s="1" t="s">
        <v>1274</v>
      </c>
      <c r="F819" s="1" t="s">
        <v>1275</v>
      </c>
      <c r="G819" s="1" t="s">
        <v>1660</v>
      </c>
      <c r="H819" s="213">
        <v>84033295</v>
      </c>
      <c r="I819" s="213">
        <v>84033295</v>
      </c>
      <c r="J819" s="213">
        <f t="shared" si="13"/>
        <v>0</v>
      </c>
    </row>
    <row r="820" spans="1:10">
      <c r="A820" s="1" t="s">
        <v>2188</v>
      </c>
      <c r="B820" s="1" t="s">
        <v>2189</v>
      </c>
      <c r="C820" s="1" t="s">
        <v>1281</v>
      </c>
      <c r="D820" s="1" t="s">
        <v>87</v>
      </c>
      <c r="E820" s="1" t="s">
        <v>1274</v>
      </c>
      <c r="F820" s="1" t="s">
        <v>1275</v>
      </c>
      <c r="G820" s="1" t="s">
        <v>1725</v>
      </c>
      <c r="H820" s="213">
        <v>252566705</v>
      </c>
      <c r="I820" s="213">
        <v>208309451</v>
      </c>
      <c r="J820" s="213">
        <f t="shared" si="13"/>
        <v>44257254</v>
      </c>
    </row>
    <row r="821" spans="1:10">
      <c r="A821" s="1" t="s">
        <v>2190</v>
      </c>
      <c r="B821" s="1" t="s">
        <v>2191</v>
      </c>
      <c r="C821" s="1" t="s">
        <v>1281</v>
      </c>
      <c r="D821" s="1" t="s">
        <v>87</v>
      </c>
      <c r="E821" s="1" t="s">
        <v>1274</v>
      </c>
      <c r="F821" s="1" t="s">
        <v>1275</v>
      </c>
      <c r="G821" s="1" t="s">
        <v>2153</v>
      </c>
      <c r="H821" s="213">
        <v>550605000</v>
      </c>
      <c r="I821" s="213">
        <v>550605000</v>
      </c>
      <c r="J821" s="213">
        <f t="shared" si="13"/>
        <v>0</v>
      </c>
    </row>
    <row r="822" spans="1:10">
      <c r="A822" s="1" t="s">
        <v>2190</v>
      </c>
      <c r="B822" s="1" t="s">
        <v>2191</v>
      </c>
      <c r="C822" s="1" t="s">
        <v>1281</v>
      </c>
      <c r="D822" s="1" t="s">
        <v>87</v>
      </c>
      <c r="E822" s="1" t="s">
        <v>1274</v>
      </c>
      <c r="F822" s="1" t="s">
        <v>1275</v>
      </c>
      <c r="G822" s="1" t="s">
        <v>2154</v>
      </c>
      <c r="H822" s="213">
        <v>84165000</v>
      </c>
      <c r="I822" s="213">
        <v>60180000</v>
      </c>
      <c r="J822" s="213">
        <f t="shared" si="13"/>
        <v>23985000</v>
      </c>
    </row>
    <row r="823" spans="1:10">
      <c r="A823" s="1" t="s">
        <v>2192</v>
      </c>
      <c r="B823" s="1" t="s">
        <v>2193</v>
      </c>
      <c r="C823" s="1" t="s">
        <v>1491</v>
      </c>
      <c r="D823" s="1" t="s">
        <v>1492</v>
      </c>
      <c r="E823" s="1" t="s">
        <v>1274</v>
      </c>
      <c r="F823" s="1" t="s">
        <v>1275</v>
      </c>
      <c r="G823" s="1" t="s">
        <v>1434</v>
      </c>
      <c r="H823" s="213">
        <v>500000000</v>
      </c>
      <c r="I823" s="213">
        <v>500000000</v>
      </c>
      <c r="J823" s="213">
        <f t="shared" si="13"/>
        <v>0</v>
      </c>
    </row>
    <row r="824" spans="1:10">
      <c r="A824" s="1" t="s">
        <v>2192</v>
      </c>
      <c r="B824" s="1" t="s">
        <v>2193</v>
      </c>
      <c r="C824" s="1" t="s">
        <v>1543</v>
      </c>
      <c r="D824" s="1" t="s">
        <v>1544</v>
      </c>
      <c r="E824" s="1" t="s">
        <v>1274</v>
      </c>
      <c r="F824" s="1" t="s">
        <v>1275</v>
      </c>
      <c r="G824" s="1" t="s">
        <v>1434</v>
      </c>
      <c r="H824" s="213">
        <v>350920396</v>
      </c>
      <c r="I824" s="213">
        <v>350920396</v>
      </c>
      <c r="J824" s="213">
        <f t="shared" si="13"/>
        <v>0</v>
      </c>
    </row>
    <row r="825" spans="1:10">
      <c r="A825" s="1" t="s">
        <v>2194</v>
      </c>
      <c r="B825" s="1" t="s">
        <v>2195</v>
      </c>
      <c r="C825" s="1" t="s">
        <v>1491</v>
      </c>
      <c r="D825" s="1" t="s">
        <v>1492</v>
      </c>
      <c r="E825" s="1" t="s">
        <v>1274</v>
      </c>
      <c r="F825" s="1" t="s">
        <v>1275</v>
      </c>
      <c r="G825" s="1" t="s">
        <v>1605</v>
      </c>
      <c r="H825" s="213">
        <v>890047295</v>
      </c>
      <c r="I825" s="213">
        <v>799450000</v>
      </c>
      <c r="J825" s="213">
        <f t="shared" si="13"/>
        <v>90597295</v>
      </c>
    </row>
    <row r="826" spans="1:10">
      <c r="A826" s="1" t="s">
        <v>2196</v>
      </c>
      <c r="B826" s="1" t="s">
        <v>1713</v>
      </c>
      <c r="C826" s="1" t="s">
        <v>1565</v>
      </c>
      <c r="D826" s="1" t="s">
        <v>82</v>
      </c>
      <c r="E826" s="1" t="s">
        <v>1274</v>
      </c>
      <c r="F826" s="1" t="s">
        <v>1275</v>
      </c>
      <c r="G826" s="1" t="s">
        <v>1714</v>
      </c>
      <c r="H826" s="213">
        <v>26000000</v>
      </c>
      <c r="I826" s="213">
        <v>26000000</v>
      </c>
      <c r="J826" s="213">
        <f t="shared" si="13"/>
        <v>0</v>
      </c>
    </row>
    <row r="827" spans="1:10">
      <c r="A827" s="1" t="s">
        <v>2196</v>
      </c>
      <c r="B827" s="1" t="s">
        <v>1713</v>
      </c>
      <c r="C827" s="1" t="s">
        <v>1565</v>
      </c>
      <c r="D827" s="1" t="s">
        <v>82</v>
      </c>
      <c r="E827" s="1" t="s">
        <v>1274</v>
      </c>
      <c r="F827" s="1" t="s">
        <v>1275</v>
      </c>
      <c r="G827" s="1" t="s">
        <v>1717</v>
      </c>
      <c r="H827" s="213">
        <v>2600000</v>
      </c>
      <c r="I827" s="213">
        <v>0</v>
      </c>
      <c r="J827" s="213">
        <f t="shared" si="13"/>
        <v>2600000</v>
      </c>
    </row>
    <row r="828" spans="1:10">
      <c r="A828" s="1" t="s">
        <v>2197</v>
      </c>
      <c r="B828" s="1" t="s">
        <v>2198</v>
      </c>
      <c r="C828" s="1" t="s">
        <v>1273</v>
      </c>
      <c r="D828" s="1" t="s">
        <v>73</v>
      </c>
      <c r="E828" s="1" t="s">
        <v>1274</v>
      </c>
      <c r="F828" s="1" t="s">
        <v>1275</v>
      </c>
      <c r="G828" s="1" t="s">
        <v>1714</v>
      </c>
      <c r="H828" s="213">
        <v>100000000</v>
      </c>
      <c r="I828" s="213">
        <v>100000000</v>
      </c>
      <c r="J828" s="213">
        <f t="shared" si="13"/>
        <v>0</v>
      </c>
    </row>
    <row r="829" spans="1:10">
      <c r="A829" s="1" t="s">
        <v>2197</v>
      </c>
      <c r="B829" s="1" t="s">
        <v>2198</v>
      </c>
      <c r="C829" s="1" t="s">
        <v>1273</v>
      </c>
      <c r="D829" s="1" t="s">
        <v>73</v>
      </c>
      <c r="E829" s="1" t="s">
        <v>1274</v>
      </c>
      <c r="F829" s="1" t="s">
        <v>1275</v>
      </c>
      <c r="G829" s="1" t="s">
        <v>1717</v>
      </c>
      <c r="H829" s="213">
        <v>136000000</v>
      </c>
      <c r="I829" s="213">
        <v>0</v>
      </c>
      <c r="J829" s="213">
        <f t="shared" si="13"/>
        <v>136000000</v>
      </c>
    </row>
    <row r="830" spans="1:10">
      <c r="A830" s="1" t="s">
        <v>2199</v>
      </c>
      <c r="B830" s="1" t="s">
        <v>2200</v>
      </c>
      <c r="C830" s="1" t="s">
        <v>1565</v>
      </c>
      <c r="D830" s="1" t="s">
        <v>82</v>
      </c>
      <c r="E830" s="1" t="s">
        <v>1274</v>
      </c>
      <c r="F830" s="1" t="s">
        <v>1275</v>
      </c>
      <c r="G830" s="1" t="s">
        <v>1714</v>
      </c>
      <c r="H830" s="213">
        <v>20800000</v>
      </c>
      <c r="I830" s="213">
        <v>20800000</v>
      </c>
      <c r="J830" s="213">
        <f t="shared" ref="J830:J893" si="14">+H830-I830</f>
        <v>0</v>
      </c>
    </row>
    <row r="831" spans="1:10">
      <c r="A831" s="1" t="s">
        <v>2201</v>
      </c>
      <c r="B831" s="1" t="s">
        <v>2202</v>
      </c>
      <c r="C831" s="1" t="s">
        <v>1565</v>
      </c>
      <c r="D831" s="1" t="s">
        <v>82</v>
      </c>
      <c r="E831" s="1" t="s">
        <v>1274</v>
      </c>
      <c r="F831" s="1" t="s">
        <v>1275</v>
      </c>
      <c r="G831" s="1" t="s">
        <v>1714</v>
      </c>
      <c r="H831" s="213">
        <v>335200000</v>
      </c>
      <c r="I831" s="213">
        <v>335200000</v>
      </c>
      <c r="J831" s="213">
        <f t="shared" si="14"/>
        <v>0</v>
      </c>
    </row>
    <row r="832" spans="1:10">
      <c r="A832" s="1" t="s">
        <v>2201</v>
      </c>
      <c r="B832" s="1" t="s">
        <v>2202</v>
      </c>
      <c r="C832" s="1" t="s">
        <v>1565</v>
      </c>
      <c r="D832" s="1" t="s">
        <v>82</v>
      </c>
      <c r="E832" s="1" t="s">
        <v>1274</v>
      </c>
      <c r="F832" s="1" t="s">
        <v>1275</v>
      </c>
      <c r="G832" s="1" t="s">
        <v>1717</v>
      </c>
      <c r="H832" s="213">
        <v>800000</v>
      </c>
      <c r="I832" s="213">
        <v>0</v>
      </c>
      <c r="J832" s="213">
        <f t="shared" si="14"/>
        <v>800000</v>
      </c>
    </row>
    <row r="833" spans="1:10">
      <c r="A833" s="1" t="s">
        <v>2203</v>
      </c>
      <c r="B833" s="1" t="s">
        <v>1856</v>
      </c>
      <c r="C833" s="1" t="s">
        <v>2204</v>
      </c>
      <c r="D833" s="1" t="s">
        <v>2205</v>
      </c>
      <c r="E833" s="1" t="s">
        <v>1274</v>
      </c>
      <c r="F833" s="1" t="s">
        <v>1275</v>
      </c>
      <c r="G833" s="1" t="s">
        <v>1837</v>
      </c>
      <c r="H833" s="213">
        <v>0</v>
      </c>
      <c r="I833" s="213">
        <v>0</v>
      </c>
      <c r="J833" s="213">
        <f t="shared" si="14"/>
        <v>0</v>
      </c>
    </row>
    <row r="834" spans="1:10">
      <c r="A834" s="1" t="s">
        <v>2203</v>
      </c>
      <c r="B834" s="1" t="s">
        <v>1856</v>
      </c>
      <c r="C834" s="1" t="s">
        <v>2204</v>
      </c>
      <c r="D834" s="1" t="s">
        <v>2205</v>
      </c>
      <c r="E834" s="1" t="s">
        <v>1274</v>
      </c>
      <c r="F834" s="1" t="s">
        <v>1275</v>
      </c>
      <c r="G834" s="1" t="s">
        <v>1838</v>
      </c>
      <c r="H834" s="213">
        <v>7136366293</v>
      </c>
      <c r="I834" s="213">
        <v>6291670101.1099997</v>
      </c>
      <c r="J834" s="213">
        <f t="shared" si="14"/>
        <v>844696191.89000034</v>
      </c>
    </row>
    <row r="835" spans="1:10">
      <c r="A835" s="1" t="s">
        <v>2203</v>
      </c>
      <c r="B835" s="1" t="s">
        <v>1856</v>
      </c>
      <c r="C835" s="1" t="s">
        <v>2206</v>
      </c>
      <c r="D835" s="1" t="s">
        <v>2207</v>
      </c>
      <c r="E835" s="1" t="s">
        <v>1274</v>
      </c>
      <c r="F835" s="1" t="s">
        <v>1275</v>
      </c>
      <c r="G835" s="1" t="s">
        <v>1837</v>
      </c>
      <c r="H835" s="213">
        <v>0</v>
      </c>
      <c r="I835" s="213">
        <v>0</v>
      </c>
      <c r="J835" s="213">
        <f t="shared" si="14"/>
        <v>0</v>
      </c>
    </row>
    <row r="836" spans="1:10">
      <c r="A836" s="1" t="s">
        <v>2203</v>
      </c>
      <c r="B836" s="1" t="s">
        <v>1856</v>
      </c>
      <c r="C836" s="1" t="s">
        <v>2206</v>
      </c>
      <c r="D836" s="1" t="s">
        <v>2207</v>
      </c>
      <c r="E836" s="1" t="s">
        <v>1274</v>
      </c>
      <c r="F836" s="1" t="s">
        <v>1275</v>
      </c>
      <c r="G836" s="1" t="s">
        <v>1838</v>
      </c>
      <c r="H836" s="213">
        <v>34258378</v>
      </c>
      <c r="I836" s="213">
        <v>33520416.870000001</v>
      </c>
      <c r="J836" s="213">
        <f t="shared" si="14"/>
        <v>737961.12999999896</v>
      </c>
    </row>
    <row r="837" spans="1:10">
      <c r="A837" s="1" t="s">
        <v>2203</v>
      </c>
      <c r="B837" s="1" t="s">
        <v>1856</v>
      </c>
      <c r="C837" s="1" t="s">
        <v>2208</v>
      </c>
      <c r="D837" s="1" t="s">
        <v>2209</v>
      </c>
      <c r="E837" s="1" t="s">
        <v>1274</v>
      </c>
      <c r="F837" s="1" t="s">
        <v>1275</v>
      </c>
      <c r="G837" s="1" t="s">
        <v>1837</v>
      </c>
      <c r="H837" s="213">
        <v>0</v>
      </c>
      <c r="I837" s="213">
        <v>0</v>
      </c>
      <c r="J837" s="213">
        <f t="shared" si="14"/>
        <v>0</v>
      </c>
    </row>
    <row r="838" spans="1:10">
      <c r="A838" s="1" t="s">
        <v>2203</v>
      </c>
      <c r="B838" s="1" t="s">
        <v>1856</v>
      </c>
      <c r="C838" s="1" t="s">
        <v>2208</v>
      </c>
      <c r="D838" s="1" t="s">
        <v>2209</v>
      </c>
      <c r="E838" s="1" t="s">
        <v>1274</v>
      </c>
      <c r="F838" s="1" t="s">
        <v>1275</v>
      </c>
      <c r="G838" s="1" t="s">
        <v>1838</v>
      </c>
      <c r="H838" s="213">
        <v>3856052</v>
      </c>
      <c r="I838" s="213">
        <v>3487238.64</v>
      </c>
      <c r="J838" s="213">
        <f t="shared" si="14"/>
        <v>368813.35999999987</v>
      </c>
    </row>
    <row r="839" spans="1:10">
      <c r="A839" s="1" t="s">
        <v>2210</v>
      </c>
      <c r="B839" s="1" t="s">
        <v>1876</v>
      </c>
      <c r="C839" s="1" t="s">
        <v>2211</v>
      </c>
      <c r="D839" s="1" t="s">
        <v>2212</v>
      </c>
      <c r="E839" s="1" t="s">
        <v>1274</v>
      </c>
      <c r="F839" s="1" t="s">
        <v>1275</v>
      </c>
      <c r="G839" s="1" t="s">
        <v>1837</v>
      </c>
      <c r="H839" s="213">
        <v>0</v>
      </c>
      <c r="I839" s="213">
        <v>0</v>
      </c>
      <c r="J839" s="213">
        <f t="shared" si="14"/>
        <v>0</v>
      </c>
    </row>
    <row r="840" spans="1:10">
      <c r="A840" s="1" t="s">
        <v>2210</v>
      </c>
      <c r="B840" s="1" t="s">
        <v>1876</v>
      </c>
      <c r="C840" s="1" t="s">
        <v>2211</v>
      </c>
      <c r="D840" s="1" t="s">
        <v>2212</v>
      </c>
      <c r="E840" s="1" t="s">
        <v>1274</v>
      </c>
      <c r="F840" s="1" t="s">
        <v>1275</v>
      </c>
      <c r="G840" s="1" t="s">
        <v>1838</v>
      </c>
      <c r="H840" s="213">
        <v>3474134</v>
      </c>
      <c r="I840" s="213">
        <v>986722.56</v>
      </c>
      <c r="J840" s="213">
        <f t="shared" si="14"/>
        <v>2487411.44</v>
      </c>
    </row>
    <row r="841" spans="1:10">
      <c r="A841" s="1" t="s">
        <v>2210</v>
      </c>
      <c r="B841" s="1" t="s">
        <v>1876</v>
      </c>
      <c r="C841" s="1" t="s">
        <v>2213</v>
      </c>
      <c r="D841" s="1" t="s">
        <v>2214</v>
      </c>
      <c r="E841" s="1" t="s">
        <v>1274</v>
      </c>
      <c r="F841" s="1" t="s">
        <v>1275</v>
      </c>
      <c r="G841" s="1" t="s">
        <v>1837</v>
      </c>
      <c r="H841" s="213">
        <v>0</v>
      </c>
      <c r="I841" s="213">
        <v>0</v>
      </c>
      <c r="J841" s="213">
        <f t="shared" si="14"/>
        <v>0</v>
      </c>
    </row>
    <row r="842" spans="1:10">
      <c r="A842" s="1" t="s">
        <v>2210</v>
      </c>
      <c r="B842" s="1" t="s">
        <v>1876</v>
      </c>
      <c r="C842" s="1" t="s">
        <v>2213</v>
      </c>
      <c r="D842" s="1" t="s">
        <v>2214</v>
      </c>
      <c r="E842" s="1" t="s">
        <v>1274</v>
      </c>
      <c r="F842" s="1" t="s">
        <v>1275</v>
      </c>
      <c r="G842" s="1" t="s">
        <v>1838</v>
      </c>
      <c r="H842" s="213">
        <v>138761238</v>
      </c>
      <c r="I842" s="213">
        <v>138761238</v>
      </c>
      <c r="J842" s="213">
        <f t="shared" si="14"/>
        <v>0</v>
      </c>
    </row>
    <row r="843" spans="1:10">
      <c r="A843" s="1" t="s">
        <v>2210</v>
      </c>
      <c r="B843" s="1" t="s">
        <v>1876</v>
      </c>
      <c r="C843" s="1" t="s">
        <v>2215</v>
      </c>
      <c r="D843" s="1" t="s">
        <v>2216</v>
      </c>
      <c r="E843" s="1" t="s">
        <v>1274</v>
      </c>
      <c r="F843" s="1" t="s">
        <v>1275</v>
      </c>
      <c r="G843" s="1" t="s">
        <v>1837</v>
      </c>
      <c r="H843" s="213">
        <v>0</v>
      </c>
      <c r="I843" s="213">
        <v>0</v>
      </c>
      <c r="J843" s="213">
        <f t="shared" si="14"/>
        <v>0</v>
      </c>
    </row>
    <row r="844" spans="1:10">
      <c r="A844" s="1" t="s">
        <v>2210</v>
      </c>
      <c r="B844" s="1" t="s">
        <v>1876</v>
      </c>
      <c r="C844" s="1" t="s">
        <v>2215</v>
      </c>
      <c r="D844" s="1" t="s">
        <v>2216</v>
      </c>
      <c r="E844" s="1" t="s">
        <v>1274</v>
      </c>
      <c r="F844" s="1" t="s">
        <v>1275</v>
      </c>
      <c r="G844" s="1" t="s">
        <v>1838</v>
      </c>
      <c r="H844" s="213">
        <v>1257</v>
      </c>
      <c r="I844" s="213">
        <v>0</v>
      </c>
      <c r="J844" s="213">
        <f t="shared" si="14"/>
        <v>1257</v>
      </c>
    </row>
    <row r="845" spans="1:10">
      <c r="A845" s="1" t="s">
        <v>2217</v>
      </c>
      <c r="B845" s="1" t="s">
        <v>1923</v>
      </c>
      <c r="C845" s="1" t="s">
        <v>2218</v>
      </c>
      <c r="D845" s="1" t="s">
        <v>2219</v>
      </c>
      <c r="E845" s="1" t="s">
        <v>1274</v>
      </c>
      <c r="F845" s="1" t="s">
        <v>1275</v>
      </c>
      <c r="G845" s="1" t="s">
        <v>1837</v>
      </c>
      <c r="H845" s="213">
        <v>0</v>
      </c>
      <c r="I845" s="213">
        <v>0</v>
      </c>
      <c r="J845" s="213">
        <f t="shared" si="14"/>
        <v>0</v>
      </c>
    </row>
    <row r="846" spans="1:10">
      <c r="A846" s="1" t="s">
        <v>2217</v>
      </c>
      <c r="B846" s="1" t="s">
        <v>1923</v>
      </c>
      <c r="C846" s="1" t="s">
        <v>2218</v>
      </c>
      <c r="D846" s="1" t="s">
        <v>2219</v>
      </c>
      <c r="E846" s="1" t="s">
        <v>1274</v>
      </c>
      <c r="F846" s="1" t="s">
        <v>1275</v>
      </c>
      <c r="G846" s="1" t="s">
        <v>1838</v>
      </c>
      <c r="H846" s="213">
        <v>2240000</v>
      </c>
      <c r="I846" s="213">
        <v>0</v>
      </c>
      <c r="J846" s="213">
        <f t="shared" si="14"/>
        <v>2240000</v>
      </c>
    </row>
    <row r="847" spans="1:10">
      <c r="A847" s="1" t="s">
        <v>2217</v>
      </c>
      <c r="B847" s="1" t="s">
        <v>1923</v>
      </c>
      <c r="C847" s="1" t="s">
        <v>2220</v>
      </c>
      <c r="D847" s="1" t="s">
        <v>2221</v>
      </c>
      <c r="E847" s="1" t="s">
        <v>1274</v>
      </c>
      <c r="F847" s="1" t="s">
        <v>1275</v>
      </c>
      <c r="G847" s="1" t="s">
        <v>1837</v>
      </c>
      <c r="H847" s="213">
        <v>0</v>
      </c>
      <c r="I847" s="213">
        <v>0</v>
      </c>
      <c r="J847" s="213">
        <f t="shared" si="14"/>
        <v>0</v>
      </c>
    </row>
    <row r="848" spans="1:10">
      <c r="A848" s="1" t="s">
        <v>2217</v>
      </c>
      <c r="B848" s="1" t="s">
        <v>1923</v>
      </c>
      <c r="C848" s="1" t="s">
        <v>2220</v>
      </c>
      <c r="D848" s="1" t="s">
        <v>2221</v>
      </c>
      <c r="E848" s="1" t="s">
        <v>1274</v>
      </c>
      <c r="F848" s="1" t="s">
        <v>1275</v>
      </c>
      <c r="G848" s="1" t="s">
        <v>1838</v>
      </c>
      <c r="H848" s="213">
        <v>205627993</v>
      </c>
      <c r="I848" s="213">
        <v>205627993</v>
      </c>
      <c r="J848" s="213">
        <f t="shared" si="14"/>
        <v>0</v>
      </c>
    </row>
    <row r="849" spans="1:10">
      <c r="A849" s="1" t="s">
        <v>2217</v>
      </c>
      <c r="B849" s="1" t="s">
        <v>1923</v>
      </c>
      <c r="C849" s="1" t="s">
        <v>2222</v>
      </c>
      <c r="D849" s="1" t="s">
        <v>2223</v>
      </c>
      <c r="E849" s="1" t="s">
        <v>1274</v>
      </c>
      <c r="F849" s="1" t="s">
        <v>1275</v>
      </c>
      <c r="G849" s="1" t="s">
        <v>1837</v>
      </c>
      <c r="H849" s="213">
        <v>0</v>
      </c>
      <c r="I849" s="213">
        <v>0</v>
      </c>
      <c r="J849" s="213">
        <f t="shared" si="14"/>
        <v>0</v>
      </c>
    </row>
    <row r="850" spans="1:10">
      <c r="A850" s="1" t="s">
        <v>2217</v>
      </c>
      <c r="B850" s="1" t="s">
        <v>1923</v>
      </c>
      <c r="C850" s="1" t="s">
        <v>2222</v>
      </c>
      <c r="D850" s="1" t="s">
        <v>2223</v>
      </c>
      <c r="E850" s="1" t="s">
        <v>1274</v>
      </c>
      <c r="F850" s="1" t="s">
        <v>1275</v>
      </c>
      <c r="G850" s="1" t="s">
        <v>1838</v>
      </c>
      <c r="H850" s="213">
        <v>8498500</v>
      </c>
      <c r="I850" s="213">
        <v>0</v>
      </c>
      <c r="J850" s="213">
        <f t="shared" si="14"/>
        <v>8498500</v>
      </c>
    </row>
    <row r="851" spans="1:10">
      <c r="A851" s="1" t="s">
        <v>2217</v>
      </c>
      <c r="B851" s="1" t="s">
        <v>1923</v>
      </c>
      <c r="C851" s="1" t="s">
        <v>2224</v>
      </c>
      <c r="D851" s="1" t="s">
        <v>2225</v>
      </c>
      <c r="E851" s="1" t="s">
        <v>1274</v>
      </c>
      <c r="F851" s="1" t="s">
        <v>1275</v>
      </c>
      <c r="G851" s="1" t="s">
        <v>1837</v>
      </c>
      <c r="H851" s="213">
        <v>0</v>
      </c>
      <c r="I851" s="213">
        <v>0</v>
      </c>
      <c r="J851" s="213">
        <f t="shared" si="14"/>
        <v>0</v>
      </c>
    </row>
    <row r="852" spans="1:10">
      <c r="A852" s="1" t="s">
        <v>2217</v>
      </c>
      <c r="B852" s="1" t="s">
        <v>1923</v>
      </c>
      <c r="C852" s="1" t="s">
        <v>2224</v>
      </c>
      <c r="D852" s="1" t="s">
        <v>2225</v>
      </c>
      <c r="E852" s="1" t="s">
        <v>1274</v>
      </c>
      <c r="F852" s="1" t="s">
        <v>1275</v>
      </c>
      <c r="G852" s="1" t="s">
        <v>1838</v>
      </c>
      <c r="H852" s="213">
        <v>200000</v>
      </c>
      <c r="I852" s="213">
        <v>0</v>
      </c>
      <c r="J852" s="213">
        <f t="shared" si="14"/>
        <v>200000</v>
      </c>
    </row>
    <row r="853" spans="1:10">
      <c r="A853" s="1" t="s">
        <v>2217</v>
      </c>
      <c r="B853" s="1" t="s">
        <v>1923</v>
      </c>
      <c r="C853" s="1" t="s">
        <v>2226</v>
      </c>
      <c r="D853" s="1" t="s">
        <v>2227</v>
      </c>
      <c r="E853" s="1" t="s">
        <v>1274</v>
      </c>
      <c r="F853" s="1" t="s">
        <v>1275</v>
      </c>
      <c r="G853" s="1" t="s">
        <v>1837</v>
      </c>
      <c r="H853" s="213">
        <v>0</v>
      </c>
      <c r="I853" s="213">
        <v>0</v>
      </c>
      <c r="J853" s="213">
        <f t="shared" si="14"/>
        <v>0</v>
      </c>
    </row>
    <row r="854" spans="1:10">
      <c r="A854" s="1" t="s">
        <v>2217</v>
      </c>
      <c r="B854" s="1" t="s">
        <v>1923</v>
      </c>
      <c r="C854" s="1" t="s">
        <v>2226</v>
      </c>
      <c r="D854" s="1" t="s">
        <v>2227</v>
      </c>
      <c r="E854" s="1" t="s">
        <v>1274</v>
      </c>
      <c r="F854" s="1" t="s">
        <v>1275</v>
      </c>
      <c r="G854" s="1" t="s">
        <v>1838</v>
      </c>
      <c r="H854" s="213">
        <v>194648005</v>
      </c>
      <c r="I854" s="213">
        <v>194648005</v>
      </c>
      <c r="J854" s="213">
        <f t="shared" si="14"/>
        <v>0</v>
      </c>
    </row>
    <row r="855" spans="1:10">
      <c r="A855" s="1" t="s">
        <v>2228</v>
      </c>
      <c r="B855" s="1" t="s">
        <v>1923</v>
      </c>
      <c r="C855" s="1" t="s">
        <v>1839</v>
      </c>
      <c r="D855" s="1" t="s">
        <v>1840</v>
      </c>
      <c r="E855" s="1" t="s">
        <v>1274</v>
      </c>
      <c r="F855" s="1" t="s">
        <v>1275</v>
      </c>
      <c r="G855" s="1" t="s">
        <v>1837</v>
      </c>
      <c r="H855" s="213">
        <v>0</v>
      </c>
      <c r="I855" s="213">
        <v>0</v>
      </c>
      <c r="J855" s="213">
        <f t="shared" si="14"/>
        <v>0</v>
      </c>
    </row>
    <row r="856" spans="1:10">
      <c r="A856" s="1" t="s">
        <v>2228</v>
      </c>
      <c r="B856" s="1" t="s">
        <v>1923</v>
      </c>
      <c r="C856" s="1" t="s">
        <v>1839</v>
      </c>
      <c r="D856" s="1" t="s">
        <v>1840</v>
      </c>
      <c r="E856" s="1" t="s">
        <v>1274</v>
      </c>
      <c r="F856" s="1" t="s">
        <v>1275</v>
      </c>
      <c r="G856" s="1" t="s">
        <v>1838</v>
      </c>
      <c r="H856" s="213">
        <v>11710256</v>
      </c>
      <c r="I856" s="213">
        <v>10838955.789999999</v>
      </c>
      <c r="J856" s="213">
        <f t="shared" si="14"/>
        <v>871300.21000000089</v>
      </c>
    </row>
    <row r="857" spans="1:10">
      <c r="A857" s="1" t="s">
        <v>2228</v>
      </c>
      <c r="B857" s="1" t="s">
        <v>1923</v>
      </c>
      <c r="C857" s="1" t="s">
        <v>2229</v>
      </c>
      <c r="D857" s="1" t="s">
        <v>2230</v>
      </c>
      <c r="E857" s="1" t="s">
        <v>1274</v>
      </c>
      <c r="F857" s="1" t="s">
        <v>1275</v>
      </c>
      <c r="G857" s="1" t="s">
        <v>1837</v>
      </c>
      <c r="H857" s="213">
        <v>0</v>
      </c>
      <c r="I857" s="213">
        <v>0</v>
      </c>
      <c r="J857" s="213">
        <f t="shared" si="14"/>
        <v>0</v>
      </c>
    </row>
    <row r="858" spans="1:10">
      <c r="A858" s="1" t="s">
        <v>2228</v>
      </c>
      <c r="B858" s="1" t="s">
        <v>1923</v>
      </c>
      <c r="C858" s="1" t="s">
        <v>2229</v>
      </c>
      <c r="D858" s="1" t="s">
        <v>2230</v>
      </c>
      <c r="E858" s="1" t="s">
        <v>1274</v>
      </c>
      <c r="F858" s="1" t="s">
        <v>1275</v>
      </c>
      <c r="G858" s="1" t="s">
        <v>1838</v>
      </c>
      <c r="H858" s="213">
        <v>213347457</v>
      </c>
      <c r="I858" s="213">
        <v>213347457</v>
      </c>
      <c r="J858" s="213">
        <f t="shared" si="14"/>
        <v>0</v>
      </c>
    </row>
    <row r="859" spans="1:10">
      <c r="A859" s="1" t="s">
        <v>2228</v>
      </c>
      <c r="B859" s="1" t="s">
        <v>1923</v>
      </c>
      <c r="C859" s="1" t="s">
        <v>2231</v>
      </c>
      <c r="D859" s="1" t="s">
        <v>2232</v>
      </c>
      <c r="E859" s="1" t="s">
        <v>1274</v>
      </c>
      <c r="F859" s="1" t="s">
        <v>1275</v>
      </c>
      <c r="G859" s="1" t="s">
        <v>1837</v>
      </c>
      <c r="H859" s="213">
        <v>0</v>
      </c>
      <c r="I859" s="213">
        <v>0</v>
      </c>
      <c r="J859" s="213">
        <f t="shared" si="14"/>
        <v>0</v>
      </c>
    </row>
    <row r="860" spans="1:10">
      <c r="A860" s="1" t="s">
        <v>2228</v>
      </c>
      <c r="B860" s="1" t="s">
        <v>1923</v>
      </c>
      <c r="C860" s="1" t="s">
        <v>2231</v>
      </c>
      <c r="D860" s="1" t="s">
        <v>2232</v>
      </c>
      <c r="E860" s="1" t="s">
        <v>1274</v>
      </c>
      <c r="F860" s="1" t="s">
        <v>1275</v>
      </c>
      <c r="G860" s="1" t="s">
        <v>1838</v>
      </c>
      <c r="H860" s="213">
        <v>73112929</v>
      </c>
      <c r="I860" s="213">
        <v>0</v>
      </c>
      <c r="J860" s="213">
        <f t="shared" si="14"/>
        <v>73112929</v>
      </c>
    </row>
    <row r="861" spans="1:10">
      <c r="A861" s="1" t="s">
        <v>2228</v>
      </c>
      <c r="B861" s="1" t="s">
        <v>1923</v>
      </c>
      <c r="C861" s="1" t="s">
        <v>2233</v>
      </c>
      <c r="D861" s="1" t="s">
        <v>2234</v>
      </c>
      <c r="E861" s="1" t="s">
        <v>1274</v>
      </c>
      <c r="F861" s="1" t="s">
        <v>1275</v>
      </c>
      <c r="G861" s="1" t="s">
        <v>1837</v>
      </c>
      <c r="H861" s="213">
        <v>0</v>
      </c>
      <c r="I861" s="213">
        <v>0</v>
      </c>
      <c r="J861" s="213">
        <f t="shared" si="14"/>
        <v>0</v>
      </c>
    </row>
    <row r="862" spans="1:10">
      <c r="A862" s="1" t="s">
        <v>2228</v>
      </c>
      <c r="B862" s="1" t="s">
        <v>1923</v>
      </c>
      <c r="C862" s="1" t="s">
        <v>2233</v>
      </c>
      <c r="D862" s="1" t="s">
        <v>2234</v>
      </c>
      <c r="E862" s="1" t="s">
        <v>1274</v>
      </c>
      <c r="F862" s="1" t="s">
        <v>1275</v>
      </c>
      <c r="G862" s="1" t="s">
        <v>1838</v>
      </c>
      <c r="H862" s="213">
        <v>383400</v>
      </c>
      <c r="I862" s="213">
        <v>0</v>
      </c>
      <c r="J862" s="213">
        <f t="shared" si="14"/>
        <v>383400</v>
      </c>
    </row>
    <row r="863" spans="1:10">
      <c r="A863" s="1" t="s">
        <v>2235</v>
      </c>
      <c r="B863" s="1" t="s">
        <v>2072</v>
      </c>
      <c r="C863" s="1" t="s">
        <v>1281</v>
      </c>
      <c r="D863" s="1" t="s">
        <v>87</v>
      </c>
      <c r="E863" s="1" t="s">
        <v>1274</v>
      </c>
      <c r="F863" s="1" t="s">
        <v>1275</v>
      </c>
      <c r="G863" s="1" t="s">
        <v>2067</v>
      </c>
      <c r="H863" s="213">
        <v>96600000</v>
      </c>
      <c r="I863" s="213">
        <v>96600000</v>
      </c>
      <c r="J863" s="213">
        <f t="shared" si="14"/>
        <v>0</v>
      </c>
    </row>
    <row r="864" spans="1:10">
      <c r="A864" s="1" t="s">
        <v>2235</v>
      </c>
      <c r="B864" s="1" t="s">
        <v>2072</v>
      </c>
      <c r="C864" s="1" t="s">
        <v>1281</v>
      </c>
      <c r="D864" s="1" t="s">
        <v>87</v>
      </c>
      <c r="E864" s="1" t="s">
        <v>1274</v>
      </c>
      <c r="F864" s="1" t="s">
        <v>1275</v>
      </c>
      <c r="G864" s="1" t="s">
        <v>2070</v>
      </c>
      <c r="H864" s="213">
        <v>56111940</v>
      </c>
      <c r="I864" s="213">
        <v>24700000</v>
      </c>
      <c r="J864" s="213">
        <f t="shared" si="14"/>
        <v>31411940</v>
      </c>
    </row>
    <row r="865" spans="1:10">
      <c r="A865" s="1" t="s">
        <v>2236</v>
      </c>
      <c r="B865" s="1" t="s">
        <v>2069</v>
      </c>
      <c r="C865" s="1" t="s">
        <v>1273</v>
      </c>
      <c r="D865" s="1" t="s">
        <v>73</v>
      </c>
      <c r="E865" s="1" t="s">
        <v>1274</v>
      </c>
      <c r="F865" s="1" t="s">
        <v>1275</v>
      </c>
      <c r="G865" s="1" t="s">
        <v>2067</v>
      </c>
      <c r="H865" s="213">
        <v>263200000</v>
      </c>
      <c r="I865" s="213">
        <v>263200000</v>
      </c>
      <c r="J865" s="213">
        <f t="shared" si="14"/>
        <v>0</v>
      </c>
    </row>
    <row r="866" spans="1:10">
      <c r="A866" s="1" t="s">
        <v>2236</v>
      </c>
      <c r="B866" s="1" t="s">
        <v>2069</v>
      </c>
      <c r="C866" s="1" t="s">
        <v>1273</v>
      </c>
      <c r="D866" s="1" t="s">
        <v>73</v>
      </c>
      <c r="E866" s="1" t="s">
        <v>1274</v>
      </c>
      <c r="F866" s="1" t="s">
        <v>1275</v>
      </c>
      <c r="G866" s="1" t="s">
        <v>2070</v>
      </c>
      <c r="H866" s="213">
        <v>17016717</v>
      </c>
      <c r="I866" s="213">
        <v>0</v>
      </c>
      <c r="J866" s="213">
        <f t="shared" si="14"/>
        <v>17016717</v>
      </c>
    </row>
    <row r="867" spans="1:10">
      <c r="A867" s="1" t="s">
        <v>2237</v>
      </c>
      <c r="B867" s="1" t="s">
        <v>2238</v>
      </c>
      <c r="C867" s="1" t="s">
        <v>1565</v>
      </c>
      <c r="D867" s="1" t="s">
        <v>82</v>
      </c>
      <c r="E867" s="1" t="s">
        <v>1274</v>
      </c>
      <c r="F867" s="1" t="s">
        <v>1275</v>
      </c>
      <c r="G867" s="1" t="s">
        <v>1660</v>
      </c>
      <c r="H867" s="213">
        <v>114400000</v>
      </c>
      <c r="I867" s="213">
        <v>114400000</v>
      </c>
      <c r="J867" s="213">
        <f t="shared" si="14"/>
        <v>0</v>
      </c>
    </row>
    <row r="868" spans="1:10">
      <c r="A868" s="1" t="s">
        <v>2239</v>
      </c>
      <c r="B868" s="1" t="s">
        <v>2240</v>
      </c>
      <c r="C868" s="1" t="s">
        <v>1565</v>
      </c>
      <c r="D868" s="1" t="s">
        <v>82</v>
      </c>
      <c r="E868" s="1" t="s">
        <v>1274</v>
      </c>
      <c r="F868" s="1" t="s">
        <v>1275</v>
      </c>
      <c r="G868" s="1" t="s">
        <v>1660</v>
      </c>
      <c r="H868" s="213">
        <v>383000000</v>
      </c>
      <c r="I868" s="213">
        <v>383000000</v>
      </c>
      <c r="J868" s="213">
        <f t="shared" si="14"/>
        <v>0</v>
      </c>
    </row>
    <row r="869" spans="1:10">
      <c r="A869" s="1" t="s">
        <v>2239</v>
      </c>
      <c r="B869" s="1" t="s">
        <v>2240</v>
      </c>
      <c r="C869" s="1" t="s">
        <v>1565</v>
      </c>
      <c r="D869" s="1" t="s">
        <v>82</v>
      </c>
      <c r="E869" s="1" t="s">
        <v>1274</v>
      </c>
      <c r="F869" s="1" t="s">
        <v>1275</v>
      </c>
      <c r="G869" s="1" t="s">
        <v>1725</v>
      </c>
      <c r="H869" s="213">
        <v>28960</v>
      </c>
      <c r="I869" s="213">
        <v>0</v>
      </c>
      <c r="J869" s="213">
        <f t="shared" si="14"/>
        <v>28960</v>
      </c>
    </row>
    <row r="870" spans="1:10">
      <c r="A870" s="1" t="s">
        <v>2241</v>
      </c>
      <c r="B870" s="1" t="s">
        <v>2240</v>
      </c>
      <c r="C870" s="1" t="s">
        <v>1281</v>
      </c>
      <c r="D870" s="1" t="s">
        <v>87</v>
      </c>
      <c r="E870" s="1" t="s">
        <v>1274</v>
      </c>
      <c r="F870" s="1" t="s">
        <v>1275</v>
      </c>
      <c r="G870" s="1" t="s">
        <v>1660</v>
      </c>
      <c r="H870" s="213">
        <v>161200000</v>
      </c>
      <c r="I870" s="213">
        <v>161200000</v>
      </c>
      <c r="J870" s="213">
        <f t="shared" si="14"/>
        <v>0</v>
      </c>
    </row>
    <row r="871" spans="1:10">
      <c r="A871" s="1" t="s">
        <v>2241</v>
      </c>
      <c r="B871" s="1" t="s">
        <v>2240</v>
      </c>
      <c r="C871" s="1" t="s">
        <v>1281</v>
      </c>
      <c r="D871" s="1" t="s">
        <v>87</v>
      </c>
      <c r="E871" s="1" t="s">
        <v>1274</v>
      </c>
      <c r="F871" s="1" t="s">
        <v>1275</v>
      </c>
      <c r="G871" s="1" t="s">
        <v>1725</v>
      </c>
      <c r="H871" s="213">
        <v>24071040</v>
      </c>
      <c r="I871" s="213">
        <v>14400000</v>
      </c>
      <c r="J871" s="213">
        <f t="shared" si="14"/>
        <v>9671040</v>
      </c>
    </row>
    <row r="872" spans="1:10">
      <c r="A872" s="1" t="s">
        <v>2242</v>
      </c>
      <c r="B872" s="1" t="s">
        <v>2243</v>
      </c>
      <c r="C872" s="1" t="s">
        <v>1273</v>
      </c>
      <c r="D872" s="1" t="s">
        <v>73</v>
      </c>
      <c r="E872" s="1" t="s">
        <v>1274</v>
      </c>
      <c r="F872" s="1" t="s">
        <v>1275</v>
      </c>
      <c r="G872" s="1" t="s">
        <v>1700</v>
      </c>
      <c r="H872" s="213">
        <v>357500000</v>
      </c>
      <c r="I872" s="213">
        <v>357500000</v>
      </c>
      <c r="J872" s="213">
        <f t="shared" si="14"/>
        <v>0</v>
      </c>
    </row>
    <row r="873" spans="1:10">
      <c r="A873" s="1" t="s">
        <v>2244</v>
      </c>
      <c r="B873" s="1" t="s">
        <v>2177</v>
      </c>
      <c r="C873" s="1" t="s">
        <v>1273</v>
      </c>
      <c r="D873" s="1" t="s">
        <v>73</v>
      </c>
      <c r="E873" s="1" t="s">
        <v>1274</v>
      </c>
      <c r="F873" s="1" t="s">
        <v>1275</v>
      </c>
      <c r="G873" s="1" t="s">
        <v>1585</v>
      </c>
      <c r="H873" s="213">
        <v>0</v>
      </c>
      <c r="I873" s="213">
        <v>0</v>
      </c>
      <c r="J873" s="213">
        <f t="shared" si="14"/>
        <v>0</v>
      </c>
    </row>
    <row r="874" spans="1:10">
      <c r="A874" s="1" t="s">
        <v>2245</v>
      </c>
      <c r="B874" s="1" t="s">
        <v>2246</v>
      </c>
      <c r="C874" s="1" t="s">
        <v>1273</v>
      </c>
      <c r="D874" s="1" t="s">
        <v>73</v>
      </c>
      <c r="E874" s="1" t="s">
        <v>1274</v>
      </c>
      <c r="F874" s="1" t="s">
        <v>1275</v>
      </c>
      <c r="G874" s="1" t="s">
        <v>1585</v>
      </c>
      <c r="H874" s="213">
        <v>96000000</v>
      </c>
      <c r="I874" s="213">
        <v>96000000</v>
      </c>
      <c r="J874" s="213">
        <f t="shared" si="14"/>
        <v>0</v>
      </c>
    </row>
    <row r="875" spans="1:10">
      <c r="A875" s="1" t="s">
        <v>2247</v>
      </c>
      <c r="B875" s="1" t="s">
        <v>2248</v>
      </c>
      <c r="C875" s="1" t="s">
        <v>1273</v>
      </c>
      <c r="D875" s="1" t="s">
        <v>73</v>
      </c>
      <c r="E875" s="1" t="s">
        <v>1274</v>
      </c>
      <c r="F875" s="1" t="s">
        <v>1275</v>
      </c>
      <c r="G875" s="1" t="s">
        <v>1585</v>
      </c>
      <c r="H875" s="213">
        <v>26760000</v>
      </c>
      <c r="I875" s="213">
        <v>26760000</v>
      </c>
      <c r="J875" s="213">
        <f t="shared" si="14"/>
        <v>0</v>
      </c>
    </row>
    <row r="876" spans="1:10">
      <c r="A876" s="1" t="s">
        <v>2249</v>
      </c>
      <c r="B876" s="1" t="s">
        <v>2248</v>
      </c>
      <c r="C876" s="1" t="s">
        <v>2178</v>
      </c>
      <c r="D876" s="1" t="s">
        <v>2179</v>
      </c>
      <c r="E876" s="1" t="s">
        <v>1274</v>
      </c>
      <c r="F876" s="1" t="s">
        <v>1275</v>
      </c>
      <c r="G876" s="1" t="s">
        <v>1585</v>
      </c>
      <c r="H876" s="213">
        <v>337140000</v>
      </c>
      <c r="I876" s="213">
        <v>337140000</v>
      </c>
      <c r="J876" s="213">
        <f t="shared" si="14"/>
        <v>0</v>
      </c>
    </row>
    <row r="877" spans="1:10">
      <c r="A877" s="1" t="s">
        <v>2250</v>
      </c>
      <c r="B877" s="1" t="s">
        <v>2169</v>
      </c>
      <c r="C877" s="1" t="s">
        <v>1565</v>
      </c>
      <c r="D877" s="1" t="s">
        <v>82</v>
      </c>
      <c r="E877" s="1" t="s">
        <v>1274</v>
      </c>
      <c r="F877" s="1" t="s">
        <v>1275</v>
      </c>
      <c r="G877" s="1" t="s">
        <v>1697</v>
      </c>
      <c r="H877" s="213">
        <v>63000000</v>
      </c>
      <c r="I877" s="213">
        <v>63000000</v>
      </c>
      <c r="J877" s="213">
        <f t="shared" si="14"/>
        <v>0</v>
      </c>
    </row>
    <row r="878" spans="1:10">
      <c r="A878" s="1" t="s">
        <v>2250</v>
      </c>
      <c r="B878" s="1" t="s">
        <v>2169</v>
      </c>
      <c r="C878" s="1" t="s">
        <v>1565</v>
      </c>
      <c r="D878" s="1" t="s">
        <v>82</v>
      </c>
      <c r="E878" s="1" t="s">
        <v>1274</v>
      </c>
      <c r="F878" s="1" t="s">
        <v>1275</v>
      </c>
      <c r="G878" s="1" t="s">
        <v>2167</v>
      </c>
      <c r="H878" s="213">
        <v>21600000</v>
      </c>
      <c r="I878" s="213">
        <v>0</v>
      </c>
      <c r="J878" s="213">
        <f t="shared" si="14"/>
        <v>21600000</v>
      </c>
    </row>
    <row r="879" spans="1:10">
      <c r="A879" s="1" t="s">
        <v>2251</v>
      </c>
      <c r="B879" s="1" t="s">
        <v>2252</v>
      </c>
      <c r="C879" s="1" t="s">
        <v>1273</v>
      </c>
      <c r="D879" s="1" t="s">
        <v>73</v>
      </c>
      <c r="E879" s="1" t="s">
        <v>1274</v>
      </c>
      <c r="F879" s="1" t="s">
        <v>1275</v>
      </c>
      <c r="G879" s="1" t="s">
        <v>1650</v>
      </c>
      <c r="H879" s="213">
        <v>0</v>
      </c>
      <c r="I879" s="213">
        <v>0</v>
      </c>
      <c r="J879" s="213">
        <f t="shared" si="14"/>
        <v>0</v>
      </c>
    </row>
    <row r="880" spans="1:10">
      <c r="A880" s="1" t="s">
        <v>2251</v>
      </c>
      <c r="B880" s="1" t="s">
        <v>2252</v>
      </c>
      <c r="C880" s="1" t="s">
        <v>1273</v>
      </c>
      <c r="D880" s="1" t="s">
        <v>73</v>
      </c>
      <c r="E880" s="1" t="s">
        <v>1274</v>
      </c>
      <c r="F880" s="1" t="s">
        <v>1275</v>
      </c>
      <c r="G880" s="1" t="s">
        <v>1651</v>
      </c>
      <c r="H880" s="213">
        <v>1464443</v>
      </c>
      <c r="I880" s="213">
        <v>0</v>
      </c>
      <c r="J880" s="213">
        <f t="shared" si="14"/>
        <v>1464443</v>
      </c>
    </row>
    <row r="881" spans="1:10">
      <c r="A881" s="1" t="s">
        <v>2253</v>
      </c>
      <c r="B881" s="1" t="s">
        <v>2254</v>
      </c>
      <c r="C881" s="1" t="s">
        <v>1273</v>
      </c>
      <c r="D881" s="1" t="s">
        <v>73</v>
      </c>
      <c r="E881" s="1" t="s">
        <v>1274</v>
      </c>
      <c r="F881" s="1" t="s">
        <v>1275</v>
      </c>
      <c r="G881" s="1" t="s">
        <v>1650</v>
      </c>
      <c r="H881" s="213">
        <v>22300000</v>
      </c>
      <c r="I881" s="213">
        <v>22300000</v>
      </c>
      <c r="J881" s="213">
        <f t="shared" si="14"/>
        <v>0</v>
      </c>
    </row>
    <row r="882" spans="1:10">
      <c r="A882" s="1" t="s">
        <v>2253</v>
      </c>
      <c r="B882" s="1" t="s">
        <v>2254</v>
      </c>
      <c r="C882" s="1" t="s">
        <v>1273</v>
      </c>
      <c r="D882" s="1" t="s">
        <v>73</v>
      </c>
      <c r="E882" s="1" t="s">
        <v>1274</v>
      </c>
      <c r="F882" s="1" t="s">
        <v>1275</v>
      </c>
      <c r="G882" s="1" t="s">
        <v>1651</v>
      </c>
      <c r="H882" s="213">
        <v>3700000</v>
      </c>
      <c r="I882" s="213">
        <v>0</v>
      </c>
      <c r="J882" s="213">
        <f t="shared" si="14"/>
        <v>3700000</v>
      </c>
    </row>
    <row r="883" spans="1:10">
      <c r="A883" s="1" t="s">
        <v>2255</v>
      </c>
      <c r="B883" s="1" t="s">
        <v>2256</v>
      </c>
      <c r="C883" s="1" t="s">
        <v>1279</v>
      </c>
      <c r="D883" s="1" t="s">
        <v>1280</v>
      </c>
      <c r="E883" s="1" t="s">
        <v>1274</v>
      </c>
      <c r="F883" s="1" t="s">
        <v>1275</v>
      </c>
      <c r="G883" s="1" t="s">
        <v>1704</v>
      </c>
      <c r="H883" s="213">
        <v>111000000</v>
      </c>
      <c r="I883" s="213">
        <v>111000000</v>
      </c>
      <c r="J883" s="213">
        <f t="shared" si="14"/>
        <v>0</v>
      </c>
    </row>
    <row r="884" spans="1:10">
      <c r="A884" s="1" t="s">
        <v>2255</v>
      </c>
      <c r="B884" s="1" t="s">
        <v>2256</v>
      </c>
      <c r="C884" s="1" t="s">
        <v>1279</v>
      </c>
      <c r="D884" s="1" t="s">
        <v>1280</v>
      </c>
      <c r="E884" s="1" t="s">
        <v>1274</v>
      </c>
      <c r="F884" s="1" t="s">
        <v>1275</v>
      </c>
      <c r="G884" s="1" t="s">
        <v>1814</v>
      </c>
      <c r="H884" s="213">
        <v>3328971</v>
      </c>
      <c r="I884" s="213">
        <v>0</v>
      </c>
      <c r="J884" s="213">
        <f t="shared" si="14"/>
        <v>3328971</v>
      </c>
    </row>
    <row r="885" spans="1:10">
      <c r="A885" s="1" t="s">
        <v>2257</v>
      </c>
      <c r="B885" s="1" t="s">
        <v>2256</v>
      </c>
      <c r="C885" s="1" t="s">
        <v>1273</v>
      </c>
      <c r="D885" s="1" t="s">
        <v>73</v>
      </c>
      <c r="E885" s="1" t="s">
        <v>1274</v>
      </c>
      <c r="F885" s="1" t="s">
        <v>1275</v>
      </c>
      <c r="G885" s="1" t="s">
        <v>1704</v>
      </c>
      <c r="H885" s="213">
        <v>130200000</v>
      </c>
      <c r="I885" s="213">
        <v>130200000</v>
      </c>
      <c r="J885" s="213">
        <f t="shared" si="14"/>
        <v>0</v>
      </c>
    </row>
    <row r="886" spans="1:10">
      <c r="A886" s="1" t="s">
        <v>2257</v>
      </c>
      <c r="B886" s="1" t="s">
        <v>2256</v>
      </c>
      <c r="C886" s="1" t="s">
        <v>1273</v>
      </c>
      <c r="D886" s="1" t="s">
        <v>73</v>
      </c>
      <c r="E886" s="1" t="s">
        <v>1274</v>
      </c>
      <c r="F886" s="1" t="s">
        <v>1275</v>
      </c>
      <c r="G886" s="1" t="s">
        <v>1814</v>
      </c>
      <c r="H886" s="213">
        <v>9908359</v>
      </c>
      <c r="I886" s="213">
        <v>0</v>
      </c>
      <c r="J886" s="213">
        <f t="shared" si="14"/>
        <v>9908359</v>
      </c>
    </row>
    <row r="887" spans="1:10">
      <c r="A887" s="1" t="s">
        <v>2258</v>
      </c>
      <c r="B887" s="1" t="s">
        <v>2256</v>
      </c>
      <c r="C887" s="1" t="s">
        <v>1565</v>
      </c>
      <c r="D887" s="1" t="s">
        <v>82</v>
      </c>
      <c r="E887" s="1" t="s">
        <v>1274</v>
      </c>
      <c r="F887" s="1" t="s">
        <v>1275</v>
      </c>
      <c r="G887" s="1" t="s">
        <v>1704</v>
      </c>
      <c r="H887" s="213">
        <v>0</v>
      </c>
      <c r="I887" s="213">
        <v>0</v>
      </c>
      <c r="J887" s="213">
        <f t="shared" si="14"/>
        <v>0</v>
      </c>
    </row>
    <row r="888" spans="1:10">
      <c r="A888" s="1" t="s">
        <v>2258</v>
      </c>
      <c r="B888" s="1" t="s">
        <v>2256</v>
      </c>
      <c r="C888" s="1" t="s">
        <v>1565</v>
      </c>
      <c r="D888" s="1" t="s">
        <v>82</v>
      </c>
      <c r="E888" s="1" t="s">
        <v>1274</v>
      </c>
      <c r="F888" s="1" t="s">
        <v>1275</v>
      </c>
      <c r="G888" s="1" t="s">
        <v>1814</v>
      </c>
      <c r="H888" s="213">
        <v>7562670</v>
      </c>
      <c r="I888" s="213">
        <v>0</v>
      </c>
      <c r="J888" s="213">
        <f t="shared" si="14"/>
        <v>7562670</v>
      </c>
    </row>
    <row r="889" spans="1:10">
      <c r="A889" s="1" t="s">
        <v>2259</v>
      </c>
      <c r="B889" s="1" t="s">
        <v>2260</v>
      </c>
      <c r="C889" s="1" t="s">
        <v>1273</v>
      </c>
      <c r="D889" s="1" t="s">
        <v>73</v>
      </c>
      <c r="E889" s="1" t="s">
        <v>1274</v>
      </c>
      <c r="F889" s="1" t="s">
        <v>1275</v>
      </c>
      <c r="G889" s="1" t="s">
        <v>2057</v>
      </c>
      <c r="H889" s="213">
        <v>12000000</v>
      </c>
      <c r="I889" s="213">
        <v>12000000</v>
      </c>
      <c r="J889" s="213">
        <f t="shared" si="14"/>
        <v>0</v>
      </c>
    </row>
    <row r="890" spans="1:10">
      <c r="A890" s="1" t="s">
        <v>2261</v>
      </c>
      <c r="B890" s="1" t="s">
        <v>2262</v>
      </c>
      <c r="C890" s="1" t="s">
        <v>1565</v>
      </c>
      <c r="D890" s="1" t="s">
        <v>82</v>
      </c>
      <c r="E890" s="1" t="s">
        <v>1274</v>
      </c>
      <c r="F890" s="1" t="s">
        <v>1275</v>
      </c>
      <c r="G890" s="1" t="s">
        <v>1746</v>
      </c>
      <c r="H890" s="213">
        <v>547200000</v>
      </c>
      <c r="I890" s="213">
        <v>547200000</v>
      </c>
      <c r="J890" s="213">
        <f t="shared" si="14"/>
        <v>0</v>
      </c>
    </row>
    <row r="891" spans="1:10">
      <c r="A891" s="1" t="s">
        <v>2261</v>
      </c>
      <c r="B891" s="1" t="s">
        <v>2262</v>
      </c>
      <c r="C891" s="1" t="s">
        <v>1565</v>
      </c>
      <c r="D891" s="1" t="s">
        <v>82</v>
      </c>
      <c r="E891" s="1" t="s">
        <v>1274</v>
      </c>
      <c r="F891" s="1" t="s">
        <v>1275</v>
      </c>
      <c r="G891" s="1" t="s">
        <v>1747</v>
      </c>
      <c r="H891" s="213">
        <v>18200000</v>
      </c>
      <c r="I891" s="213">
        <v>0</v>
      </c>
      <c r="J891" s="213">
        <f t="shared" si="14"/>
        <v>18200000</v>
      </c>
    </row>
    <row r="892" spans="1:10">
      <c r="A892" s="1" t="s">
        <v>2263</v>
      </c>
      <c r="B892" s="1" t="s">
        <v>2264</v>
      </c>
      <c r="C892" s="1" t="s">
        <v>1565</v>
      </c>
      <c r="D892" s="1" t="s">
        <v>82</v>
      </c>
      <c r="E892" s="1" t="s">
        <v>1274</v>
      </c>
      <c r="F892" s="1" t="s">
        <v>1275</v>
      </c>
      <c r="G892" s="1" t="s">
        <v>1746</v>
      </c>
      <c r="H892" s="213">
        <v>52000000</v>
      </c>
      <c r="I892" s="213">
        <v>52000000</v>
      </c>
      <c r="J892" s="213">
        <f t="shared" si="14"/>
        <v>0</v>
      </c>
    </row>
    <row r="893" spans="1:10">
      <c r="A893" s="1" t="s">
        <v>2263</v>
      </c>
      <c r="B893" s="1" t="s">
        <v>2264</v>
      </c>
      <c r="C893" s="1" t="s">
        <v>1565</v>
      </c>
      <c r="D893" s="1" t="s">
        <v>82</v>
      </c>
      <c r="E893" s="1" t="s">
        <v>1274</v>
      </c>
      <c r="F893" s="1" t="s">
        <v>1275</v>
      </c>
      <c r="G893" s="1" t="s">
        <v>1747</v>
      </c>
      <c r="H893" s="213">
        <v>51400000</v>
      </c>
      <c r="I893" s="213">
        <v>39150000</v>
      </c>
      <c r="J893" s="213">
        <f t="shared" si="14"/>
        <v>12250000</v>
      </c>
    </row>
    <row r="894" spans="1:10">
      <c r="A894" s="1" t="s">
        <v>2265</v>
      </c>
      <c r="B894" s="1" t="s">
        <v>2264</v>
      </c>
      <c r="C894" s="1" t="s">
        <v>1565</v>
      </c>
      <c r="D894" s="1" t="s">
        <v>82</v>
      </c>
      <c r="E894" s="1" t="s">
        <v>1274</v>
      </c>
      <c r="F894" s="1" t="s">
        <v>1275</v>
      </c>
      <c r="G894" s="1" t="s">
        <v>1746</v>
      </c>
      <c r="H894" s="213">
        <v>540600000</v>
      </c>
      <c r="I894" s="213">
        <v>540600000</v>
      </c>
      <c r="J894" s="213">
        <f t="shared" ref="J894:J957" si="15">+H894-I894</f>
        <v>0</v>
      </c>
    </row>
    <row r="895" spans="1:10">
      <c r="A895" s="1" t="s">
        <v>2265</v>
      </c>
      <c r="B895" s="1" t="s">
        <v>2264</v>
      </c>
      <c r="C895" s="1" t="s">
        <v>1565</v>
      </c>
      <c r="D895" s="1" t="s">
        <v>82</v>
      </c>
      <c r="E895" s="1" t="s">
        <v>1274</v>
      </c>
      <c r="F895" s="1" t="s">
        <v>1275</v>
      </c>
      <c r="G895" s="1" t="s">
        <v>1747</v>
      </c>
      <c r="H895" s="213">
        <v>20400000</v>
      </c>
      <c r="I895" s="213">
        <v>0</v>
      </c>
      <c r="J895" s="213">
        <f t="shared" si="15"/>
        <v>20400000</v>
      </c>
    </row>
    <row r="896" spans="1:10">
      <c r="A896" s="1" t="s">
        <v>2266</v>
      </c>
      <c r="B896" s="1" t="s">
        <v>2264</v>
      </c>
      <c r="C896" s="1" t="s">
        <v>1565</v>
      </c>
      <c r="D896" s="1" t="s">
        <v>82</v>
      </c>
      <c r="E896" s="1" t="s">
        <v>1274</v>
      </c>
      <c r="F896" s="1" t="s">
        <v>1275</v>
      </c>
      <c r="G896" s="1" t="s">
        <v>1746</v>
      </c>
      <c r="H896" s="213">
        <v>252400000</v>
      </c>
      <c r="I896" s="213">
        <v>252400000</v>
      </c>
      <c r="J896" s="213">
        <f t="shared" si="15"/>
        <v>0</v>
      </c>
    </row>
    <row r="897" spans="1:10">
      <c r="A897" s="1" t="s">
        <v>2266</v>
      </c>
      <c r="B897" s="1" t="s">
        <v>2264</v>
      </c>
      <c r="C897" s="1" t="s">
        <v>1565</v>
      </c>
      <c r="D897" s="1" t="s">
        <v>82</v>
      </c>
      <c r="E897" s="1" t="s">
        <v>1274</v>
      </c>
      <c r="F897" s="1" t="s">
        <v>1275</v>
      </c>
      <c r="G897" s="1" t="s">
        <v>1747</v>
      </c>
      <c r="H897" s="213">
        <v>11600000</v>
      </c>
      <c r="I897" s="213">
        <v>0</v>
      </c>
      <c r="J897" s="213">
        <f t="shared" si="15"/>
        <v>11600000</v>
      </c>
    </row>
    <row r="898" spans="1:10">
      <c r="A898" s="1" t="s">
        <v>2267</v>
      </c>
      <c r="B898" s="1" t="s">
        <v>2268</v>
      </c>
      <c r="C898" s="1" t="s">
        <v>1753</v>
      </c>
      <c r="D898" s="1" t="s">
        <v>1754</v>
      </c>
      <c r="E898" s="1" t="s">
        <v>1274</v>
      </c>
      <c r="F898" s="1" t="s">
        <v>1275</v>
      </c>
      <c r="G898" s="1" t="s">
        <v>1755</v>
      </c>
      <c r="H898" s="213">
        <v>194200000</v>
      </c>
      <c r="I898" s="213">
        <v>194200000</v>
      </c>
      <c r="J898" s="213">
        <f t="shared" si="15"/>
        <v>0</v>
      </c>
    </row>
    <row r="899" spans="1:10">
      <c r="A899" s="1" t="s">
        <v>2267</v>
      </c>
      <c r="B899" s="1" t="s">
        <v>2268</v>
      </c>
      <c r="C899" s="1" t="s">
        <v>1753</v>
      </c>
      <c r="D899" s="1" t="s">
        <v>1754</v>
      </c>
      <c r="E899" s="1" t="s">
        <v>1274</v>
      </c>
      <c r="F899" s="1" t="s">
        <v>1275</v>
      </c>
      <c r="G899" s="1" t="s">
        <v>1756</v>
      </c>
      <c r="H899" s="213">
        <v>64887</v>
      </c>
      <c r="I899" s="213">
        <v>0</v>
      </c>
      <c r="J899" s="213">
        <f t="shared" si="15"/>
        <v>64887</v>
      </c>
    </row>
    <row r="900" spans="1:10">
      <c r="A900" s="1" t="s">
        <v>2269</v>
      </c>
      <c r="B900" s="1" t="s">
        <v>2268</v>
      </c>
      <c r="C900" s="1" t="s">
        <v>1565</v>
      </c>
      <c r="D900" s="1" t="s">
        <v>82</v>
      </c>
      <c r="E900" s="1" t="s">
        <v>1274</v>
      </c>
      <c r="F900" s="1" t="s">
        <v>1275</v>
      </c>
      <c r="G900" s="1" t="s">
        <v>1755</v>
      </c>
      <c r="H900" s="213">
        <v>134700000</v>
      </c>
      <c r="I900" s="213">
        <v>134700000</v>
      </c>
      <c r="J900" s="213">
        <f t="shared" si="15"/>
        <v>0</v>
      </c>
    </row>
    <row r="901" spans="1:10">
      <c r="A901" s="1" t="s">
        <v>2269</v>
      </c>
      <c r="B901" s="1" t="s">
        <v>2268</v>
      </c>
      <c r="C901" s="1" t="s">
        <v>1565</v>
      </c>
      <c r="D901" s="1" t="s">
        <v>82</v>
      </c>
      <c r="E901" s="1" t="s">
        <v>1274</v>
      </c>
      <c r="F901" s="1" t="s">
        <v>1275</v>
      </c>
      <c r="G901" s="1" t="s">
        <v>1756</v>
      </c>
      <c r="H901" s="213">
        <v>35113</v>
      </c>
      <c r="I901" s="213">
        <v>0</v>
      </c>
      <c r="J901" s="213">
        <f t="shared" si="15"/>
        <v>35113</v>
      </c>
    </row>
    <row r="902" spans="1:10">
      <c r="A902" s="1" t="s">
        <v>2270</v>
      </c>
      <c r="B902" s="1" t="s">
        <v>2271</v>
      </c>
      <c r="C902" s="1" t="s">
        <v>1758</v>
      </c>
      <c r="D902" s="1" t="s">
        <v>1759</v>
      </c>
      <c r="E902" s="1" t="s">
        <v>1274</v>
      </c>
      <c r="F902" s="1" t="s">
        <v>1275</v>
      </c>
      <c r="G902" s="1" t="s">
        <v>1755</v>
      </c>
      <c r="H902" s="213">
        <v>52400000</v>
      </c>
      <c r="I902" s="213">
        <v>52400000</v>
      </c>
      <c r="J902" s="213">
        <f t="shared" si="15"/>
        <v>0</v>
      </c>
    </row>
    <row r="903" spans="1:10">
      <c r="A903" s="1" t="s">
        <v>2270</v>
      </c>
      <c r="B903" s="1" t="s">
        <v>2271</v>
      </c>
      <c r="C903" s="1" t="s">
        <v>1758</v>
      </c>
      <c r="D903" s="1" t="s">
        <v>1759</v>
      </c>
      <c r="E903" s="1" t="s">
        <v>1274</v>
      </c>
      <c r="F903" s="1" t="s">
        <v>1275</v>
      </c>
      <c r="G903" s="1" t="s">
        <v>1756</v>
      </c>
      <c r="H903" s="213">
        <v>245193</v>
      </c>
      <c r="I903" s="213">
        <v>0</v>
      </c>
      <c r="J903" s="213">
        <f t="shared" si="15"/>
        <v>245193</v>
      </c>
    </row>
    <row r="904" spans="1:10">
      <c r="A904" s="1" t="s">
        <v>2272</v>
      </c>
      <c r="B904" s="1" t="s">
        <v>2271</v>
      </c>
      <c r="C904" s="1" t="s">
        <v>1565</v>
      </c>
      <c r="D904" s="1" t="s">
        <v>82</v>
      </c>
      <c r="E904" s="1" t="s">
        <v>1274</v>
      </c>
      <c r="F904" s="1" t="s">
        <v>1275</v>
      </c>
      <c r="G904" s="1" t="s">
        <v>1755</v>
      </c>
      <c r="H904" s="213">
        <v>17100000</v>
      </c>
      <c r="I904" s="213">
        <v>17100000</v>
      </c>
      <c r="J904" s="213">
        <f t="shared" si="15"/>
        <v>0</v>
      </c>
    </row>
    <row r="905" spans="1:10">
      <c r="A905" s="1" t="s">
        <v>2272</v>
      </c>
      <c r="B905" s="1" t="s">
        <v>2271</v>
      </c>
      <c r="C905" s="1" t="s">
        <v>1565</v>
      </c>
      <c r="D905" s="1" t="s">
        <v>82</v>
      </c>
      <c r="E905" s="1" t="s">
        <v>1274</v>
      </c>
      <c r="F905" s="1" t="s">
        <v>1275</v>
      </c>
      <c r="G905" s="1" t="s">
        <v>1756</v>
      </c>
      <c r="H905" s="213">
        <v>2254807</v>
      </c>
      <c r="I905" s="213">
        <v>0</v>
      </c>
      <c r="J905" s="213">
        <f t="shared" si="15"/>
        <v>2254807</v>
      </c>
    </row>
    <row r="906" spans="1:10">
      <c r="A906" s="1" t="s">
        <v>2273</v>
      </c>
      <c r="B906" s="1" t="s">
        <v>2274</v>
      </c>
      <c r="C906" s="1" t="s">
        <v>1565</v>
      </c>
      <c r="D906" s="1" t="s">
        <v>82</v>
      </c>
      <c r="E906" s="1" t="s">
        <v>1274</v>
      </c>
      <c r="F906" s="1" t="s">
        <v>1275</v>
      </c>
      <c r="G906" s="1" t="s">
        <v>1755</v>
      </c>
      <c r="H906" s="213">
        <v>27000000</v>
      </c>
      <c r="I906" s="213">
        <v>27000000</v>
      </c>
      <c r="J906" s="213">
        <f t="shared" si="15"/>
        <v>0</v>
      </c>
    </row>
    <row r="907" spans="1:10">
      <c r="A907" s="1" t="s">
        <v>2273</v>
      </c>
      <c r="B907" s="1" t="s">
        <v>2274</v>
      </c>
      <c r="C907" s="1" t="s">
        <v>1565</v>
      </c>
      <c r="D907" s="1" t="s">
        <v>82</v>
      </c>
      <c r="E907" s="1" t="s">
        <v>1274</v>
      </c>
      <c r="F907" s="1" t="s">
        <v>1275</v>
      </c>
      <c r="G907" s="1" t="s">
        <v>1756</v>
      </c>
      <c r="H907" s="213">
        <v>57000000</v>
      </c>
      <c r="I907" s="213">
        <v>42200000</v>
      </c>
      <c r="J907" s="213">
        <f t="shared" si="15"/>
        <v>14800000</v>
      </c>
    </row>
    <row r="908" spans="1:10">
      <c r="A908" s="1" t="s">
        <v>2273</v>
      </c>
      <c r="B908" s="1" t="s">
        <v>2274</v>
      </c>
      <c r="C908" s="1" t="s">
        <v>1753</v>
      </c>
      <c r="D908" s="1" t="s">
        <v>1754</v>
      </c>
      <c r="E908" s="1" t="s">
        <v>1274</v>
      </c>
      <c r="F908" s="1" t="s">
        <v>1275</v>
      </c>
      <c r="G908" s="1" t="s">
        <v>1755</v>
      </c>
      <c r="H908" s="213">
        <v>0</v>
      </c>
      <c r="I908" s="213">
        <v>0</v>
      </c>
      <c r="J908" s="213">
        <f t="shared" si="15"/>
        <v>0</v>
      </c>
    </row>
    <row r="909" spans="1:10">
      <c r="A909" s="1" t="s">
        <v>2273</v>
      </c>
      <c r="B909" s="1" t="s">
        <v>2274</v>
      </c>
      <c r="C909" s="1" t="s">
        <v>1758</v>
      </c>
      <c r="D909" s="1" t="s">
        <v>1759</v>
      </c>
      <c r="E909" s="1" t="s">
        <v>1274</v>
      </c>
      <c r="F909" s="1" t="s">
        <v>1275</v>
      </c>
      <c r="G909" s="1" t="s">
        <v>1755</v>
      </c>
      <c r="H909" s="213">
        <v>0</v>
      </c>
      <c r="I909" s="213">
        <v>0</v>
      </c>
      <c r="J909" s="213">
        <f t="shared" si="15"/>
        <v>0</v>
      </c>
    </row>
    <row r="910" spans="1:10">
      <c r="A910" s="1" t="s">
        <v>2273</v>
      </c>
      <c r="B910" s="1" t="s">
        <v>2274</v>
      </c>
      <c r="C910" s="1" t="s">
        <v>2275</v>
      </c>
      <c r="D910" s="1" t="s">
        <v>2276</v>
      </c>
      <c r="E910" s="1" t="s">
        <v>1274</v>
      </c>
      <c r="F910" s="1" t="s">
        <v>1275</v>
      </c>
      <c r="G910" s="1" t="s">
        <v>1755</v>
      </c>
      <c r="H910" s="213">
        <v>0</v>
      </c>
      <c r="I910" s="213">
        <v>0</v>
      </c>
      <c r="J910" s="213">
        <f t="shared" si="15"/>
        <v>0</v>
      </c>
    </row>
    <row r="911" spans="1:10">
      <c r="A911" s="1" t="s">
        <v>2273</v>
      </c>
      <c r="B911" s="1" t="s">
        <v>2274</v>
      </c>
      <c r="C911" s="1" t="s">
        <v>2277</v>
      </c>
      <c r="D911" s="1" t="s">
        <v>2278</v>
      </c>
      <c r="E911" s="1" t="s">
        <v>1274</v>
      </c>
      <c r="F911" s="1" t="s">
        <v>1275</v>
      </c>
      <c r="G911" s="1" t="s">
        <v>1755</v>
      </c>
      <c r="H911" s="213">
        <v>0</v>
      </c>
      <c r="I911" s="213">
        <v>0</v>
      </c>
      <c r="J911" s="213">
        <f t="shared" si="15"/>
        <v>0</v>
      </c>
    </row>
    <row r="912" spans="1:10">
      <c r="A912" s="1" t="s">
        <v>2279</v>
      </c>
      <c r="B912" s="1" t="s">
        <v>2280</v>
      </c>
      <c r="C912" s="1" t="s">
        <v>1565</v>
      </c>
      <c r="D912" s="1" t="s">
        <v>82</v>
      </c>
      <c r="E912" s="1" t="s">
        <v>1274</v>
      </c>
      <c r="F912" s="1" t="s">
        <v>1275</v>
      </c>
      <c r="G912" s="1" t="s">
        <v>1617</v>
      </c>
      <c r="H912" s="213">
        <v>513420000</v>
      </c>
      <c r="I912" s="213">
        <v>513420000</v>
      </c>
      <c r="J912" s="213">
        <f t="shared" si="15"/>
        <v>0</v>
      </c>
    </row>
    <row r="913" spans="1:10">
      <c r="A913" s="1" t="s">
        <v>2279</v>
      </c>
      <c r="B913" s="1" t="s">
        <v>2280</v>
      </c>
      <c r="C913" s="1" t="s">
        <v>1565</v>
      </c>
      <c r="D913" s="1" t="s">
        <v>82</v>
      </c>
      <c r="E913" s="1" t="s">
        <v>1274</v>
      </c>
      <c r="F913" s="1" t="s">
        <v>1275</v>
      </c>
      <c r="G913" s="1" t="s">
        <v>1614</v>
      </c>
      <c r="H913" s="213">
        <v>38780000</v>
      </c>
      <c r="I913" s="213">
        <v>21670000</v>
      </c>
      <c r="J913" s="213">
        <f t="shared" si="15"/>
        <v>17110000</v>
      </c>
    </row>
    <row r="914" spans="1:10">
      <c r="A914" s="1" t="s">
        <v>2281</v>
      </c>
      <c r="B914" s="1" t="s">
        <v>2280</v>
      </c>
      <c r="C914" s="1" t="s">
        <v>1972</v>
      </c>
      <c r="D914" s="1" t="s">
        <v>1973</v>
      </c>
      <c r="E914" s="1" t="s">
        <v>1274</v>
      </c>
      <c r="F914" s="1" t="s">
        <v>1275</v>
      </c>
      <c r="G914" s="1" t="s">
        <v>1617</v>
      </c>
      <c r="H914" s="213">
        <v>163780000</v>
      </c>
      <c r="I914" s="213">
        <v>163780000</v>
      </c>
      <c r="J914" s="213">
        <f t="shared" si="15"/>
        <v>0</v>
      </c>
    </row>
    <row r="915" spans="1:10">
      <c r="A915" s="1" t="s">
        <v>2281</v>
      </c>
      <c r="B915" s="1" t="s">
        <v>2280</v>
      </c>
      <c r="C915" s="1" t="s">
        <v>1972</v>
      </c>
      <c r="D915" s="1" t="s">
        <v>1973</v>
      </c>
      <c r="E915" s="1" t="s">
        <v>1274</v>
      </c>
      <c r="F915" s="1" t="s">
        <v>1275</v>
      </c>
      <c r="G915" s="1" t="s">
        <v>1614</v>
      </c>
      <c r="H915" s="213">
        <v>9623</v>
      </c>
      <c r="I915" s="213">
        <v>0</v>
      </c>
      <c r="J915" s="213">
        <f t="shared" si="15"/>
        <v>9623</v>
      </c>
    </row>
    <row r="916" spans="1:10">
      <c r="A916" s="1" t="s">
        <v>2282</v>
      </c>
      <c r="B916" s="1" t="s">
        <v>2280</v>
      </c>
      <c r="C916" s="1" t="s">
        <v>1477</v>
      </c>
      <c r="D916" s="1" t="s">
        <v>1478</v>
      </c>
      <c r="E916" s="1" t="s">
        <v>1274</v>
      </c>
      <c r="F916" s="1" t="s">
        <v>1275</v>
      </c>
      <c r="G916" s="1" t="s">
        <v>1617</v>
      </c>
      <c r="H916" s="213">
        <v>0</v>
      </c>
      <c r="I916" s="213">
        <v>0</v>
      </c>
      <c r="J916" s="213">
        <f t="shared" si="15"/>
        <v>0</v>
      </c>
    </row>
    <row r="917" spans="1:10">
      <c r="A917" s="1" t="s">
        <v>2282</v>
      </c>
      <c r="B917" s="1" t="s">
        <v>2280</v>
      </c>
      <c r="C917" s="1" t="s">
        <v>1477</v>
      </c>
      <c r="D917" s="1" t="s">
        <v>1478</v>
      </c>
      <c r="E917" s="1" t="s">
        <v>1274</v>
      </c>
      <c r="F917" s="1" t="s">
        <v>1275</v>
      </c>
      <c r="G917" s="1" t="s">
        <v>1614</v>
      </c>
      <c r="H917" s="213">
        <v>65010377</v>
      </c>
      <c r="I917" s="213">
        <v>11550000</v>
      </c>
      <c r="J917" s="213">
        <f t="shared" si="15"/>
        <v>53460377</v>
      </c>
    </row>
    <row r="918" spans="1:10">
      <c r="A918" s="1" t="s">
        <v>2282</v>
      </c>
      <c r="B918" s="1" t="s">
        <v>2280</v>
      </c>
      <c r="C918" s="1" t="s">
        <v>1565</v>
      </c>
      <c r="D918" s="1" t="s">
        <v>82</v>
      </c>
      <c r="E918" s="1" t="s">
        <v>1274</v>
      </c>
      <c r="F918" s="1" t="s">
        <v>1275</v>
      </c>
      <c r="G918" s="1" t="s">
        <v>1614</v>
      </c>
      <c r="H918" s="213">
        <v>500000000</v>
      </c>
      <c r="I918" s="213">
        <v>500000000</v>
      </c>
      <c r="J918" s="213">
        <f t="shared" si="15"/>
        <v>0</v>
      </c>
    </row>
    <row r="919" spans="1:10">
      <c r="A919" s="1" t="s">
        <v>2282</v>
      </c>
      <c r="B919" s="1" t="s">
        <v>2280</v>
      </c>
      <c r="C919" s="1" t="s">
        <v>1615</v>
      </c>
      <c r="D919" s="1" t="s">
        <v>1616</v>
      </c>
      <c r="E919" s="1" t="s">
        <v>1274</v>
      </c>
      <c r="F919" s="1" t="s">
        <v>1275</v>
      </c>
      <c r="G919" s="1" t="s">
        <v>1614</v>
      </c>
      <c r="H919" s="213">
        <v>200000000</v>
      </c>
      <c r="I919" s="213">
        <v>200000000</v>
      </c>
      <c r="J919" s="213">
        <f t="shared" si="15"/>
        <v>0</v>
      </c>
    </row>
    <row r="920" spans="1:10">
      <c r="A920" s="1" t="s">
        <v>2283</v>
      </c>
      <c r="B920" s="1" t="s">
        <v>2284</v>
      </c>
      <c r="C920" s="1" t="s">
        <v>1565</v>
      </c>
      <c r="D920" s="1" t="s">
        <v>82</v>
      </c>
      <c r="E920" s="1" t="s">
        <v>1274</v>
      </c>
      <c r="F920" s="1" t="s">
        <v>1275</v>
      </c>
      <c r="G920" s="1" t="s">
        <v>1617</v>
      </c>
      <c r="H920" s="213">
        <v>114400000</v>
      </c>
      <c r="I920" s="213">
        <v>114400000</v>
      </c>
      <c r="J920" s="213">
        <f t="shared" si="15"/>
        <v>0</v>
      </c>
    </row>
    <row r="921" spans="1:10">
      <c r="A921" s="1" t="s">
        <v>2285</v>
      </c>
      <c r="B921" s="1" t="s">
        <v>2286</v>
      </c>
      <c r="C921" s="1" t="s">
        <v>1565</v>
      </c>
      <c r="D921" s="1" t="s">
        <v>82</v>
      </c>
      <c r="E921" s="1" t="s">
        <v>1274</v>
      </c>
      <c r="F921" s="1" t="s">
        <v>1275</v>
      </c>
      <c r="G921" s="1" t="s">
        <v>1617</v>
      </c>
      <c r="H921" s="213">
        <v>18200000</v>
      </c>
      <c r="I921" s="213">
        <v>18200000</v>
      </c>
      <c r="J921" s="213">
        <f t="shared" si="15"/>
        <v>0</v>
      </c>
    </row>
    <row r="922" spans="1:10">
      <c r="A922" s="1" t="s">
        <v>2285</v>
      </c>
      <c r="B922" s="1" t="s">
        <v>2286</v>
      </c>
      <c r="C922" s="1" t="s">
        <v>1565</v>
      </c>
      <c r="D922" s="1" t="s">
        <v>82</v>
      </c>
      <c r="E922" s="1" t="s">
        <v>1274</v>
      </c>
      <c r="F922" s="1" t="s">
        <v>1275</v>
      </c>
      <c r="G922" s="1" t="s">
        <v>1614</v>
      </c>
      <c r="H922" s="213">
        <v>7800000</v>
      </c>
      <c r="I922" s="213">
        <v>0</v>
      </c>
      <c r="J922" s="213">
        <f t="shared" si="15"/>
        <v>7800000</v>
      </c>
    </row>
    <row r="923" spans="1:10">
      <c r="A923" s="1" t="s">
        <v>2287</v>
      </c>
      <c r="B923" s="1" t="s">
        <v>2288</v>
      </c>
      <c r="C923" s="1" t="s">
        <v>1565</v>
      </c>
      <c r="D923" s="1" t="s">
        <v>82</v>
      </c>
      <c r="E923" s="1" t="s">
        <v>1274</v>
      </c>
      <c r="F923" s="1" t="s">
        <v>1275</v>
      </c>
      <c r="G923" s="1" t="s">
        <v>1617</v>
      </c>
      <c r="H923" s="213">
        <v>36000000</v>
      </c>
      <c r="I923" s="213">
        <v>36000000</v>
      </c>
      <c r="J923" s="213">
        <f t="shared" si="15"/>
        <v>0</v>
      </c>
    </row>
    <row r="924" spans="1:10">
      <c r="A924" s="1" t="s">
        <v>2287</v>
      </c>
      <c r="B924" s="1" t="s">
        <v>2288</v>
      </c>
      <c r="C924" s="1" t="s">
        <v>1565</v>
      </c>
      <c r="D924" s="1" t="s">
        <v>82</v>
      </c>
      <c r="E924" s="1" t="s">
        <v>1274</v>
      </c>
      <c r="F924" s="1" t="s">
        <v>1275</v>
      </c>
      <c r="G924" s="1" t="s">
        <v>1614</v>
      </c>
      <c r="H924" s="213">
        <v>13500000</v>
      </c>
      <c r="I924" s="213">
        <v>0</v>
      </c>
      <c r="J924" s="213">
        <f t="shared" si="15"/>
        <v>13500000</v>
      </c>
    </row>
    <row r="925" spans="1:10">
      <c r="A925" s="1" t="s">
        <v>2289</v>
      </c>
      <c r="B925" s="1" t="s">
        <v>2290</v>
      </c>
      <c r="C925" s="1" t="s">
        <v>1565</v>
      </c>
      <c r="D925" s="1" t="s">
        <v>82</v>
      </c>
      <c r="E925" s="1" t="s">
        <v>1274</v>
      </c>
      <c r="F925" s="1" t="s">
        <v>1275</v>
      </c>
      <c r="G925" s="1" t="s">
        <v>1617</v>
      </c>
      <c r="H925" s="213">
        <v>46200000</v>
      </c>
      <c r="I925" s="213">
        <v>46200000</v>
      </c>
      <c r="J925" s="213">
        <f t="shared" si="15"/>
        <v>0</v>
      </c>
    </row>
    <row r="926" spans="1:10">
      <c r="A926" s="1" t="s">
        <v>2291</v>
      </c>
      <c r="B926" s="1" t="s">
        <v>2292</v>
      </c>
      <c r="C926" s="1" t="s">
        <v>1565</v>
      </c>
      <c r="D926" s="1" t="s">
        <v>82</v>
      </c>
      <c r="E926" s="1" t="s">
        <v>1274</v>
      </c>
      <c r="F926" s="1" t="s">
        <v>1275</v>
      </c>
      <c r="G926" s="1" t="s">
        <v>1780</v>
      </c>
      <c r="H926" s="213">
        <v>1617200000</v>
      </c>
      <c r="I926" s="213">
        <v>1617200000</v>
      </c>
      <c r="J926" s="213">
        <f t="shared" si="15"/>
        <v>0</v>
      </c>
    </row>
    <row r="927" spans="1:10">
      <c r="A927" s="1" t="s">
        <v>2291</v>
      </c>
      <c r="B927" s="1" t="s">
        <v>2292</v>
      </c>
      <c r="C927" s="1" t="s">
        <v>1565</v>
      </c>
      <c r="D927" s="1" t="s">
        <v>82</v>
      </c>
      <c r="E927" s="1" t="s">
        <v>1274</v>
      </c>
      <c r="F927" s="1" t="s">
        <v>1275</v>
      </c>
      <c r="G927" s="1" t="s">
        <v>1781</v>
      </c>
      <c r="H927" s="213">
        <v>738400000</v>
      </c>
      <c r="I927" s="213">
        <v>71800000</v>
      </c>
      <c r="J927" s="213">
        <f t="shared" si="15"/>
        <v>666600000</v>
      </c>
    </row>
    <row r="928" spans="1:10">
      <c r="A928" s="1" t="s">
        <v>2293</v>
      </c>
      <c r="B928" s="1" t="s">
        <v>2294</v>
      </c>
      <c r="C928" s="1" t="s">
        <v>1565</v>
      </c>
      <c r="D928" s="1" t="s">
        <v>82</v>
      </c>
      <c r="E928" s="1" t="s">
        <v>1274</v>
      </c>
      <c r="F928" s="1" t="s">
        <v>1275</v>
      </c>
      <c r="G928" s="1" t="s">
        <v>1780</v>
      </c>
      <c r="H928" s="213">
        <v>20800000</v>
      </c>
      <c r="I928" s="213">
        <v>20800000</v>
      </c>
      <c r="J928" s="213">
        <f t="shared" si="15"/>
        <v>0</v>
      </c>
    </row>
    <row r="929" spans="1:10">
      <c r="A929" s="1" t="s">
        <v>2293</v>
      </c>
      <c r="B929" s="1" t="s">
        <v>2294</v>
      </c>
      <c r="C929" s="1" t="s">
        <v>1565</v>
      </c>
      <c r="D929" s="1" t="s">
        <v>82</v>
      </c>
      <c r="E929" s="1" t="s">
        <v>1274</v>
      </c>
      <c r="F929" s="1" t="s">
        <v>1275</v>
      </c>
      <c r="G929" s="1" t="s">
        <v>1781</v>
      </c>
      <c r="H929" s="213">
        <v>59800000</v>
      </c>
      <c r="I929" s="213">
        <v>0</v>
      </c>
      <c r="J929" s="213">
        <f t="shared" si="15"/>
        <v>59800000</v>
      </c>
    </row>
    <row r="930" spans="1:10">
      <c r="A930" s="1" t="s">
        <v>2295</v>
      </c>
      <c r="B930" s="1" t="s">
        <v>2296</v>
      </c>
      <c r="C930" s="1" t="s">
        <v>1281</v>
      </c>
      <c r="D930" s="1" t="s">
        <v>87</v>
      </c>
      <c r="E930" s="1" t="s">
        <v>1274</v>
      </c>
      <c r="F930" s="1" t="s">
        <v>1275</v>
      </c>
      <c r="G930" s="1" t="s">
        <v>1780</v>
      </c>
      <c r="H930" s="213">
        <v>33600000</v>
      </c>
      <c r="I930" s="213">
        <v>33600000</v>
      </c>
      <c r="J930" s="213">
        <f t="shared" si="15"/>
        <v>0</v>
      </c>
    </row>
    <row r="931" spans="1:10">
      <c r="A931" s="1" t="s">
        <v>2295</v>
      </c>
      <c r="B931" s="1" t="s">
        <v>2296</v>
      </c>
      <c r="C931" s="1" t="s">
        <v>1281</v>
      </c>
      <c r="D931" s="1" t="s">
        <v>87</v>
      </c>
      <c r="E931" s="1" t="s">
        <v>1274</v>
      </c>
      <c r="F931" s="1" t="s">
        <v>1275</v>
      </c>
      <c r="G931" s="1" t="s">
        <v>1781</v>
      </c>
      <c r="H931" s="213">
        <v>12600000</v>
      </c>
      <c r="I931" s="213">
        <v>0</v>
      </c>
      <c r="J931" s="213">
        <f t="shared" si="15"/>
        <v>12600000</v>
      </c>
    </row>
    <row r="932" spans="1:10">
      <c r="A932" s="1" t="s">
        <v>2297</v>
      </c>
      <c r="B932" s="1" t="s">
        <v>2298</v>
      </c>
      <c r="C932" s="1" t="s">
        <v>1565</v>
      </c>
      <c r="D932" s="1" t="s">
        <v>82</v>
      </c>
      <c r="E932" s="1" t="s">
        <v>1274</v>
      </c>
      <c r="F932" s="1" t="s">
        <v>1275</v>
      </c>
      <c r="G932" s="1" t="s">
        <v>1780</v>
      </c>
      <c r="H932" s="213">
        <v>201600000</v>
      </c>
      <c r="I932" s="213">
        <v>201600000</v>
      </c>
      <c r="J932" s="213">
        <f t="shared" si="15"/>
        <v>0</v>
      </c>
    </row>
    <row r="933" spans="1:10">
      <c r="A933" s="1" t="s">
        <v>2297</v>
      </c>
      <c r="B933" s="1" t="s">
        <v>2298</v>
      </c>
      <c r="C933" s="1" t="s">
        <v>1565</v>
      </c>
      <c r="D933" s="1" t="s">
        <v>82</v>
      </c>
      <c r="E933" s="1" t="s">
        <v>1274</v>
      </c>
      <c r="F933" s="1" t="s">
        <v>1275</v>
      </c>
      <c r="G933" s="1" t="s">
        <v>1781</v>
      </c>
      <c r="H933" s="213">
        <v>29400000</v>
      </c>
      <c r="I933" s="213">
        <v>11633333</v>
      </c>
      <c r="J933" s="213">
        <f t="shared" si="15"/>
        <v>17766667</v>
      </c>
    </row>
    <row r="934" spans="1:10">
      <c r="A934" s="1" t="s">
        <v>2299</v>
      </c>
      <c r="B934" s="1" t="s">
        <v>2300</v>
      </c>
      <c r="C934" s="1" t="s">
        <v>1565</v>
      </c>
      <c r="D934" s="1" t="s">
        <v>82</v>
      </c>
      <c r="E934" s="1" t="s">
        <v>1274</v>
      </c>
      <c r="F934" s="1" t="s">
        <v>1275</v>
      </c>
      <c r="G934" s="1" t="s">
        <v>1676</v>
      </c>
      <c r="H934" s="213">
        <v>63200000</v>
      </c>
      <c r="I934" s="213">
        <v>63200000</v>
      </c>
      <c r="J934" s="213">
        <f t="shared" si="15"/>
        <v>0</v>
      </c>
    </row>
    <row r="935" spans="1:10">
      <c r="A935" s="1" t="s">
        <v>2299</v>
      </c>
      <c r="B935" s="1" t="s">
        <v>2300</v>
      </c>
      <c r="C935" s="1" t="s">
        <v>1565</v>
      </c>
      <c r="D935" s="1" t="s">
        <v>82</v>
      </c>
      <c r="E935" s="1" t="s">
        <v>1274</v>
      </c>
      <c r="F935" s="1" t="s">
        <v>1275</v>
      </c>
      <c r="G935" s="1" t="s">
        <v>1792</v>
      </c>
      <c r="H935" s="213">
        <v>15800000</v>
      </c>
      <c r="I935" s="213">
        <v>0</v>
      </c>
      <c r="J935" s="213">
        <f t="shared" si="15"/>
        <v>15800000</v>
      </c>
    </row>
    <row r="936" spans="1:10">
      <c r="A936" s="1" t="s">
        <v>2301</v>
      </c>
      <c r="B936" s="1" t="s">
        <v>2302</v>
      </c>
      <c r="C936" s="1" t="s">
        <v>1281</v>
      </c>
      <c r="D936" s="1" t="s">
        <v>87</v>
      </c>
      <c r="E936" s="1" t="s">
        <v>1274</v>
      </c>
      <c r="F936" s="1" t="s">
        <v>1275</v>
      </c>
      <c r="G936" s="1" t="s">
        <v>1819</v>
      </c>
      <c r="H936" s="213">
        <v>0</v>
      </c>
      <c r="I936" s="213">
        <v>0</v>
      </c>
      <c r="J936" s="213">
        <f t="shared" si="15"/>
        <v>0</v>
      </c>
    </row>
    <row r="937" spans="1:10">
      <c r="A937" s="1" t="s">
        <v>2301</v>
      </c>
      <c r="B937" s="1" t="s">
        <v>2302</v>
      </c>
      <c r="C937" s="1" t="s">
        <v>1281</v>
      </c>
      <c r="D937" s="1" t="s">
        <v>87</v>
      </c>
      <c r="E937" s="1" t="s">
        <v>1274</v>
      </c>
      <c r="F937" s="1" t="s">
        <v>1275</v>
      </c>
      <c r="G937" s="1" t="s">
        <v>1820</v>
      </c>
      <c r="H937" s="213">
        <v>18274340</v>
      </c>
      <c r="I937" s="213">
        <v>0</v>
      </c>
      <c r="J937" s="213">
        <f t="shared" si="15"/>
        <v>18274340</v>
      </c>
    </row>
    <row r="938" spans="1:10">
      <c r="A938" s="1" t="s">
        <v>2303</v>
      </c>
      <c r="B938" s="1" t="s">
        <v>2304</v>
      </c>
      <c r="C938" s="1" t="s">
        <v>1281</v>
      </c>
      <c r="D938" s="1" t="s">
        <v>87</v>
      </c>
      <c r="E938" s="1" t="s">
        <v>1274</v>
      </c>
      <c r="F938" s="1" t="s">
        <v>1275</v>
      </c>
      <c r="G938" s="1" t="s">
        <v>1819</v>
      </c>
      <c r="H938" s="213">
        <v>0</v>
      </c>
      <c r="I938" s="213">
        <v>0</v>
      </c>
      <c r="J938" s="213">
        <f t="shared" si="15"/>
        <v>0</v>
      </c>
    </row>
    <row r="939" spans="1:10">
      <c r="A939" s="1" t="s">
        <v>2303</v>
      </c>
      <c r="B939" s="1" t="s">
        <v>2304</v>
      </c>
      <c r="C939" s="1" t="s">
        <v>1281</v>
      </c>
      <c r="D939" s="1" t="s">
        <v>87</v>
      </c>
      <c r="E939" s="1" t="s">
        <v>1274</v>
      </c>
      <c r="F939" s="1" t="s">
        <v>1275</v>
      </c>
      <c r="G939" s="1" t="s">
        <v>1820</v>
      </c>
      <c r="H939" s="213">
        <v>76125083</v>
      </c>
      <c r="I939" s="213">
        <v>76125083</v>
      </c>
      <c r="J939" s="213">
        <f t="shared" si="15"/>
        <v>0</v>
      </c>
    </row>
    <row r="940" spans="1:10">
      <c r="A940" s="1" t="s">
        <v>2305</v>
      </c>
      <c r="B940" s="1" t="s">
        <v>2306</v>
      </c>
      <c r="C940" s="1" t="s">
        <v>1281</v>
      </c>
      <c r="D940" s="1" t="s">
        <v>87</v>
      </c>
      <c r="E940" s="1" t="s">
        <v>1274</v>
      </c>
      <c r="F940" s="1" t="s">
        <v>1275</v>
      </c>
      <c r="G940" s="1" t="s">
        <v>1819</v>
      </c>
      <c r="H940" s="213">
        <v>31000000</v>
      </c>
      <c r="I940" s="213">
        <v>31000000</v>
      </c>
      <c r="J940" s="213">
        <f t="shared" si="15"/>
        <v>0</v>
      </c>
    </row>
    <row r="941" spans="1:10">
      <c r="A941" s="1" t="s">
        <v>2305</v>
      </c>
      <c r="B941" s="1" t="s">
        <v>2306</v>
      </c>
      <c r="C941" s="1" t="s">
        <v>1281</v>
      </c>
      <c r="D941" s="1" t="s">
        <v>87</v>
      </c>
      <c r="E941" s="1" t="s">
        <v>1274</v>
      </c>
      <c r="F941" s="1" t="s">
        <v>1275</v>
      </c>
      <c r="G941" s="1" t="s">
        <v>1820</v>
      </c>
      <c r="H941" s="213">
        <v>4032047</v>
      </c>
      <c r="I941" s="213">
        <v>0</v>
      </c>
      <c r="J941" s="213">
        <f t="shared" si="15"/>
        <v>4032047</v>
      </c>
    </row>
    <row r="942" spans="1:10">
      <c r="A942" s="1" t="s">
        <v>2307</v>
      </c>
      <c r="B942" s="1" t="s">
        <v>2308</v>
      </c>
      <c r="C942" s="1" t="s">
        <v>1281</v>
      </c>
      <c r="D942" s="1" t="s">
        <v>87</v>
      </c>
      <c r="E942" s="1" t="s">
        <v>1274</v>
      </c>
      <c r="F942" s="1" t="s">
        <v>1275</v>
      </c>
      <c r="G942" s="1" t="s">
        <v>1819</v>
      </c>
      <c r="H942" s="213">
        <v>78000000</v>
      </c>
      <c r="I942" s="213">
        <v>78000000</v>
      </c>
      <c r="J942" s="213">
        <f t="shared" si="15"/>
        <v>0</v>
      </c>
    </row>
    <row r="943" spans="1:10">
      <c r="A943" s="1" t="s">
        <v>2309</v>
      </c>
      <c r="B943" s="1" t="s">
        <v>2310</v>
      </c>
      <c r="C943" s="1" t="s">
        <v>1281</v>
      </c>
      <c r="D943" s="1" t="s">
        <v>87</v>
      </c>
      <c r="E943" s="1" t="s">
        <v>1274</v>
      </c>
      <c r="F943" s="1" t="s">
        <v>1275</v>
      </c>
      <c r="G943" s="1" t="s">
        <v>2153</v>
      </c>
      <c r="H943" s="213">
        <v>201125000</v>
      </c>
      <c r="I943" s="213">
        <v>201125000</v>
      </c>
      <c r="J943" s="213">
        <f t="shared" si="15"/>
        <v>0</v>
      </c>
    </row>
    <row r="944" spans="1:10">
      <c r="A944" s="1" t="s">
        <v>2309</v>
      </c>
      <c r="B944" s="1" t="s">
        <v>2310</v>
      </c>
      <c r="C944" s="1" t="s">
        <v>1281</v>
      </c>
      <c r="D944" s="1" t="s">
        <v>87</v>
      </c>
      <c r="E944" s="1" t="s">
        <v>1274</v>
      </c>
      <c r="F944" s="1" t="s">
        <v>1275</v>
      </c>
      <c r="G944" s="1" t="s">
        <v>2154</v>
      </c>
      <c r="H944" s="213">
        <v>15875000</v>
      </c>
      <c r="I944" s="213">
        <v>0</v>
      </c>
      <c r="J944" s="213">
        <f t="shared" si="15"/>
        <v>15875000</v>
      </c>
    </row>
    <row r="945" spans="1:10">
      <c r="A945" s="1" t="s">
        <v>2311</v>
      </c>
      <c r="B945" s="1" t="s">
        <v>2312</v>
      </c>
      <c r="C945" s="1" t="s">
        <v>1612</v>
      </c>
      <c r="D945" s="1" t="s">
        <v>1613</v>
      </c>
      <c r="E945" s="1" t="s">
        <v>1274</v>
      </c>
      <c r="F945" s="1" t="s">
        <v>1275</v>
      </c>
      <c r="G945" s="1" t="s">
        <v>2153</v>
      </c>
      <c r="H945" s="213">
        <v>0</v>
      </c>
      <c r="I945" s="213">
        <v>0</v>
      </c>
      <c r="J945" s="213">
        <f t="shared" si="15"/>
        <v>0</v>
      </c>
    </row>
    <row r="946" spans="1:10">
      <c r="A946" s="1" t="s">
        <v>2311</v>
      </c>
      <c r="B946" s="1" t="s">
        <v>2312</v>
      </c>
      <c r="C946" s="1" t="s">
        <v>1612</v>
      </c>
      <c r="D946" s="1" t="s">
        <v>1613</v>
      </c>
      <c r="E946" s="1" t="s">
        <v>1274</v>
      </c>
      <c r="F946" s="1" t="s">
        <v>1275</v>
      </c>
      <c r="G946" s="1" t="s">
        <v>2154</v>
      </c>
      <c r="H946" s="213">
        <v>27192179</v>
      </c>
      <c r="I946" s="213">
        <v>5250000</v>
      </c>
      <c r="J946" s="213">
        <f t="shared" si="15"/>
        <v>21942179</v>
      </c>
    </row>
    <row r="947" spans="1:10">
      <c r="A947" s="1" t="s">
        <v>2313</v>
      </c>
      <c r="B947" s="1" t="s">
        <v>2152</v>
      </c>
      <c r="C947" s="1" t="s">
        <v>1273</v>
      </c>
      <c r="D947" s="1" t="s">
        <v>73</v>
      </c>
      <c r="E947" s="1" t="s">
        <v>1274</v>
      </c>
      <c r="F947" s="1" t="s">
        <v>1275</v>
      </c>
      <c r="G947" s="1" t="s">
        <v>2153</v>
      </c>
      <c r="H947" s="213">
        <v>0</v>
      </c>
      <c r="I947" s="213">
        <v>0</v>
      </c>
      <c r="J947" s="213">
        <f t="shared" si="15"/>
        <v>0</v>
      </c>
    </row>
    <row r="948" spans="1:10">
      <c r="A948" s="1" t="s">
        <v>2313</v>
      </c>
      <c r="B948" s="1" t="s">
        <v>2152</v>
      </c>
      <c r="C948" s="1" t="s">
        <v>1273</v>
      </c>
      <c r="D948" s="1" t="s">
        <v>73</v>
      </c>
      <c r="E948" s="1" t="s">
        <v>1274</v>
      </c>
      <c r="F948" s="1" t="s">
        <v>1275</v>
      </c>
      <c r="G948" s="1" t="s">
        <v>2154</v>
      </c>
      <c r="H948" s="213">
        <v>20554244</v>
      </c>
      <c r="I948" s="213">
        <v>10740000</v>
      </c>
      <c r="J948" s="213">
        <f t="shared" si="15"/>
        <v>9814244</v>
      </c>
    </row>
    <row r="949" spans="1:10">
      <c r="A949" s="1" t="s">
        <v>2314</v>
      </c>
      <c r="B949" s="1" t="s">
        <v>2315</v>
      </c>
      <c r="C949" s="1" t="s">
        <v>1273</v>
      </c>
      <c r="D949" s="1" t="s">
        <v>73</v>
      </c>
      <c r="E949" s="1" t="s">
        <v>1274</v>
      </c>
      <c r="F949" s="1" t="s">
        <v>1275</v>
      </c>
      <c r="G949" s="1" t="s">
        <v>2153</v>
      </c>
      <c r="H949" s="213">
        <v>238480000</v>
      </c>
      <c r="I949" s="213">
        <v>238480000</v>
      </c>
      <c r="J949" s="213">
        <f t="shared" si="15"/>
        <v>0</v>
      </c>
    </row>
    <row r="950" spans="1:10">
      <c r="A950" s="1" t="s">
        <v>2314</v>
      </c>
      <c r="B950" s="1" t="s">
        <v>2315</v>
      </c>
      <c r="C950" s="1" t="s">
        <v>1273</v>
      </c>
      <c r="D950" s="1" t="s">
        <v>73</v>
      </c>
      <c r="E950" s="1" t="s">
        <v>1274</v>
      </c>
      <c r="F950" s="1" t="s">
        <v>1275</v>
      </c>
      <c r="G950" s="1" t="s">
        <v>2154</v>
      </c>
      <c r="H950" s="213">
        <v>26980000</v>
      </c>
      <c r="I950" s="213">
        <v>22420000</v>
      </c>
      <c r="J950" s="213">
        <f t="shared" si="15"/>
        <v>4560000</v>
      </c>
    </row>
    <row r="951" spans="1:10">
      <c r="A951" s="1" t="s">
        <v>2316</v>
      </c>
      <c r="B951" s="1" t="s">
        <v>2317</v>
      </c>
      <c r="C951" s="1" t="s">
        <v>1273</v>
      </c>
      <c r="D951" s="1" t="s">
        <v>73</v>
      </c>
      <c r="E951" s="1" t="s">
        <v>1274</v>
      </c>
      <c r="F951" s="1" t="s">
        <v>1275</v>
      </c>
      <c r="G951" s="1" t="s">
        <v>2153</v>
      </c>
      <c r="H951" s="213">
        <v>0</v>
      </c>
      <c r="I951" s="213">
        <v>0</v>
      </c>
      <c r="J951" s="213">
        <f t="shared" si="15"/>
        <v>0</v>
      </c>
    </row>
    <row r="952" spans="1:10">
      <c r="A952" s="1" t="s">
        <v>2316</v>
      </c>
      <c r="B952" s="1" t="s">
        <v>2317</v>
      </c>
      <c r="C952" s="1" t="s">
        <v>1273</v>
      </c>
      <c r="D952" s="1" t="s">
        <v>73</v>
      </c>
      <c r="E952" s="1" t="s">
        <v>1274</v>
      </c>
      <c r="F952" s="1" t="s">
        <v>1275</v>
      </c>
      <c r="G952" s="1" t="s">
        <v>2154</v>
      </c>
      <c r="H952" s="213">
        <v>43510016</v>
      </c>
      <c r="I952" s="213">
        <v>0</v>
      </c>
      <c r="J952" s="213">
        <f t="shared" si="15"/>
        <v>43510016</v>
      </c>
    </row>
    <row r="953" spans="1:10">
      <c r="A953" s="1" t="s">
        <v>2318</v>
      </c>
      <c r="B953" s="1" t="s">
        <v>2048</v>
      </c>
      <c r="C953" s="1" t="s">
        <v>1281</v>
      </c>
      <c r="D953" s="1" t="s">
        <v>87</v>
      </c>
      <c r="E953" s="1" t="s">
        <v>1274</v>
      </c>
      <c r="F953" s="1" t="s">
        <v>1275</v>
      </c>
      <c r="G953" s="1" t="s">
        <v>1561</v>
      </c>
      <c r="H953" s="213">
        <v>78799379</v>
      </c>
      <c r="I953" s="213">
        <v>78799379</v>
      </c>
      <c r="J953" s="213">
        <f t="shared" si="15"/>
        <v>0</v>
      </c>
    </row>
    <row r="954" spans="1:10">
      <c r="A954" s="1" t="s">
        <v>2318</v>
      </c>
      <c r="B954" s="1" t="s">
        <v>2048</v>
      </c>
      <c r="C954" s="1" t="s">
        <v>1281</v>
      </c>
      <c r="D954" s="1" t="s">
        <v>87</v>
      </c>
      <c r="E954" s="1" t="s">
        <v>1274</v>
      </c>
      <c r="F954" s="1" t="s">
        <v>1275</v>
      </c>
      <c r="G954" s="1" t="s">
        <v>1560</v>
      </c>
      <c r="H954" s="213">
        <v>10400000</v>
      </c>
      <c r="I954" s="213">
        <v>0</v>
      </c>
      <c r="J954" s="213">
        <f t="shared" si="15"/>
        <v>10400000</v>
      </c>
    </row>
    <row r="955" spans="1:10">
      <c r="A955" s="1" t="s">
        <v>2319</v>
      </c>
      <c r="B955" s="1" t="s">
        <v>2320</v>
      </c>
      <c r="C955" s="1" t="s">
        <v>1281</v>
      </c>
      <c r="D955" s="1" t="s">
        <v>87</v>
      </c>
      <c r="E955" s="1" t="s">
        <v>1274</v>
      </c>
      <c r="F955" s="1" t="s">
        <v>1275</v>
      </c>
      <c r="G955" s="1" t="s">
        <v>1561</v>
      </c>
      <c r="H955" s="213">
        <v>83800000</v>
      </c>
      <c r="I955" s="213">
        <v>83800000</v>
      </c>
      <c r="J955" s="213">
        <f t="shared" si="15"/>
        <v>0</v>
      </c>
    </row>
    <row r="956" spans="1:10">
      <c r="A956" s="1" t="s">
        <v>2319</v>
      </c>
      <c r="B956" s="1" t="s">
        <v>2320</v>
      </c>
      <c r="C956" s="1" t="s">
        <v>1281</v>
      </c>
      <c r="D956" s="1" t="s">
        <v>87</v>
      </c>
      <c r="E956" s="1" t="s">
        <v>1274</v>
      </c>
      <c r="F956" s="1" t="s">
        <v>1275</v>
      </c>
      <c r="G956" s="1" t="s">
        <v>1560</v>
      </c>
      <c r="H956" s="213">
        <v>31200000</v>
      </c>
      <c r="I956" s="213">
        <v>7800000</v>
      </c>
      <c r="J956" s="213">
        <f t="shared" si="15"/>
        <v>23400000</v>
      </c>
    </row>
    <row r="957" spans="1:10">
      <c r="A957" s="1" t="s">
        <v>2321</v>
      </c>
      <c r="B957" s="1" t="s">
        <v>2322</v>
      </c>
      <c r="C957" s="1" t="s">
        <v>1281</v>
      </c>
      <c r="D957" s="1" t="s">
        <v>87</v>
      </c>
      <c r="E957" s="1" t="s">
        <v>1274</v>
      </c>
      <c r="F957" s="1" t="s">
        <v>1275</v>
      </c>
      <c r="G957" s="1" t="s">
        <v>1561</v>
      </c>
      <c r="H957" s="213">
        <v>33600000</v>
      </c>
      <c r="I957" s="213">
        <v>33600000</v>
      </c>
      <c r="J957" s="213">
        <f t="shared" si="15"/>
        <v>0</v>
      </c>
    </row>
    <row r="958" spans="1:10">
      <c r="A958" s="1" t="s">
        <v>2321</v>
      </c>
      <c r="B958" s="1" t="s">
        <v>2322</v>
      </c>
      <c r="C958" s="1" t="s">
        <v>1281</v>
      </c>
      <c r="D958" s="1" t="s">
        <v>87</v>
      </c>
      <c r="E958" s="1" t="s">
        <v>1274</v>
      </c>
      <c r="F958" s="1" t="s">
        <v>1275</v>
      </c>
      <c r="G958" s="1" t="s">
        <v>1560</v>
      </c>
      <c r="H958" s="213">
        <v>8400000</v>
      </c>
      <c r="I958" s="213">
        <v>0</v>
      </c>
      <c r="J958" s="213">
        <f t="shared" ref="J958:J1021" si="16">+H958-I958</f>
        <v>8400000</v>
      </c>
    </row>
    <row r="959" spans="1:10">
      <c r="A959" s="1" t="s">
        <v>2323</v>
      </c>
      <c r="B959" s="1" t="s">
        <v>2324</v>
      </c>
      <c r="C959" s="1" t="s">
        <v>1565</v>
      </c>
      <c r="D959" s="1" t="s">
        <v>82</v>
      </c>
      <c r="E959" s="1" t="s">
        <v>1274</v>
      </c>
      <c r="F959" s="1" t="s">
        <v>1275</v>
      </c>
      <c r="G959" s="1" t="s">
        <v>1433</v>
      </c>
      <c r="H959" s="213">
        <v>0</v>
      </c>
      <c r="I959" s="213">
        <v>0</v>
      </c>
      <c r="J959" s="213">
        <f t="shared" si="16"/>
        <v>0</v>
      </c>
    </row>
    <row r="960" spans="1:10">
      <c r="A960" s="1" t="s">
        <v>2323</v>
      </c>
      <c r="B960" s="1" t="s">
        <v>2324</v>
      </c>
      <c r="C960" s="1" t="s">
        <v>1431</v>
      </c>
      <c r="D960" s="1" t="s">
        <v>1432</v>
      </c>
      <c r="E960" s="1" t="s">
        <v>1274</v>
      </c>
      <c r="F960" s="1" t="s">
        <v>1275</v>
      </c>
      <c r="G960" s="1" t="s">
        <v>1433</v>
      </c>
      <c r="H960" s="213">
        <v>0</v>
      </c>
      <c r="I960" s="213">
        <v>0</v>
      </c>
      <c r="J960" s="213">
        <f t="shared" si="16"/>
        <v>0</v>
      </c>
    </row>
    <row r="961" spans="1:10">
      <c r="A961" s="1" t="s">
        <v>2323</v>
      </c>
      <c r="B961" s="1" t="s">
        <v>2324</v>
      </c>
      <c r="C961" s="1" t="s">
        <v>1431</v>
      </c>
      <c r="D961" s="1" t="s">
        <v>1432</v>
      </c>
      <c r="E961" s="1" t="s">
        <v>1274</v>
      </c>
      <c r="F961" s="1" t="s">
        <v>1275</v>
      </c>
      <c r="G961" s="1" t="s">
        <v>1434</v>
      </c>
      <c r="H961" s="213">
        <v>66736844</v>
      </c>
      <c r="I961" s="213">
        <v>66736844</v>
      </c>
      <c r="J961" s="213">
        <f t="shared" si="16"/>
        <v>0</v>
      </c>
    </row>
    <row r="962" spans="1:10">
      <c r="A962" s="1" t="s">
        <v>2323</v>
      </c>
      <c r="B962" s="1" t="s">
        <v>2324</v>
      </c>
      <c r="C962" s="1" t="s">
        <v>1491</v>
      </c>
      <c r="D962" s="1" t="s">
        <v>1492</v>
      </c>
      <c r="E962" s="1" t="s">
        <v>1274</v>
      </c>
      <c r="F962" s="1" t="s">
        <v>1275</v>
      </c>
      <c r="G962" s="1" t="s">
        <v>1433</v>
      </c>
      <c r="H962" s="213">
        <v>0</v>
      </c>
      <c r="I962" s="213">
        <v>0</v>
      </c>
      <c r="J962" s="213">
        <f t="shared" si="16"/>
        <v>0</v>
      </c>
    </row>
    <row r="963" spans="1:10">
      <c r="A963" s="1" t="s">
        <v>2323</v>
      </c>
      <c r="B963" s="1" t="s">
        <v>2324</v>
      </c>
      <c r="C963" s="1" t="s">
        <v>1543</v>
      </c>
      <c r="D963" s="1" t="s">
        <v>1544</v>
      </c>
      <c r="E963" s="1" t="s">
        <v>1274</v>
      </c>
      <c r="F963" s="1" t="s">
        <v>1275</v>
      </c>
      <c r="G963" s="1" t="s">
        <v>1433</v>
      </c>
      <c r="H963" s="213">
        <v>0</v>
      </c>
      <c r="I963" s="213">
        <v>0</v>
      </c>
      <c r="J963" s="213">
        <f t="shared" si="16"/>
        <v>0</v>
      </c>
    </row>
    <row r="964" spans="1:10">
      <c r="A964" s="1" t="s">
        <v>2325</v>
      </c>
      <c r="B964" s="1" t="s">
        <v>2324</v>
      </c>
      <c r="C964" s="1" t="s">
        <v>1565</v>
      </c>
      <c r="D964" s="1" t="s">
        <v>82</v>
      </c>
      <c r="E964" s="1" t="s">
        <v>1274</v>
      </c>
      <c r="F964" s="1" t="s">
        <v>1275</v>
      </c>
      <c r="G964" s="1" t="s">
        <v>1433</v>
      </c>
      <c r="H964" s="213">
        <v>520169610</v>
      </c>
      <c r="I964" s="213">
        <v>520169610</v>
      </c>
      <c r="J964" s="213">
        <f t="shared" si="16"/>
        <v>0</v>
      </c>
    </row>
    <row r="965" spans="1:10">
      <c r="A965" s="1" t="s">
        <v>2325</v>
      </c>
      <c r="B965" s="1" t="s">
        <v>2324</v>
      </c>
      <c r="C965" s="1" t="s">
        <v>1565</v>
      </c>
      <c r="D965" s="1" t="s">
        <v>82</v>
      </c>
      <c r="E965" s="1" t="s">
        <v>1274</v>
      </c>
      <c r="F965" s="1" t="s">
        <v>1275</v>
      </c>
      <c r="G965" s="1" t="s">
        <v>1434</v>
      </c>
      <c r="H965" s="213">
        <v>79830390</v>
      </c>
      <c r="I965" s="213">
        <v>45733333</v>
      </c>
      <c r="J965" s="213">
        <f t="shared" si="16"/>
        <v>34097057</v>
      </c>
    </row>
    <row r="966" spans="1:10">
      <c r="A966" s="1" t="s">
        <v>2326</v>
      </c>
      <c r="B966" s="1" t="s">
        <v>2324</v>
      </c>
      <c r="C966" s="1" t="s">
        <v>1273</v>
      </c>
      <c r="D966" s="1" t="s">
        <v>73</v>
      </c>
      <c r="E966" s="1" t="s">
        <v>1274</v>
      </c>
      <c r="F966" s="1" t="s">
        <v>1275</v>
      </c>
      <c r="G966" s="1" t="s">
        <v>1433</v>
      </c>
      <c r="H966" s="213">
        <v>8936844</v>
      </c>
      <c r="I966" s="213">
        <v>8936844</v>
      </c>
      <c r="J966" s="213">
        <f t="shared" si="16"/>
        <v>0</v>
      </c>
    </row>
    <row r="967" spans="1:10">
      <c r="A967" s="1" t="s">
        <v>2326</v>
      </c>
      <c r="B967" s="1" t="s">
        <v>2324</v>
      </c>
      <c r="C967" s="1" t="s">
        <v>1431</v>
      </c>
      <c r="D967" s="1" t="s">
        <v>1432</v>
      </c>
      <c r="E967" s="1" t="s">
        <v>1274</v>
      </c>
      <c r="F967" s="1" t="s">
        <v>1275</v>
      </c>
      <c r="G967" s="1" t="s">
        <v>1434</v>
      </c>
      <c r="H967" s="213">
        <v>18274301</v>
      </c>
      <c r="I967" s="213">
        <v>18274301</v>
      </c>
      <c r="J967" s="213">
        <f t="shared" si="16"/>
        <v>0</v>
      </c>
    </row>
    <row r="968" spans="1:10">
      <c r="A968" s="1" t="s">
        <v>2327</v>
      </c>
      <c r="B968" s="1" t="s">
        <v>2328</v>
      </c>
      <c r="C968" s="1" t="s">
        <v>1431</v>
      </c>
      <c r="D968" s="1" t="s">
        <v>1432</v>
      </c>
      <c r="E968" s="1" t="s">
        <v>1274</v>
      </c>
      <c r="F968" s="1" t="s">
        <v>1275</v>
      </c>
      <c r="G968" s="1" t="s">
        <v>1433</v>
      </c>
      <c r="H968" s="213">
        <v>0</v>
      </c>
      <c r="I968" s="213">
        <v>0</v>
      </c>
      <c r="J968" s="213">
        <f t="shared" si="16"/>
        <v>0</v>
      </c>
    </row>
    <row r="969" spans="1:10">
      <c r="A969" s="1" t="s">
        <v>2327</v>
      </c>
      <c r="B969" s="1" t="s">
        <v>2328</v>
      </c>
      <c r="C969" s="1" t="s">
        <v>1431</v>
      </c>
      <c r="D969" s="1" t="s">
        <v>1432</v>
      </c>
      <c r="E969" s="1" t="s">
        <v>1274</v>
      </c>
      <c r="F969" s="1" t="s">
        <v>1275</v>
      </c>
      <c r="G969" s="1" t="s">
        <v>1434</v>
      </c>
      <c r="H969" s="213">
        <v>39121596</v>
      </c>
      <c r="I969" s="213">
        <v>0</v>
      </c>
      <c r="J969" s="213">
        <f t="shared" si="16"/>
        <v>39121596</v>
      </c>
    </row>
    <row r="970" spans="1:10">
      <c r="A970" s="1" t="s">
        <v>2329</v>
      </c>
      <c r="B970" s="1" t="s">
        <v>2328</v>
      </c>
      <c r="C970" s="1" t="s">
        <v>1273</v>
      </c>
      <c r="D970" s="1" t="s">
        <v>73</v>
      </c>
      <c r="E970" s="1" t="s">
        <v>1274</v>
      </c>
      <c r="F970" s="1" t="s">
        <v>1275</v>
      </c>
      <c r="G970" s="1" t="s">
        <v>1433</v>
      </c>
      <c r="H970" s="213">
        <v>75600000</v>
      </c>
      <c r="I970" s="213">
        <v>75600000</v>
      </c>
      <c r="J970" s="213">
        <f t="shared" si="16"/>
        <v>0</v>
      </c>
    </row>
    <row r="971" spans="1:10">
      <c r="A971" s="1" t="s">
        <v>2329</v>
      </c>
      <c r="B971" s="1" t="s">
        <v>2328</v>
      </c>
      <c r="C971" s="1" t="s">
        <v>1273</v>
      </c>
      <c r="D971" s="1" t="s">
        <v>73</v>
      </c>
      <c r="E971" s="1" t="s">
        <v>1274</v>
      </c>
      <c r="F971" s="1" t="s">
        <v>1275</v>
      </c>
      <c r="G971" s="1" t="s">
        <v>1434</v>
      </c>
      <c r="H971" s="213">
        <v>42000000</v>
      </c>
      <c r="I971" s="213">
        <v>42000000</v>
      </c>
      <c r="J971" s="213">
        <f t="shared" si="16"/>
        <v>0</v>
      </c>
    </row>
    <row r="972" spans="1:10">
      <c r="A972" s="1" t="s">
        <v>2330</v>
      </c>
      <c r="B972" s="1" t="s">
        <v>2331</v>
      </c>
      <c r="C972" s="1" t="s">
        <v>1273</v>
      </c>
      <c r="D972" s="1" t="s">
        <v>73</v>
      </c>
      <c r="E972" s="1" t="s">
        <v>1274</v>
      </c>
      <c r="F972" s="1" t="s">
        <v>1275</v>
      </c>
      <c r="G972" s="1" t="s">
        <v>1433</v>
      </c>
      <c r="H972" s="213">
        <v>37800000</v>
      </c>
      <c r="I972" s="213">
        <v>37800000</v>
      </c>
      <c r="J972" s="213">
        <f t="shared" si="16"/>
        <v>0</v>
      </c>
    </row>
    <row r="973" spans="1:10">
      <c r="A973" s="1" t="s">
        <v>2330</v>
      </c>
      <c r="B973" s="1" t="s">
        <v>2331</v>
      </c>
      <c r="C973" s="1" t="s">
        <v>1273</v>
      </c>
      <c r="D973" s="1" t="s">
        <v>73</v>
      </c>
      <c r="E973" s="1" t="s">
        <v>1274</v>
      </c>
      <c r="F973" s="1" t="s">
        <v>1275</v>
      </c>
      <c r="G973" s="1" t="s">
        <v>1434</v>
      </c>
      <c r="H973" s="213">
        <v>4200000</v>
      </c>
      <c r="I973" s="213">
        <v>4200000</v>
      </c>
      <c r="J973" s="213">
        <f t="shared" si="16"/>
        <v>0</v>
      </c>
    </row>
    <row r="974" spans="1:10">
      <c r="A974" s="1" t="s">
        <v>2332</v>
      </c>
      <c r="B974" s="1" t="s">
        <v>2333</v>
      </c>
      <c r="C974" s="1" t="s">
        <v>1477</v>
      </c>
      <c r="D974" s="1" t="s">
        <v>1478</v>
      </c>
      <c r="E974" s="1" t="s">
        <v>1274</v>
      </c>
      <c r="F974" s="1" t="s">
        <v>1275</v>
      </c>
      <c r="G974" s="1" t="s">
        <v>1803</v>
      </c>
      <c r="H974" s="213">
        <v>92000000</v>
      </c>
      <c r="I974" s="213">
        <v>92000000</v>
      </c>
      <c r="J974" s="213">
        <f t="shared" si="16"/>
        <v>0</v>
      </c>
    </row>
    <row r="975" spans="1:10">
      <c r="A975" s="1" t="s">
        <v>2334</v>
      </c>
      <c r="B975" s="1" t="s">
        <v>2335</v>
      </c>
      <c r="C975" s="1" t="s">
        <v>1477</v>
      </c>
      <c r="D975" s="1" t="s">
        <v>1478</v>
      </c>
      <c r="E975" s="1" t="s">
        <v>1274</v>
      </c>
      <c r="F975" s="1" t="s">
        <v>1275</v>
      </c>
      <c r="G975" s="1" t="s">
        <v>1803</v>
      </c>
      <c r="H975" s="213">
        <v>31400000</v>
      </c>
      <c r="I975" s="213">
        <v>31400000</v>
      </c>
      <c r="J975" s="213">
        <f t="shared" si="16"/>
        <v>0</v>
      </c>
    </row>
    <row r="976" spans="1:10">
      <c r="A976" s="1" t="s">
        <v>2336</v>
      </c>
      <c r="B976" s="1" t="s">
        <v>2335</v>
      </c>
      <c r="C976" s="1" t="s">
        <v>1279</v>
      </c>
      <c r="D976" s="1" t="s">
        <v>1280</v>
      </c>
      <c r="E976" s="1" t="s">
        <v>1274</v>
      </c>
      <c r="F976" s="1" t="s">
        <v>1275</v>
      </c>
      <c r="G976" s="1" t="s">
        <v>1803</v>
      </c>
      <c r="H976" s="213">
        <v>138400000</v>
      </c>
      <c r="I976" s="213">
        <v>138400000</v>
      </c>
      <c r="J976" s="213">
        <f t="shared" si="16"/>
        <v>0</v>
      </c>
    </row>
    <row r="977" spans="1:10">
      <c r="A977" s="1" t="s">
        <v>2336</v>
      </c>
      <c r="B977" s="1" t="s">
        <v>2335</v>
      </c>
      <c r="C977" s="1" t="s">
        <v>1279</v>
      </c>
      <c r="D977" s="1" t="s">
        <v>1280</v>
      </c>
      <c r="E977" s="1" t="s">
        <v>1274</v>
      </c>
      <c r="F977" s="1" t="s">
        <v>1275</v>
      </c>
      <c r="G977" s="1" t="s">
        <v>1802</v>
      </c>
      <c r="H977" s="213">
        <v>0</v>
      </c>
      <c r="I977" s="213">
        <v>0</v>
      </c>
      <c r="J977" s="213">
        <f t="shared" si="16"/>
        <v>0</v>
      </c>
    </row>
    <row r="978" spans="1:10">
      <c r="A978" s="1" t="s">
        <v>2336</v>
      </c>
      <c r="B978" s="1" t="s">
        <v>2335</v>
      </c>
      <c r="C978" s="1" t="s">
        <v>1273</v>
      </c>
      <c r="D978" s="1" t="s">
        <v>73</v>
      </c>
      <c r="E978" s="1" t="s">
        <v>1274</v>
      </c>
      <c r="F978" s="1" t="s">
        <v>1275</v>
      </c>
      <c r="G978" s="1" t="s">
        <v>1802</v>
      </c>
      <c r="H978" s="213">
        <v>10555041</v>
      </c>
      <c r="I978" s="213">
        <v>9556529.5</v>
      </c>
      <c r="J978" s="213">
        <f t="shared" si="16"/>
        <v>998511.5</v>
      </c>
    </row>
    <row r="979" spans="1:10">
      <c r="A979" s="1" t="s">
        <v>2337</v>
      </c>
      <c r="B979" s="1" t="s">
        <v>2335</v>
      </c>
      <c r="C979" s="1" t="s">
        <v>1273</v>
      </c>
      <c r="D979" s="1" t="s">
        <v>73</v>
      </c>
      <c r="E979" s="1" t="s">
        <v>1274</v>
      </c>
      <c r="F979" s="1" t="s">
        <v>1275</v>
      </c>
      <c r="G979" s="1" t="s">
        <v>1803</v>
      </c>
      <c r="H979" s="213">
        <v>80200000</v>
      </c>
      <c r="I979" s="213">
        <v>80200000</v>
      </c>
      <c r="J979" s="213">
        <f t="shared" si="16"/>
        <v>0</v>
      </c>
    </row>
    <row r="980" spans="1:10">
      <c r="A980" s="1" t="s">
        <v>2338</v>
      </c>
      <c r="B980" s="1" t="s">
        <v>2339</v>
      </c>
      <c r="C980" s="1" t="s">
        <v>1273</v>
      </c>
      <c r="D980" s="1" t="s">
        <v>73</v>
      </c>
      <c r="E980" s="1" t="s">
        <v>1274</v>
      </c>
      <c r="F980" s="1" t="s">
        <v>1275</v>
      </c>
      <c r="G980" s="1" t="s">
        <v>1803</v>
      </c>
      <c r="H980" s="213">
        <v>0</v>
      </c>
      <c r="I980" s="213">
        <v>0</v>
      </c>
      <c r="J980" s="213">
        <f t="shared" si="16"/>
        <v>0</v>
      </c>
    </row>
    <row r="981" spans="1:10">
      <c r="A981" s="1" t="s">
        <v>2340</v>
      </c>
      <c r="B981" s="1" t="s">
        <v>2341</v>
      </c>
      <c r="C981" s="1" t="s">
        <v>1273</v>
      </c>
      <c r="D981" s="1" t="s">
        <v>73</v>
      </c>
      <c r="E981" s="1" t="s">
        <v>1274</v>
      </c>
      <c r="F981" s="1" t="s">
        <v>1275</v>
      </c>
      <c r="G981" s="1" t="s">
        <v>1803</v>
      </c>
      <c r="H981" s="213">
        <v>46400000</v>
      </c>
      <c r="I981" s="213">
        <v>46400000</v>
      </c>
      <c r="J981" s="213">
        <f t="shared" si="16"/>
        <v>0</v>
      </c>
    </row>
    <row r="982" spans="1:10">
      <c r="A982" s="1" t="s">
        <v>2342</v>
      </c>
      <c r="B982" s="1" t="s">
        <v>2343</v>
      </c>
      <c r="C982" s="1" t="s">
        <v>1273</v>
      </c>
      <c r="D982" s="1" t="s">
        <v>73</v>
      </c>
      <c r="E982" s="1" t="s">
        <v>1274</v>
      </c>
      <c r="F982" s="1" t="s">
        <v>1275</v>
      </c>
      <c r="G982" s="1" t="s">
        <v>1803</v>
      </c>
      <c r="H982" s="213">
        <v>0</v>
      </c>
      <c r="I982" s="213">
        <v>0</v>
      </c>
      <c r="J982" s="213">
        <f t="shared" si="16"/>
        <v>0</v>
      </c>
    </row>
    <row r="983" spans="1:10">
      <c r="A983" s="1" t="s">
        <v>2342</v>
      </c>
      <c r="B983" s="1" t="s">
        <v>2343</v>
      </c>
      <c r="C983" s="1" t="s">
        <v>1273</v>
      </c>
      <c r="D983" s="1" t="s">
        <v>73</v>
      </c>
      <c r="E983" s="1" t="s">
        <v>1274</v>
      </c>
      <c r="F983" s="1" t="s">
        <v>1275</v>
      </c>
      <c r="G983" s="1" t="s">
        <v>1802</v>
      </c>
      <c r="H983" s="213">
        <v>54883124</v>
      </c>
      <c r="I983" s="213">
        <v>0</v>
      </c>
      <c r="J983" s="213">
        <f t="shared" si="16"/>
        <v>54883124</v>
      </c>
    </row>
    <row r="984" spans="1:10">
      <c r="A984" s="1" t="s">
        <v>2344</v>
      </c>
      <c r="B984" s="1" t="s">
        <v>2345</v>
      </c>
      <c r="C984" s="1" t="s">
        <v>1565</v>
      </c>
      <c r="D984" s="1" t="s">
        <v>82</v>
      </c>
      <c r="E984" s="1" t="s">
        <v>1274</v>
      </c>
      <c r="F984" s="1" t="s">
        <v>1275</v>
      </c>
      <c r="G984" s="1" t="s">
        <v>1644</v>
      </c>
      <c r="H984" s="213">
        <v>277000000</v>
      </c>
      <c r="I984" s="213">
        <v>277000000</v>
      </c>
      <c r="J984" s="213">
        <f t="shared" si="16"/>
        <v>0</v>
      </c>
    </row>
    <row r="985" spans="1:10">
      <c r="A985" s="1" t="s">
        <v>2344</v>
      </c>
      <c r="B985" s="1" t="s">
        <v>2345</v>
      </c>
      <c r="C985" s="1" t="s">
        <v>1565</v>
      </c>
      <c r="D985" s="1" t="s">
        <v>82</v>
      </c>
      <c r="E985" s="1" t="s">
        <v>1274</v>
      </c>
      <c r="F985" s="1" t="s">
        <v>1275</v>
      </c>
      <c r="G985" s="1" t="s">
        <v>1645</v>
      </c>
      <c r="H985" s="213">
        <v>83999600</v>
      </c>
      <c r="I985" s="213">
        <v>48175000</v>
      </c>
      <c r="J985" s="213">
        <f t="shared" si="16"/>
        <v>35824600</v>
      </c>
    </row>
    <row r="986" spans="1:10">
      <c r="A986" s="1" t="s">
        <v>2346</v>
      </c>
      <c r="B986" s="1" t="s">
        <v>2347</v>
      </c>
      <c r="C986" s="1" t="s">
        <v>1565</v>
      </c>
      <c r="D986" s="1" t="s">
        <v>82</v>
      </c>
      <c r="E986" s="1" t="s">
        <v>1274</v>
      </c>
      <c r="F986" s="1" t="s">
        <v>1275</v>
      </c>
      <c r="G986" s="1" t="s">
        <v>1644</v>
      </c>
      <c r="H986" s="213">
        <v>0</v>
      </c>
      <c r="I986" s="213">
        <v>0</v>
      </c>
      <c r="J986" s="213">
        <f t="shared" si="16"/>
        <v>0</v>
      </c>
    </row>
    <row r="987" spans="1:10">
      <c r="A987" s="1" t="s">
        <v>2346</v>
      </c>
      <c r="B987" s="1" t="s">
        <v>2347</v>
      </c>
      <c r="C987" s="1" t="s">
        <v>1565</v>
      </c>
      <c r="D987" s="1" t="s">
        <v>82</v>
      </c>
      <c r="E987" s="1" t="s">
        <v>1274</v>
      </c>
      <c r="F987" s="1" t="s">
        <v>1275</v>
      </c>
      <c r="G987" s="1" t="s">
        <v>1645</v>
      </c>
      <c r="H987" s="213">
        <v>26000400</v>
      </c>
      <c r="I987" s="213">
        <v>0</v>
      </c>
      <c r="J987" s="213">
        <f t="shared" si="16"/>
        <v>26000400</v>
      </c>
    </row>
    <row r="988" spans="1:10">
      <c r="A988" s="1" t="s">
        <v>2348</v>
      </c>
      <c r="B988" s="1" t="s">
        <v>2349</v>
      </c>
      <c r="C988" s="1" t="s">
        <v>1565</v>
      </c>
      <c r="D988" s="1" t="s">
        <v>82</v>
      </c>
      <c r="E988" s="1" t="s">
        <v>1274</v>
      </c>
      <c r="F988" s="1" t="s">
        <v>1275</v>
      </c>
      <c r="G988" s="1" t="s">
        <v>1644</v>
      </c>
      <c r="H988" s="213">
        <v>259600000</v>
      </c>
      <c r="I988" s="213">
        <v>259600000</v>
      </c>
      <c r="J988" s="213">
        <f t="shared" si="16"/>
        <v>0</v>
      </c>
    </row>
    <row r="989" spans="1:10">
      <c r="A989" s="1" t="s">
        <v>2348</v>
      </c>
      <c r="B989" s="1" t="s">
        <v>2349</v>
      </c>
      <c r="C989" s="1" t="s">
        <v>1565</v>
      </c>
      <c r="D989" s="1" t="s">
        <v>82</v>
      </c>
      <c r="E989" s="1" t="s">
        <v>1274</v>
      </c>
      <c r="F989" s="1" t="s">
        <v>1275</v>
      </c>
      <c r="G989" s="1" t="s">
        <v>1645</v>
      </c>
      <c r="H989" s="213">
        <v>88400000</v>
      </c>
      <c r="I989" s="213">
        <v>46235000</v>
      </c>
      <c r="J989" s="213">
        <f t="shared" si="16"/>
        <v>42165000</v>
      </c>
    </row>
    <row r="990" spans="1:10">
      <c r="A990" s="1" t="s">
        <v>2350</v>
      </c>
      <c r="B990" s="1" t="s">
        <v>1805</v>
      </c>
      <c r="C990" s="1" t="s">
        <v>1565</v>
      </c>
      <c r="D990" s="1" t="s">
        <v>82</v>
      </c>
      <c r="E990" s="1" t="s">
        <v>1274</v>
      </c>
      <c r="F990" s="1" t="s">
        <v>1275</v>
      </c>
      <c r="G990" s="1" t="s">
        <v>1620</v>
      </c>
      <c r="H990" s="213">
        <v>205200000</v>
      </c>
      <c r="I990" s="213">
        <v>205200000</v>
      </c>
      <c r="J990" s="213">
        <f t="shared" si="16"/>
        <v>0</v>
      </c>
    </row>
    <row r="991" spans="1:10">
      <c r="A991" s="1" t="s">
        <v>2350</v>
      </c>
      <c r="B991" s="1" t="s">
        <v>1805</v>
      </c>
      <c r="C991" s="1" t="s">
        <v>1565</v>
      </c>
      <c r="D991" s="1" t="s">
        <v>82</v>
      </c>
      <c r="E991" s="1" t="s">
        <v>1274</v>
      </c>
      <c r="F991" s="1" t="s">
        <v>1275</v>
      </c>
      <c r="G991" s="1" t="s">
        <v>1605</v>
      </c>
      <c r="H991" s="213">
        <v>128387514</v>
      </c>
      <c r="I991" s="213">
        <v>30000000</v>
      </c>
      <c r="J991" s="213">
        <f t="shared" si="16"/>
        <v>98387514</v>
      </c>
    </row>
    <row r="992" spans="1:10">
      <c r="A992" s="1" t="s">
        <v>2351</v>
      </c>
      <c r="B992" s="1" t="s">
        <v>2147</v>
      </c>
      <c r="C992" s="1" t="s">
        <v>1829</v>
      </c>
      <c r="D992" s="1" t="s">
        <v>135</v>
      </c>
      <c r="E992" s="1" t="s">
        <v>1274</v>
      </c>
      <c r="F992" s="1" t="s">
        <v>1275</v>
      </c>
      <c r="G992" s="1" t="s">
        <v>2148</v>
      </c>
      <c r="H992" s="213">
        <v>364000000</v>
      </c>
      <c r="I992" s="213">
        <v>364000000</v>
      </c>
      <c r="J992" s="213">
        <f t="shared" si="16"/>
        <v>0</v>
      </c>
    </row>
    <row r="993" spans="1:10">
      <c r="A993" s="1" t="s">
        <v>2352</v>
      </c>
      <c r="B993" s="1" t="s">
        <v>2353</v>
      </c>
      <c r="C993" s="1" t="s">
        <v>1829</v>
      </c>
      <c r="D993" s="1" t="s">
        <v>135</v>
      </c>
      <c r="E993" s="1" t="s">
        <v>1274</v>
      </c>
      <c r="F993" s="1" t="s">
        <v>1275</v>
      </c>
      <c r="G993" s="1" t="s">
        <v>2148</v>
      </c>
      <c r="H993" s="213">
        <v>500000000</v>
      </c>
      <c r="I993" s="213">
        <v>500000000</v>
      </c>
      <c r="J993" s="213">
        <f t="shared" si="16"/>
        <v>0</v>
      </c>
    </row>
    <row r="994" spans="1:10">
      <c r="A994" s="1" t="s">
        <v>2352</v>
      </c>
      <c r="B994" s="1" t="s">
        <v>2353</v>
      </c>
      <c r="C994" s="1" t="s">
        <v>1829</v>
      </c>
      <c r="D994" s="1" t="s">
        <v>135</v>
      </c>
      <c r="E994" s="1" t="s">
        <v>1274</v>
      </c>
      <c r="F994" s="1" t="s">
        <v>1275</v>
      </c>
      <c r="G994" s="1" t="s">
        <v>1830</v>
      </c>
      <c r="H994" s="213">
        <v>16000000</v>
      </c>
      <c r="I994" s="213">
        <v>0</v>
      </c>
      <c r="J994" s="213">
        <f t="shared" si="16"/>
        <v>16000000</v>
      </c>
    </row>
    <row r="995" spans="1:10">
      <c r="A995" s="1" t="s">
        <v>2354</v>
      </c>
      <c r="B995" s="1" t="s">
        <v>2353</v>
      </c>
      <c r="C995" s="1" t="s">
        <v>1829</v>
      </c>
      <c r="D995" s="1" t="s">
        <v>135</v>
      </c>
      <c r="E995" s="1" t="s">
        <v>1274</v>
      </c>
      <c r="F995" s="1" t="s">
        <v>1275</v>
      </c>
      <c r="G995" s="1" t="s">
        <v>2148</v>
      </c>
      <c r="H995" s="213">
        <v>123000000</v>
      </c>
      <c r="I995" s="213">
        <v>123000000</v>
      </c>
      <c r="J995" s="213">
        <f t="shared" si="16"/>
        <v>0</v>
      </c>
    </row>
    <row r="996" spans="1:10">
      <c r="A996" s="1" t="s">
        <v>2354</v>
      </c>
      <c r="B996" s="1" t="s">
        <v>2353</v>
      </c>
      <c r="C996" s="1" t="s">
        <v>1829</v>
      </c>
      <c r="D996" s="1" t="s">
        <v>135</v>
      </c>
      <c r="E996" s="1" t="s">
        <v>1274</v>
      </c>
      <c r="F996" s="1" t="s">
        <v>1275</v>
      </c>
      <c r="G996" s="1" t="s">
        <v>1830</v>
      </c>
      <c r="H996" s="213">
        <v>0</v>
      </c>
      <c r="I996" s="213">
        <v>0</v>
      </c>
      <c r="J996" s="213">
        <f t="shared" si="16"/>
        <v>0</v>
      </c>
    </row>
    <row r="997" spans="1:10">
      <c r="A997" s="1" t="s">
        <v>2355</v>
      </c>
      <c r="B997" s="1" t="s">
        <v>2356</v>
      </c>
      <c r="C997" s="1" t="s">
        <v>1829</v>
      </c>
      <c r="D997" s="1" t="s">
        <v>135</v>
      </c>
      <c r="E997" s="1" t="s">
        <v>1274</v>
      </c>
      <c r="F997" s="1" t="s">
        <v>1275</v>
      </c>
      <c r="G997" s="1" t="s">
        <v>2148</v>
      </c>
      <c r="H997" s="213">
        <v>0</v>
      </c>
      <c r="I997" s="213">
        <v>0</v>
      </c>
      <c r="J997" s="213">
        <f t="shared" si="16"/>
        <v>0</v>
      </c>
    </row>
    <row r="998" spans="1:10">
      <c r="A998" s="1" t="s">
        <v>2355</v>
      </c>
      <c r="B998" s="1" t="s">
        <v>2356</v>
      </c>
      <c r="C998" s="1" t="s">
        <v>1829</v>
      </c>
      <c r="D998" s="1" t="s">
        <v>135</v>
      </c>
      <c r="E998" s="1" t="s">
        <v>1274</v>
      </c>
      <c r="F998" s="1" t="s">
        <v>1275</v>
      </c>
      <c r="G998" s="1" t="s">
        <v>1830</v>
      </c>
      <c r="H998" s="213">
        <v>53613588</v>
      </c>
      <c r="I998" s="213">
        <v>0</v>
      </c>
      <c r="J998" s="213">
        <f t="shared" si="16"/>
        <v>53613588</v>
      </c>
    </row>
    <row r="999" spans="1:10">
      <c r="A999" s="1" t="s">
        <v>2357</v>
      </c>
      <c r="B999" s="1" t="s">
        <v>2086</v>
      </c>
      <c r="C999" s="1" t="s">
        <v>1273</v>
      </c>
      <c r="D999" s="1" t="s">
        <v>73</v>
      </c>
      <c r="E999" s="1" t="s">
        <v>1274</v>
      </c>
      <c r="F999" s="1" t="s">
        <v>1275</v>
      </c>
      <c r="G999" s="1" t="s">
        <v>2087</v>
      </c>
      <c r="H999" s="213">
        <v>327200000</v>
      </c>
      <c r="I999" s="213">
        <v>327200000</v>
      </c>
      <c r="J999" s="213">
        <f t="shared" si="16"/>
        <v>0</v>
      </c>
    </row>
    <row r="1000" spans="1:10">
      <c r="A1000" s="1" t="s">
        <v>2357</v>
      </c>
      <c r="B1000" s="1" t="s">
        <v>2086</v>
      </c>
      <c r="C1000" s="1" t="s">
        <v>1273</v>
      </c>
      <c r="D1000" s="1" t="s">
        <v>73</v>
      </c>
      <c r="E1000" s="1" t="s">
        <v>1274</v>
      </c>
      <c r="F1000" s="1" t="s">
        <v>1275</v>
      </c>
      <c r="G1000" s="1" t="s">
        <v>2088</v>
      </c>
      <c r="H1000" s="213">
        <v>101051344</v>
      </c>
      <c r="I1000" s="213">
        <v>0</v>
      </c>
      <c r="J1000" s="213">
        <f t="shared" si="16"/>
        <v>101051344</v>
      </c>
    </row>
    <row r="1001" spans="1:10">
      <c r="A1001" s="1" t="s">
        <v>2358</v>
      </c>
      <c r="B1001" s="1" t="s">
        <v>2359</v>
      </c>
      <c r="C1001" s="1" t="s">
        <v>1273</v>
      </c>
      <c r="D1001" s="1" t="s">
        <v>73</v>
      </c>
      <c r="E1001" s="1" t="s">
        <v>1274</v>
      </c>
      <c r="F1001" s="1" t="s">
        <v>1275</v>
      </c>
      <c r="G1001" s="1" t="s">
        <v>2087</v>
      </c>
      <c r="H1001" s="213">
        <v>10424988</v>
      </c>
      <c r="I1001" s="213">
        <v>10424988</v>
      </c>
      <c r="J1001" s="213">
        <f t="shared" si="16"/>
        <v>0</v>
      </c>
    </row>
    <row r="1002" spans="1:10">
      <c r="A1002" s="1" t="s">
        <v>2360</v>
      </c>
      <c r="B1002" s="1" t="s">
        <v>2359</v>
      </c>
      <c r="C1002" s="1" t="s">
        <v>2361</v>
      </c>
      <c r="D1002" s="1" t="s">
        <v>2362</v>
      </c>
      <c r="E1002" s="1" t="s">
        <v>1274</v>
      </c>
      <c r="F1002" s="1" t="s">
        <v>1275</v>
      </c>
      <c r="G1002" s="1" t="s">
        <v>2087</v>
      </c>
      <c r="H1002" s="213">
        <v>49175308.5</v>
      </c>
      <c r="I1002" s="213">
        <v>49175308.5</v>
      </c>
      <c r="J1002" s="213">
        <f t="shared" si="16"/>
        <v>0</v>
      </c>
    </row>
    <row r="1003" spans="1:10">
      <c r="A1003" s="1" t="s">
        <v>2360</v>
      </c>
      <c r="B1003" s="1" t="s">
        <v>2359</v>
      </c>
      <c r="C1003" s="1" t="s">
        <v>2361</v>
      </c>
      <c r="D1003" s="1" t="s">
        <v>2362</v>
      </c>
      <c r="E1003" s="1" t="s">
        <v>1274</v>
      </c>
      <c r="F1003" s="1" t="s">
        <v>1275</v>
      </c>
      <c r="G1003" s="1" t="s">
        <v>2088</v>
      </c>
      <c r="H1003" s="213">
        <v>250509591.5</v>
      </c>
      <c r="I1003" s="213">
        <v>223960084</v>
      </c>
      <c r="J1003" s="213">
        <f t="shared" si="16"/>
        <v>26549507.5</v>
      </c>
    </row>
    <row r="1004" spans="1:10">
      <c r="A1004" s="1" t="s">
        <v>2363</v>
      </c>
      <c r="B1004" s="1" t="s">
        <v>2359</v>
      </c>
      <c r="C1004" s="1" t="s">
        <v>1279</v>
      </c>
      <c r="D1004" s="1" t="s">
        <v>1280</v>
      </c>
      <c r="E1004" s="1" t="s">
        <v>1274</v>
      </c>
      <c r="F1004" s="1" t="s">
        <v>1275</v>
      </c>
      <c r="G1004" s="1" t="s">
        <v>2087</v>
      </c>
      <c r="H1004" s="213">
        <v>22846424</v>
      </c>
      <c r="I1004" s="213">
        <v>22846424</v>
      </c>
      <c r="J1004" s="213">
        <f t="shared" si="16"/>
        <v>0</v>
      </c>
    </row>
    <row r="1005" spans="1:10">
      <c r="A1005" s="1" t="s">
        <v>2363</v>
      </c>
      <c r="B1005" s="1" t="s">
        <v>2359</v>
      </c>
      <c r="C1005" s="1" t="s">
        <v>1279</v>
      </c>
      <c r="D1005" s="1" t="s">
        <v>1280</v>
      </c>
      <c r="E1005" s="1" t="s">
        <v>1274</v>
      </c>
      <c r="F1005" s="1" t="s">
        <v>1275</v>
      </c>
      <c r="G1005" s="1" t="s">
        <v>2088</v>
      </c>
      <c r="H1005" s="213">
        <v>4780658</v>
      </c>
      <c r="I1005" s="213">
        <v>3280829</v>
      </c>
      <c r="J1005" s="213">
        <f t="shared" si="16"/>
        <v>1499829</v>
      </c>
    </row>
    <row r="1006" spans="1:10">
      <c r="A1006" s="1" t="s">
        <v>2364</v>
      </c>
      <c r="B1006" s="1" t="s">
        <v>2365</v>
      </c>
      <c r="C1006" s="1" t="s">
        <v>1279</v>
      </c>
      <c r="D1006" s="1" t="s">
        <v>1280</v>
      </c>
      <c r="E1006" s="1" t="s">
        <v>1274</v>
      </c>
      <c r="F1006" s="1" t="s">
        <v>1275</v>
      </c>
      <c r="G1006" s="1" t="s">
        <v>2087</v>
      </c>
      <c r="H1006" s="213">
        <v>147600000</v>
      </c>
      <c r="I1006" s="213">
        <v>147600000</v>
      </c>
      <c r="J1006" s="213">
        <f t="shared" si="16"/>
        <v>0</v>
      </c>
    </row>
    <row r="1007" spans="1:10">
      <c r="A1007" s="1" t="s">
        <v>2364</v>
      </c>
      <c r="B1007" s="1" t="s">
        <v>2365</v>
      </c>
      <c r="C1007" s="1" t="s">
        <v>1279</v>
      </c>
      <c r="D1007" s="1" t="s">
        <v>1280</v>
      </c>
      <c r="E1007" s="1" t="s">
        <v>1274</v>
      </c>
      <c r="F1007" s="1" t="s">
        <v>1275</v>
      </c>
      <c r="G1007" s="1" t="s">
        <v>2088</v>
      </c>
      <c r="H1007" s="213">
        <v>2000000</v>
      </c>
      <c r="I1007" s="213">
        <v>0</v>
      </c>
      <c r="J1007" s="213">
        <f t="shared" si="16"/>
        <v>2000000</v>
      </c>
    </row>
    <row r="1008" spans="1:10">
      <c r="A1008" s="1" t="s">
        <v>2366</v>
      </c>
      <c r="B1008" s="1" t="s">
        <v>2150</v>
      </c>
      <c r="C1008" s="1" t="s">
        <v>1281</v>
      </c>
      <c r="D1008" s="1" t="s">
        <v>87</v>
      </c>
      <c r="E1008" s="1" t="s">
        <v>1274</v>
      </c>
      <c r="F1008" s="1" t="s">
        <v>1275</v>
      </c>
      <c r="G1008" s="1" t="s">
        <v>1578</v>
      </c>
      <c r="H1008" s="213">
        <v>50200000</v>
      </c>
      <c r="I1008" s="213">
        <v>50200000</v>
      </c>
      <c r="J1008" s="213">
        <f t="shared" si="16"/>
        <v>0</v>
      </c>
    </row>
    <row r="1009" spans="1:10">
      <c r="A1009" s="1" t="s">
        <v>2367</v>
      </c>
      <c r="B1009" s="1" t="s">
        <v>2368</v>
      </c>
      <c r="C1009" s="1" t="s">
        <v>1281</v>
      </c>
      <c r="D1009" s="1" t="s">
        <v>87</v>
      </c>
      <c r="E1009" s="1" t="s">
        <v>1274</v>
      </c>
      <c r="F1009" s="1" t="s">
        <v>1275</v>
      </c>
      <c r="G1009" s="1" t="s">
        <v>1578</v>
      </c>
      <c r="H1009" s="213">
        <v>136200000</v>
      </c>
      <c r="I1009" s="213">
        <v>136200000</v>
      </c>
      <c r="J1009" s="213">
        <f t="shared" si="16"/>
        <v>0</v>
      </c>
    </row>
    <row r="1010" spans="1:10">
      <c r="A1010" s="1" t="s">
        <v>2369</v>
      </c>
      <c r="B1010" s="1" t="s">
        <v>2370</v>
      </c>
      <c r="C1010" s="1" t="s">
        <v>1281</v>
      </c>
      <c r="D1010" s="1" t="s">
        <v>87</v>
      </c>
      <c r="E1010" s="1" t="s">
        <v>1274</v>
      </c>
      <c r="F1010" s="1" t="s">
        <v>1275</v>
      </c>
      <c r="G1010" s="1" t="s">
        <v>1578</v>
      </c>
      <c r="H1010" s="213">
        <v>36000000</v>
      </c>
      <c r="I1010" s="213">
        <v>36000000</v>
      </c>
      <c r="J1010" s="213">
        <f t="shared" si="16"/>
        <v>0</v>
      </c>
    </row>
    <row r="1011" spans="1:10">
      <c r="A1011" s="1" t="s">
        <v>2369</v>
      </c>
      <c r="B1011" s="1" t="s">
        <v>2370</v>
      </c>
      <c r="C1011" s="1" t="s">
        <v>1281</v>
      </c>
      <c r="D1011" s="1" t="s">
        <v>87</v>
      </c>
      <c r="E1011" s="1" t="s">
        <v>1274</v>
      </c>
      <c r="F1011" s="1" t="s">
        <v>1275</v>
      </c>
      <c r="G1011" s="1" t="s">
        <v>1579</v>
      </c>
      <c r="H1011" s="213">
        <v>0</v>
      </c>
      <c r="I1011" s="213">
        <v>0</v>
      </c>
      <c r="J1011" s="213">
        <f t="shared" si="16"/>
        <v>0</v>
      </c>
    </row>
    <row r="1012" spans="1:10">
      <c r="A1012" s="1" t="s">
        <v>2369</v>
      </c>
      <c r="B1012" s="1" t="s">
        <v>2370</v>
      </c>
      <c r="C1012" s="1" t="s">
        <v>1565</v>
      </c>
      <c r="D1012" s="1" t="s">
        <v>82</v>
      </c>
      <c r="E1012" s="1" t="s">
        <v>1274</v>
      </c>
      <c r="F1012" s="1" t="s">
        <v>1275</v>
      </c>
      <c r="G1012" s="1" t="s">
        <v>1579</v>
      </c>
      <c r="H1012" s="213">
        <v>33050000</v>
      </c>
      <c r="I1012" s="213">
        <v>0</v>
      </c>
      <c r="J1012" s="213">
        <f t="shared" si="16"/>
        <v>33050000</v>
      </c>
    </row>
    <row r="1013" spans="1:10">
      <c r="A1013" s="1" t="s">
        <v>2371</v>
      </c>
      <c r="B1013" s="1" t="s">
        <v>2025</v>
      </c>
      <c r="C1013" s="1" t="s">
        <v>1279</v>
      </c>
      <c r="D1013" s="1" t="s">
        <v>1280</v>
      </c>
      <c r="E1013" s="1" t="s">
        <v>1274</v>
      </c>
      <c r="F1013" s="1" t="s">
        <v>1275</v>
      </c>
      <c r="G1013" s="1" t="s">
        <v>1425</v>
      </c>
      <c r="H1013" s="213">
        <v>173800000</v>
      </c>
      <c r="I1013" s="213">
        <v>173800000</v>
      </c>
      <c r="J1013" s="213">
        <f t="shared" si="16"/>
        <v>0</v>
      </c>
    </row>
    <row r="1014" spans="1:10">
      <c r="A1014" s="1" t="s">
        <v>2371</v>
      </c>
      <c r="B1014" s="1" t="s">
        <v>2025</v>
      </c>
      <c r="C1014" s="1" t="s">
        <v>1279</v>
      </c>
      <c r="D1014" s="1" t="s">
        <v>1280</v>
      </c>
      <c r="E1014" s="1" t="s">
        <v>1274</v>
      </c>
      <c r="F1014" s="1" t="s">
        <v>1275</v>
      </c>
      <c r="G1014" s="1" t="s">
        <v>1426</v>
      </c>
      <c r="H1014" s="213">
        <v>16605248</v>
      </c>
      <c r="I1014" s="213">
        <v>14506667</v>
      </c>
      <c r="J1014" s="213">
        <f t="shared" si="16"/>
        <v>2098581</v>
      </c>
    </row>
    <row r="1015" spans="1:10">
      <c r="A1015" s="1" t="s">
        <v>2372</v>
      </c>
      <c r="B1015" s="1" t="s">
        <v>2027</v>
      </c>
      <c r="C1015" s="1" t="s">
        <v>2373</v>
      </c>
      <c r="D1015" s="1" t="s">
        <v>2374</v>
      </c>
      <c r="E1015" s="1" t="s">
        <v>1274</v>
      </c>
      <c r="F1015" s="1" t="s">
        <v>1275</v>
      </c>
      <c r="G1015" s="1" t="s">
        <v>1425</v>
      </c>
      <c r="H1015" s="213">
        <v>0</v>
      </c>
      <c r="I1015" s="213">
        <v>0</v>
      </c>
      <c r="J1015" s="213">
        <f t="shared" si="16"/>
        <v>0</v>
      </c>
    </row>
    <row r="1016" spans="1:10">
      <c r="A1016" s="1" t="s">
        <v>2372</v>
      </c>
      <c r="B1016" s="1" t="s">
        <v>2027</v>
      </c>
      <c r="C1016" s="1" t="s">
        <v>2373</v>
      </c>
      <c r="D1016" s="1" t="s">
        <v>2374</v>
      </c>
      <c r="E1016" s="1" t="s">
        <v>1274</v>
      </c>
      <c r="F1016" s="1" t="s">
        <v>1275</v>
      </c>
      <c r="G1016" s="1" t="s">
        <v>1426</v>
      </c>
      <c r="H1016" s="213">
        <v>3640177</v>
      </c>
      <c r="I1016" s="213">
        <v>3000000</v>
      </c>
      <c r="J1016" s="213">
        <f t="shared" si="16"/>
        <v>640177</v>
      </c>
    </row>
    <row r="1017" spans="1:10">
      <c r="A1017" s="1" t="s">
        <v>2375</v>
      </c>
      <c r="B1017" s="1" t="s">
        <v>2027</v>
      </c>
      <c r="C1017" s="1" t="s">
        <v>1477</v>
      </c>
      <c r="D1017" s="1" t="s">
        <v>1478</v>
      </c>
      <c r="E1017" s="1" t="s">
        <v>1274</v>
      </c>
      <c r="F1017" s="1" t="s">
        <v>1275</v>
      </c>
      <c r="G1017" s="1" t="s">
        <v>1425</v>
      </c>
      <c r="H1017" s="213">
        <v>386600000</v>
      </c>
      <c r="I1017" s="213">
        <v>386600000</v>
      </c>
      <c r="J1017" s="213">
        <f t="shared" si="16"/>
        <v>0</v>
      </c>
    </row>
    <row r="1018" spans="1:10">
      <c r="A1018" s="1" t="s">
        <v>2375</v>
      </c>
      <c r="B1018" s="1" t="s">
        <v>2027</v>
      </c>
      <c r="C1018" s="1" t="s">
        <v>1477</v>
      </c>
      <c r="D1018" s="1" t="s">
        <v>1478</v>
      </c>
      <c r="E1018" s="1" t="s">
        <v>1274</v>
      </c>
      <c r="F1018" s="1" t="s">
        <v>1275</v>
      </c>
      <c r="G1018" s="1" t="s">
        <v>1426</v>
      </c>
      <c r="H1018" s="213">
        <v>70794752</v>
      </c>
      <c r="I1018" s="213">
        <v>59200000</v>
      </c>
      <c r="J1018" s="213">
        <f t="shared" si="16"/>
        <v>11594752</v>
      </c>
    </row>
    <row r="1019" spans="1:10">
      <c r="A1019" s="1" t="s">
        <v>2376</v>
      </c>
      <c r="B1019" s="1" t="s">
        <v>2377</v>
      </c>
      <c r="C1019" s="1" t="s">
        <v>1477</v>
      </c>
      <c r="D1019" s="1" t="s">
        <v>1478</v>
      </c>
      <c r="E1019" s="1" t="s">
        <v>1274</v>
      </c>
      <c r="F1019" s="1" t="s">
        <v>1275</v>
      </c>
      <c r="G1019" s="1" t="s">
        <v>1425</v>
      </c>
      <c r="H1019" s="213">
        <v>53400000</v>
      </c>
      <c r="I1019" s="213">
        <v>53400000</v>
      </c>
      <c r="J1019" s="213">
        <f t="shared" si="16"/>
        <v>0</v>
      </c>
    </row>
    <row r="1020" spans="1:10">
      <c r="A1020" s="1" t="s">
        <v>2376</v>
      </c>
      <c r="B1020" s="1" t="s">
        <v>2377</v>
      </c>
      <c r="C1020" s="1" t="s">
        <v>1477</v>
      </c>
      <c r="D1020" s="1" t="s">
        <v>1478</v>
      </c>
      <c r="E1020" s="1" t="s">
        <v>1274</v>
      </c>
      <c r="F1020" s="1" t="s">
        <v>1275</v>
      </c>
      <c r="G1020" s="1" t="s">
        <v>1426</v>
      </c>
      <c r="H1020" s="213">
        <v>0</v>
      </c>
      <c r="I1020" s="213">
        <v>0</v>
      </c>
      <c r="J1020" s="213">
        <f t="shared" si="16"/>
        <v>0</v>
      </c>
    </row>
    <row r="1021" spans="1:10">
      <c r="A1021" s="1" t="s">
        <v>2378</v>
      </c>
      <c r="B1021" s="1" t="s">
        <v>2379</v>
      </c>
      <c r="C1021" s="1" t="s">
        <v>1565</v>
      </c>
      <c r="D1021" s="1" t="s">
        <v>82</v>
      </c>
      <c r="E1021" s="1" t="s">
        <v>1274</v>
      </c>
      <c r="F1021" s="1" t="s">
        <v>1275</v>
      </c>
      <c r="G1021" s="1" t="s">
        <v>2115</v>
      </c>
      <c r="H1021" s="213">
        <v>400000000</v>
      </c>
      <c r="I1021" s="213">
        <v>400000000</v>
      </c>
      <c r="J1021" s="213">
        <f t="shared" si="16"/>
        <v>0</v>
      </c>
    </row>
    <row r="1022" spans="1:10">
      <c r="A1022" s="1" t="s">
        <v>2378</v>
      </c>
      <c r="B1022" s="1" t="s">
        <v>2379</v>
      </c>
      <c r="C1022" s="1" t="s">
        <v>1638</v>
      </c>
      <c r="D1022" s="1" t="s">
        <v>1639</v>
      </c>
      <c r="E1022" s="1" t="s">
        <v>1274</v>
      </c>
      <c r="F1022" s="1" t="s">
        <v>1275</v>
      </c>
      <c r="G1022" s="1" t="s">
        <v>2115</v>
      </c>
      <c r="H1022" s="213">
        <v>132000000</v>
      </c>
      <c r="I1022" s="213">
        <v>132000000</v>
      </c>
      <c r="J1022" s="213">
        <f t="shared" ref="J1022:J1063" si="17">+H1022-I1022</f>
        <v>0</v>
      </c>
    </row>
    <row r="1023" spans="1:10">
      <c r="A1023" s="1" t="s">
        <v>2380</v>
      </c>
      <c r="B1023" s="1" t="s">
        <v>2381</v>
      </c>
      <c r="C1023" s="1" t="s">
        <v>1565</v>
      </c>
      <c r="D1023" s="1" t="s">
        <v>82</v>
      </c>
      <c r="E1023" s="1" t="s">
        <v>1274</v>
      </c>
      <c r="F1023" s="1" t="s">
        <v>1275</v>
      </c>
      <c r="G1023" s="1" t="s">
        <v>1637</v>
      </c>
      <c r="H1023" s="213">
        <v>1300000000</v>
      </c>
      <c r="I1023" s="213">
        <v>1300000000</v>
      </c>
      <c r="J1023" s="213">
        <f t="shared" si="17"/>
        <v>0</v>
      </c>
    </row>
    <row r="1024" spans="1:10">
      <c r="A1024" s="1" t="s">
        <v>2380</v>
      </c>
      <c r="B1024" s="1" t="s">
        <v>2381</v>
      </c>
      <c r="C1024" s="1" t="s">
        <v>1491</v>
      </c>
      <c r="D1024" s="1" t="s">
        <v>1492</v>
      </c>
      <c r="E1024" s="1" t="s">
        <v>1274</v>
      </c>
      <c r="F1024" s="1" t="s">
        <v>1275</v>
      </c>
      <c r="G1024" s="1" t="s">
        <v>1637</v>
      </c>
      <c r="H1024" s="213">
        <v>1000000000</v>
      </c>
      <c r="I1024" s="213">
        <v>1000000000</v>
      </c>
      <c r="J1024" s="213">
        <f t="shared" si="17"/>
        <v>0</v>
      </c>
    </row>
    <row r="1025" spans="1:10">
      <c r="A1025" s="1" t="s">
        <v>2380</v>
      </c>
      <c r="B1025" s="1" t="s">
        <v>2381</v>
      </c>
      <c r="C1025" s="1" t="s">
        <v>1638</v>
      </c>
      <c r="D1025" s="1" t="s">
        <v>1639</v>
      </c>
      <c r="E1025" s="1" t="s">
        <v>1274</v>
      </c>
      <c r="F1025" s="1" t="s">
        <v>1275</v>
      </c>
      <c r="G1025" s="1" t="s">
        <v>1637</v>
      </c>
      <c r="H1025" s="213">
        <v>212925844</v>
      </c>
      <c r="I1025" s="213">
        <v>163876244</v>
      </c>
      <c r="J1025" s="213">
        <f t="shared" si="17"/>
        <v>49049600</v>
      </c>
    </row>
    <row r="1026" spans="1:10">
      <c r="A1026" s="1" t="s">
        <v>2382</v>
      </c>
      <c r="B1026" s="1" t="s">
        <v>2383</v>
      </c>
      <c r="C1026" s="1" t="s">
        <v>1565</v>
      </c>
      <c r="D1026" s="1" t="s">
        <v>82</v>
      </c>
      <c r="E1026" s="1" t="s">
        <v>1274</v>
      </c>
      <c r="F1026" s="1" t="s">
        <v>1275</v>
      </c>
      <c r="G1026" s="1" t="s">
        <v>1792</v>
      </c>
      <c r="H1026" s="213">
        <v>800000000</v>
      </c>
      <c r="I1026" s="213">
        <v>800000000</v>
      </c>
      <c r="J1026" s="213">
        <f t="shared" si="17"/>
        <v>0</v>
      </c>
    </row>
    <row r="1027" spans="1:10">
      <c r="A1027" s="1" t="s">
        <v>2384</v>
      </c>
      <c r="B1027" s="1" t="s">
        <v>2385</v>
      </c>
      <c r="C1027" s="1" t="s">
        <v>1753</v>
      </c>
      <c r="D1027" s="1" t="s">
        <v>1754</v>
      </c>
      <c r="E1027" s="1" t="s">
        <v>1274</v>
      </c>
      <c r="F1027" s="1" t="s">
        <v>1275</v>
      </c>
      <c r="G1027" s="1" t="s">
        <v>1756</v>
      </c>
      <c r="H1027" s="213">
        <v>108015244</v>
      </c>
      <c r="I1027" s="213">
        <v>15868329</v>
      </c>
      <c r="J1027" s="213">
        <f t="shared" si="17"/>
        <v>92146915</v>
      </c>
    </row>
    <row r="1028" spans="1:10">
      <c r="A1028" s="1" t="s">
        <v>2384</v>
      </c>
      <c r="B1028" s="1" t="s">
        <v>2385</v>
      </c>
      <c r="C1028" s="1" t="s">
        <v>1758</v>
      </c>
      <c r="D1028" s="1" t="s">
        <v>1759</v>
      </c>
      <c r="E1028" s="1" t="s">
        <v>1274</v>
      </c>
      <c r="F1028" s="1" t="s">
        <v>1275</v>
      </c>
      <c r="G1028" s="1" t="s">
        <v>1756</v>
      </c>
      <c r="H1028" s="213">
        <v>4194545</v>
      </c>
      <c r="I1028" s="213">
        <v>0</v>
      </c>
      <c r="J1028" s="213">
        <f t="shared" si="17"/>
        <v>4194545</v>
      </c>
    </row>
    <row r="1029" spans="1:10">
      <c r="A1029" s="1" t="s">
        <v>2384</v>
      </c>
      <c r="B1029" s="1" t="s">
        <v>2385</v>
      </c>
      <c r="C1029" s="1" t="s">
        <v>1615</v>
      </c>
      <c r="D1029" s="1" t="s">
        <v>1616</v>
      </c>
      <c r="E1029" s="1" t="s">
        <v>1274</v>
      </c>
      <c r="F1029" s="1" t="s">
        <v>1275</v>
      </c>
      <c r="G1029" s="1" t="s">
        <v>1756</v>
      </c>
      <c r="H1029" s="213">
        <v>1000000000</v>
      </c>
      <c r="I1029" s="213">
        <v>1000000000</v>
      </c>
      <c r="J1029" s="213">
        <f t="shared" si="17"/>
        <v>0</v>
      </c>
    </row>
    <row r="1030" spans="1:10">
      <c r="A1030" s="1" t="s">
        <v>2384</v>
      </c>
      <c r="B1030" s="1" t="s">
        <v>2385</v>
      </c>
      <c r="C1030" s="1" t="s">
        <v>2275</v>
      </c>
      <c r="D1030" s="1" t="s">
        <v>2276</v>
      </c>
      <c r="E1030" s="1" t="s">
        <v>1274</v>
      </c>
      <c r="F1030" s="1" t="s">
        <v>1275</v>
      </c>
      <c r="G1030" s="1" t="s">
        <v>1756</v>
      </c>
      <c r="H1030" s="213">
        <v>34437698</v>
      </c>
      <c r="I1030" s="213">
        <v>0</v>
      </c>
      <c r="J1030" s="213">
        <f t="shared" si="17"/>
        <v>34437698</v>
      </c>
    </row>
    <row r="1031" spans="1:10">
      <c r="A1031" s="1" t="s">
        <v>2384</v>
      </c>
      <c r="B1031" s="1" t="s">
        <v>2385</v>
      </c>
      <c r="C1031" s="1" t="s">
        <v>2277</v>
      </c>
      <c r="D1031" s="1" t="s">
        <v>2278</v>
      </c>
      <c r="E1031" s="1" t="s">
        <v>1274</v>
      </c>
      <c r="F1031" s="1" t="s">
        <v>1275</v>
      </c>
      <c r="G1031" s="1" t="s">
        <v>1756</v>
      </c>
      <c r="H1031" s="213">
        <v>9875807</v>
      </c>
      <c r="I1031" s="213">
        <v>0</v>
      </c>
      <c r="J1031" s="213">
        <f t="shared" si="17"/>
        <v>9875807</v>
      </c>
    </row>
    <row r="1032" spans="1:10">
      <c r="A1032" s="1" t="s">
        <v>2386</v>
      </c>
      <c r="B1032" s="1" t="s">
        <v>2387</v>
      </c>
      <c r="C1032" s="1" t="s">
        <v>1737</v>
      </c>
      <c r="D1032" s="1" t="s">
        <v>1738</v>
      </c>
      <c r="E1032" s="1" t="s">
        <v>1274</v>
      </c>
      <c r="F1032" s="1" t="s">
        <v>1275</v>
      </c>
      <c r="G1032" s="1" t="s">
        <v>1734</v>
      </c>
      <c r="H1032" s="213">
        <v>277144672</v>
      </c>
      <c r="I1032" s="213">
        <v>277069602</v>
      </c>
      <c r="J1032" s="213">
        <f t="shared" si="17"/>
        <v>75070</v>
      </c>
    </row>
    <row r="1033" spans="1:10">
      <c r="A1033" s="1" t="s">
        <v>2386</v>
      </c>
      <c r="B1033" s="1" t="s">
        <v>2387</v>
      </c>
      <c r="C1033" s="1" t="s">
        <v>2388</v>
      </c>
      <c r="D1033" s="1" t="s">
        <v>2389</v>
      </c>
      <c r="E1033" s="1" t="s">
        <v>1274</v>
      </c>
      <c r="F1033" s="1" t="s">
        <v>1275</v>
      </c>
      <c r="G1033" s="1" t="s">
        <v>1734</v>
      </c>
      <c r="H1033" s="213">
        <v>461111168</v>
      </c>
      <c r="I1033" s="213">
        <v>0</v>
      </c>
      <c r="J1033" s="213">
        <f t="shared" si="17"/>
        <v>461111168</v>
      </c>
    </row>
    <row r="1034" spans="1:10">
      <c r="A1034" s="1" t="s">
        <v>2390</v>
      </c>
      <c r="B1034" s="1" t="s">
        <v>2391</v>
      </c>
      <c r="C1034" s="1" t="s">
        <v>1491</v>
      </c>
      <c r="D1034" s="1" t="s">
        <v>1492</v>
      </c>
      <c r="E1034" s="1" t="s">
        <v>1274</v>
      </c>
      <c r="F1034" s="1" t="s">
        <v>1275</v>
      </c>
      <c r="G1034" s="1" t="s">
        <v>1811</v>
      </c>
      <c r="H1034" s="213">
        <v>290000000</v>
      </c>
      <c r="I1034" s="213">
        <v>210200000</v>
      </c>
      <c r="J1034" s="213">
        <f t="shared" si="17"/>
        <v>79800000</v>
      </c>
    </row>
    <row r="1035" spans="1:10">
      <c r="A1035" s="1" t="s">
        <v>2392</v>
      </c>
      <c r="B1035" s="1" t="s">
        <v>2393</v>
      </c>
      <c r="C1035" s="1" t="s">
        <v>1587</v>
      </c>
      <c r="D1035" s="1" t="s">
        <v>1588</v>
      </c>
      <c r="E1035" s="1" t="s">
        <v>1274</v>
      </c>
      <c r="F1035" s="1" t="s">
        <v>1275</v>
      </c>
      <c r="G1035" s="1" t="s">
        <v>1586</v>
      </c>
      <c r="H1035" s="213">
        <v>786970828</v>
      </c>
      <c r="I1035" s="213">
        <v>472313110</v>
      </c>
      <c r="J1035" s="213">
        <f t="shared" si="17"/>
        <v>314657718</v>
      </c>
    </row>
    <row r="1036" spans="1:10">
      <c r="A1036" s="1" t="s">
        <v>2392</v>
      </c>
      <c r="B1036" s="1" t="s">
        <v>2393</v>
      </c>
      <c r="C1036" s="1" t="s">
        <v>1591</v>
      </c>
      <c r="D1036" s="1" t="s">
        <v>1592</v>
      </c>
      <c r="E1036" s="1" t="s">
        <v>1274</v>
      </c>
      <c r="F1036" s="1" t="s">
        <v>1275</v>
      </c>
      <c r="G1036" s="1" t="s">
        <v>1586</v>
      </c>
      <c r="H1036" s="213">
        <v>12809</v>
      </c>
      <c r="I1036" s="213">
        <v>0</v>
      </c>
      <c r="J1036" s="213">
        <f t="shared" si="17"/>
        <v>12809</v>
      </c>
    </row>
    <row r="1037" spans="1:10">
      <c r="A1037" s="1" t="s">
        <v>2394</v>
      </c>
      <c r="B1037" s="1" t="s">
        <v>2395</v>
      </c>
      <c r="C1037" s="1" t="s">
        <v>1565</v>
      </c>
      <c r="D1037" s="1" t="s">
        <v>82</v>
      </c>
      <c r="E1037" s="1" t="s">
        <v>1274</v>
      </c>
      <c r="F1037" s="1" t="s">
        <v>1275</v>
      </c>
      <c r="G1037" s="1" t="s">
        <v>1725</v>
      </c>
      <c r="H1037" s="213">
        <v>700000000</v>
      </c>
      <c r="I1037" s="213">
        <v>700000000</v>
      </c>
      <c r="J1037" s="213">
        <f t="shared" si="17"/>
        <v>0</v>
      </c>
    </row>
    <row r="1038" spans="1:10">
      <c r="A1038" s="1" t="s">
        <v>2394</v>
      </c>
      <c r="B1038" s="1" t="s">
        <v>2395</v>
      </c>
      <c r="C1038" s="1" t="s">
        <v>1491</v>
      </c>
      <c r="D1038" s="1" t="s">
        <v>1492</v>
      </c>
      <c r="E1038" s="1" t="s">
        <v>1274</v>
      </c>
      <c r="F1038" s="1" t="s">
        <v>1275</v>
      </c>
      <c r="G1038" s="1" t="s">
        <v>1725</v>
      </c>
      <c r="H1038" s="213">
        <v>698850000</v>
      </c>
      <c r="I1038" s="213">
        <v>677150000</v>
      </c>
      <c r="J1038" s="213">
        <f t="shared" si="17"/>
        <v>21700000</v>
      </c>
    </row>
    <row r="1039" spans="1:10">
      <c r="A1039" s="1" t="s">
        <v>2396</v>
      </c>
      <c r="B1039" s="1" t="s">
        <v>2397</v>
      </c>
      <c r="C1039" s="1" t="s">
        <v>1281</v>
      </c>
      <c r="D1039" s="1" t="s">
        <v>87</v>
      </c>
      <c r="E1039" s="1" t="s">
        <v>1274</v>
      </c>
      <c r="F1039" s="1" t="s">
        <v>1275</v>
      </c>
      <c r="G1039" s="1" t="s">
        <v>1596</v>
      </c>
      <c r="H1039" s="213">
        <v>836791019</v>
      </c>
      <c r="I1039" s="213">
        <v>427791019</v>
      </c>
      <c r="J1039" s="213">
        <f t="shared" si="17"/>
        <v>409000000</v>
      </c>
    </row>
    <row r="1040" spans="1:10">
      <c r="A1040" s="1" t="s">
        <v>2396</v>
      </c>
      <c r="B1040" s="1" t="s">
        <v>2397</v>
      </c>
      <c r="C1040" s="1" t="s">
        <v>1565</v>
      </c>
      <c r="D1040" s="1" t="s">
        <v>82</v>
      </c>
      <c r="E1040" s="1" t="s">
        <v>1274</v>
      </c>
      <c r="F1040" s="1" t="s">
        <v>1275</v>
      </c>
      <c r="G1040" s="1" t="s">
        <v>1596</v>
      </c>
      <c r="H1040" s="213">
        <v>912056739</v>
      </c>
      <c r="I1040" s="213">
        <v>484583670</v>
      </c>
      <c r="J1040" s="213">
        <f t="shared" si="17"/>
        <v>427473069</v>
      </c>
    </row>
    <row r="1041" spans="1:10">
      <c r="A1041" s="1" t="s">
        <v>2398</v>
      </c>
      <c r="B1041" s="1" t="s">
        <v>2399</v>
      </c>
      <c r="C1041" s="1" t="s">
        <v>1565</v>
      </c>
      <c r="D1041" s="1" t="s">
        <v>82</v>
      </c>
      <c r="E1041" s="1" t="s">
        <v>1274</v>
      </c>
      <c r="F1041" s="1" t="s">
        <v>1275</v>
      </c>
      <c r="G1041" s="1" t="s">
        <v>2167</v>
      </c>
      <c r="H1041" s="213">
        <v>255400000</v>
      </c>
      <c r="I1041" s="213">
        <v>255400000</v>
      </c>
      <c r="J1041" s="213">
        <f t="shared" si="17"/>
        <v>0</v>
      </c>
    </row>
    <row r="1042" spans="1:10">
      <c r="A1042" s="1" t="s">
        <v>2400</v>
      </c>
      <c r="B1042" s="1" t="s">
        <v>2401</v>
      </c>
      <c r="C1042" s="1" t="s">
        <v>1491</v>
      </c>
      <c r="D1042" s="1" t="s">
        <v>1492</v>
      </c>
      <c r="E1042" s="1" t="s">
        <v>1274</v>
      </c>
      <c r="F1042" s="1" t="s">
        <v>1275</v>
      </c>
      <c r="G1042" s="1" t="s">
        <v>1579</v>
      </c>
      <c r="H1042" s="213">
        <v>463927549</v>
      </c>
      <c r="I1042" s="213">
        <v>463927549</v>
      </c>
      <c r="J1042" s="213">
        <f t="shared" si="17"/>
        <v>0</v>
      </c>
    </row>
    <row r="1043" spans="1:10">
      <c r="A1043" s="1" t="s">
        <v>2402</v>
      </c>
      <c r="B1043" s="1" t="s">
        <v>2403</v>
      </c>
      <c r="C1043" s="1" t="s">
        <v>1279</v>
      </c>
      <c r="D1043" s="1" t="s">
        <v>1280</v>
      </c>
      <c r="E1043" s="1" t="s">
        <v>1274</v>
      </c>
      <c r="F1043" s="1" t="s">
        <v>1275</v>
      </c>
      <c r="G1043" s="1" t="s">
        <v>1802</v>
      </c>
      <c r="H1043" s="213">
        <v>5000000</v>
      </c>
      <c r="I1043" s="213">
        <v>0</v>
      </c>
      <c r="J1043" s="213">
        <f t="shared" si="17"/>
        <v>5000000</v>
      </c>
    </row>
    <row r="1044" spans="1:10">
      <c r="A1044" s="1" t="s">
        <v>2404</v>
      </c>
      <c r="B1044" s="1" t="s">
        <v>2405</v>
      </c>
      <c r="C1044" s="1" t="s">
        <v>1829</v>
      </c>
      <c r="D1044" s="1" t="s">
        <v>135</v>
      </c>
      <c r="E1044" s="1" t="s">
        <v>1274</v>
      </c>
      <c r="F1044" s="1" t="s">
        <v>1275</v>
      </c>
      <c r="G1044" s="1" t="s">
        <v>1830</v>
      </c>
      <c r="H1044" s="213">
        <v>7200000</v>
      </c>
      <c r="I1044" s="213">
        <v>0</v>
      </c>
      <c r="J1044" s="213">
        <f t="shared" si="17"/>
        <v>7200000</v>
      </c>
    </row>
    <row r="1045" spans="1:10">
      <c r="A1045" s="1" t="s">
        <v>2406</v>
      </c>
      <c r="B1045" s="1" t="s">
        <v>2407</v>
      </c>
      <c r="C1045" s="1" t="s">
        <v>1431</v>
      </c>
      <c r="D1045" s="1" t="s">
        <v>1432</v>
      </c>
      <c r="E1045" s="1" t="s">
        <v>1274</v>
      </c>
      <c r="F1045" s="1" t="s">
        <v>1275</v>
      </c>
      <c r="G1045" s="1" t="s">
        <v>1433</v>
      </c>
      <c r="H1045" s="213">
        <v>137205746</v>
      </c>
      <c r="I1045" s="213">
        <v>137205746</v>
      </c>
      <c r="J1045" s="213">
        <f t="shared" si="17"/>
        <v>0</v>
      </c>
    </row>
    <row r="1046" spans="1:10">
      <c r="A1046" s="1" t="s">
        <v>2406</v>
      </c>
      <c r="B1046" s="1" t="s">
        <v>2407</v>
      </c>
      <c r="C1046" s="1" t="s">
        <v>1431</v>
      </c>
      <c r="D1046" s="1" t="s">
        <v>1432</v>
      </c>
      <c r="E1046" s="1" t="s">
        <v>1274</v>
      </c>
      <c r="F1046" s="1" t="s">
        <v>1275</v>
      </c>
      <c r="G1046" s="1" t="s">
        <v>1434</v>
      </c>
      <c r="H1046" s="213">
        <v>209605399</v>
      </c>
      <c r="I1046" s="213">
        <v>163629159</v>
      </c>
      <c r="J1046" s="213">
        <f t="shared" si="17"/>
        <v>45976240</v>
      </c>
    </row>
    <row r="1047" spans="1:10">
      <c r="A1047" s="1" t="s">
        <v>2408</v>
      </c>
      <c r="B1047" s="1" t="s">
        <v>2409</v>
      </c>
      <c r="C1047" s="1" t="s">
        <v>2410</v>
      </c>
      <c r="D1047" s="1" t="s">
        <v>2411</v>
      </c>
      <c r="E1047" s="1" t="s">
        <v>1274</v>
      </c>
      <c r="F1047" s="1" t="s">
        <v>1275</v>
      </c>
      <c r="G1047" s="1" t="s">
        <v>2412</v>
      </c>
      <c r="H1047" s="213">
        <v>1231293512</v>
      </c>
      <c r="I1047" s="213">
        <v>0</v>
      </c>
      <c r="J1047" s="213">
        <f t="shared" si="17"/>
        <v>1231293512</v>
      </c>
    </row>
    <row r="1048" spans="1:10">
      <c r="A1048" s="1" t="s">
        <v>2413</v>
      </c>
      <c r="B1048" s="1" t="s">
        <v>2414</v>
      </c>
      <c r="C1048" s="1" t="s">
        <v>1431</v>
      </c>
      <c r="D1048" s="1" t="s">
        <v>1432</v>
      </c>
      <c r="E1048" s="1" t="s">
        <v>1274</v>
      </c>
      <c r="F1048" s="1" t="s">
        <v>1275</v>
      </c>
      <c r="G1048" s="1" t="s">
        <v>1433</v>
      </c>
      <c r="H1048" s="213">
        <v>0</v>
      </c>
      <c r="I1048" s="213">
        <v>0</v>
      </c>
      <c r="J1048" s="213">
        <f t="shared" si="17"/>
        <v>0</v>
      </c>
    </row>
    <row r="1049" spans="1:10">
      <c r="A1049" s="1" t="s">
        <v>2413</v>
      </c>
      <c r="B1049" s="1" t="s">
        <v>2414</v>
      </c>
      <c r="C1049" s="1" t="s">
        <v>1431</v>
      </c>
      <c r="D1049" s="1" t="s">
        <v>1432</v>
      </c>
      <c r="E1049" s="1" t="s">
        <v>1274</v>
      </c>
      <c r="F1049" s="1" t="s">
        <v>1275</v>
      </c>
      <c r="G1049" s="1" t="s">
        <v>1434</v>
      </c>
      <c r="H1049" s="213">
        <v>609296137</v>
      </c>
      <c r="I1049" s="213">
        <v>609296137</v>
      </c>
      <c r="J1049" s="213">
        <f t="shared" si="17"/>
        <v>0</v>
      </c>
    </row>
    <row r="1050" spans="1:10">
      <c r="A1050" s="1" t="s">
        <v>2415</v>
      </c>
      <c r="B1050" s="1" t="s">
        <v>2416</v>
      </c>
      <c r="C1050" s="1" t="s">
        <v>1279</v>
      </c>
      <c r="D1050" s="1" t="s">
        <v>1280</v>
      </c>
      <c r="E1050" s="1" t="s">
        <v>1274</v>
      </c>
      <c r="F1050" s="1" t="s">
        <v>1275</v>
      </c>
      <c r="G1050" s="1" t="s">
        <v>1425</v>
      </c>
      <c r="H1050" s="213">
        <v>0</v>
      </c>
      <c r="I1050" s="213">
        <v>0</v>
      </c>
      <c r="J1050" s="213">
        <f t="shared" si="17"/>
        <v>0</v>
      </c>
    </row>
    <row r="1051" spans="1:10">
      <c r="A1051" s="1" t="s">
        <v>2415</v>
      </c>
      <c r="B1051" s="1" t="s">
        <v>2416</v>
      </c>
      <c r="C1051" s="1" t="s">
        <v>1279</v>
      </c>
      <c r="D1051" s="1" t="s">
        <v>1280</v>
      </c>
      <c r="E1051" s="1" t="s">
        <v>1274</v>
      </c>
      <c r="F1051" s="1" t="s">
        <v>1275</v>
      </c>
      <c r="G1051" s="1" t="s">
        <v>1426</v>
      </c>
      <c r="H1051" s="213">
        <v>81168565</v>
      </c>
      <c r="I1051" s="213">
        <v>81168565</v>
      </c>
      <c r="J1051" s="213">
        <f t="shared" si="17"/>
        <v>0</v>
      </c>
    </row>
    <row r="1052" spans="1:10">
      <c r="A1052" s="1" t="s">
        <v>2415</v>
      </c>
      <c r="B1052" s="1" t="s">
        <v>2416</v>
      </c>
      <c r="C1052" s="1" t="s">
        <v>1495</v>
      </c>
      <c r="D1052" s="1" t="s">
        <v>1496</v>
      </c>
      <c r="E1052" s="1" t="s">
        <v>1274</v>
      </c>
      <c r="F1052" s="1" t="s">
        <v>1275</v>
      </c>
      <c r="G1052" s="1" t="s">
        <v>1425</v>
      </c>
      <c r="H1052" s="213">
        <v>0</v>
      </c>
      <c r="I1052" s="213">
        <v>0</v>
      </c>
      <c r="J1052" s="213">
        <f t="shared" si="17"/>
        <v>0</v>
      </c>
    </row>
    <row r="1053" spans="1:10">
      <c r="A1053" s="1" t="s">
        <v>2415</v>
      </c>
      <c r="B1053" s="1" t="s">
        <v>2416</v>
      </c>
      <c r="C1053" s="1" t="s">
        <v>1495</v>
      </c>
      <c r="D1053" s="1" t="s">
        <v>1496</v>
      </c>
      <c r="E1053" s="1" t="s">
        <v>1274</v>
      </c>
      <c r="F1053" s="1" t="s">
        <v>1275</v>
      </c>
      <c r="G1053" s="1" t="s">
        <v>1426</v>
      </c>
      <c r="H1053" s="213">
        <v>216800000</v>
      </c>
      <c r="I1053" s="213">
        <v>162174307</v>
      </c>
      <c r="J1053" s="213">
        <f t="shared" si="17"/>
        <v>54625693</v>
      </c>
    </row>
    <row r="1054" spans="1:10">
      <c r="A1054" s="1" t="s">
        <v>2417</v>
      </c>
      <c r="B1054" s="1" t="s">
        <v>2416</v>
      </c>
      <c r="C1054" s="1" t="s">
        <v>1572</v>
      </c>
      <c r="D1054" s="1" t="s">
        <v>1573</v>
      </c>
      <c r="E1054" s="1" t="s">
        <v>1274</v>
      </c>
      <c r="F1054" s="1" t="s">
        <v>1275</v>
      </c>
      <c r="G1054" s="1" t="s">
        <v>1425</v>
      </c>
      <c r="H1054" s="213">
        <v>0</v>
      </c>
      <c r="I1054" s="213">
        <v>0</v>
      </c>
      <c r="J1054" s="213">
        <f t="shared" si="17"/>
        <v>0</v>
      </c>
    </row>
    <row r="1055" spans="1:10">
      <c r="A1055" s="1" t="s">
        <v>2417</v>
      </c>
      <c r="B1055" s="1" t="s">
        <v>2416</v>
      </c>
      <c r="C1055" s="1" t="s">
        <v>1572</v>
      </c>
      <c r="D1055" s="1" t="s">
        <v>1573</v>
      </c>
      <c r="E1055" s="1" t="s">
        <v>1274</v>
      </c>
      <c r="F1055" s="1" t="s">
        <v>1275</v>
      </c>
      <c r="G1055" s="1" t="s">
        <v>1426</v>
      </c>
      <c r="H1055" s="213">
        <v>312830538</v>
      </c>
      <c r="I1055" s="213">
        <v>0</v>
      </c>
      <c r="J1055" s="213">
        <f t="shared" si="17"/>
        <v>312830538</v>
      </c>
    </row>
    <row r="1056" spans="1:10">
      <c r="A1056" s="1" t="s">
        <v>2418</v>
      </c>
      <c r="B1056" s="1" t="s">
        <v>2419</v>
      </c>
      <c r="C1056" s="1" t="s">
        <v>1477</v>
      </c>
      <c r="D1056" s="1" t="s">
        <v>1478</v>
      </c>
      <c r="E1056" s="1" t="s">
        <v>1274</v>
      </c>
      <c r="F1056" s="1" t="s">
        <v>1275</v>
      </c>
      <c r="G1056" s="1" t="s">
        <v>1425</v>
      </c>
      <c r="H1056" s="213">
        <v>29813591</v>
      </c>
      <c r="I1056" s="213">
        <v>29813591</v>
      </c>
      <c r="J1056" s="213">
        <f t="shared" si="17"/>
        <v>0</v>
      </c>
    </row>
    <row r="1057" spans="1:10">
      <c r="A1057" s="1" t="s">
        <v>2418</v>
      </c>
      <c r="B1057" s="1" t="s">
        <v>2419</v>
      </c>
      <c r="C1057" s="1" t="s">
        <v>1491</v>
      </c>
      <c r="D1057" s="1" t="s">
        <v>1492</v>
      </c>
      <c r="E1057" s="1" t="s">
        <v>1274</v>
      </c>
      <c r="F1057" s="1" t="s">
        <v>1275</v>
      </c>
      <c r="G1057" s="1" t="s">
        <v>1426</v>
      </c>
      <c r="H1057" s="213">
        <v>405427927</v>
      </c>
      <c r="I1057" s="213">
        <v>405427927</v>
      </c>
      <c r="J1057" s="213">
        <f t="shared" si="17"/>
        <v>0</v>
      </c>
    </row>
    <row r="1058" spans="1:10">
      <c r="A1058" s="1" t="s">
        <v>2418</v>
      </c>
      <c r="B1058" s="1" t="s">
        <v>2419</v>
      </c>
      <c r="C1058" s="1" t="s">
        <v>1477</v>
      </c>
      <c r="D1058" s="1" t="s">
        <v>1478</v>
      </c>
      <c r="E1058" s="1" t="s">
        <v>1274</v>
      </c>
      <c r="F1058" s="1" t="s">
        <v>1275</v>
      </c>
      <c r="G1058" s="1" t="s">
        <v>1426</v>
      </c>
      <c r="H1058" s="213">
        <v>719765729</v>
      </c>
      <c r="I1058" s="213">
        <v>70162782</v>
      </c>
      <c r="J1058" s="213">
        <f t="shared" si="17"/>
        <v>649602947</v>
      </c>
    </row>
    <row r="1059" spans="1:10">
      <c r="A1059" s="1" t="s">
        <v>2420</v>
      </c>
      <c r="B1059" s="1" t="s">
        <v>2421</v>
      </c>
      <c r="C1059" s="1" t="s">
        <v>1495</v>
      </c>
      <c r="D1059" s="1" t="s">
        <v>1496</v>
      </c>
      <c r="E1059" s="1" t="s">
        <v>1274</v>
      </c>
      <c r="F1059" s="1" t="s">
        <v>1275</v>
      </c>
      <c r="G1059" s="1" t="s">
        <v>2422</v>
      </c>
      <c r="H1059" s="213">
        <v>5000000000</v>
      </c>
      <c r="I1059" s="213">
        <v>5000000000</v>
      </c>
      <c r="J1059" s="213">
        <f t="shared" si="17"/>
        <v>0</v>
      </c>
    </row>
    <row r="1060" spans="1:10">
      <c r="A1060" s="1" t="s">
        <v>2420</v>
      </c>
      <c r="B1060" s="1" t="s">
        <v>2421</v>
      </c>
      <c r="C1060" s="1" t="s">
        <v>2423</v>
      </c>
      <c r="D1060" s="1" t="s">
        <v>2424</v>
      </c>
      <c r="E1060" s="1" t="s">
        <v>1274</v>
      </c>
      <c r="F1060" s="1" t="s">
        <v>1275</v>
      </c>
      <c r="G1060" s="1" t="s">
        <v>2422</v>
      </c>
      <c r="H1060" s="213">
        <v>4321761</v>
      </c>
      <c r="I1060" s="213">
        <v>0</v>
      </c>
      <c r="J1060" s="213">
        <f t="shared" si="17"/>
        <v>4321761</v>
      </c>
    </row>
    <row r="1061" spans="1:10">
      <c r="A1061" s="1" t="s">
        <v>2420</v>
      </c>
      <c r="B1061" s="1" t="s">
        <v>2421</v>
      </c>
      <c r="C1061" s="1" t="s">
        <v>2425</v>
      </c>
      <c r="D1061" s="1" t="s">
        <v>2426</v>
      </c>
      <c r="E1061" s="1" t="s">
        <v>1274</v>
      </c>
      <c r="F1061" s="1" t="s">
        <v>1275</v>
      </c>
      <c r="G1061" s="1" t="s">
        <v>1104</v>
      </c>
      <c r="H1061" s="213">
        <v>0</v>
      </c>
      <c r="I1061" s="213">
        <v>0</v>
      </c>
      <c r="J1061" s="213">
        <f t="shared" si="17"/>
        <v>0</v>
      </c>
    </row>
    <row r="1062" spans="1:10">
      <c r="A1062" s="1" t="s">
        <v>2420</v>
      </c>
      <c r="B1062" s="1" t="s">
        <v>2421</v>
      </c>
      <c r="C1062" s="1" t="s">
        <v>2425</v>
      </c>
      <c r="D1062" s="1" t="s">
        <v>2426</v>
      </c>
      <c r="E1062" s="1" t="s">
        <v>1274</v>
      </c>
      <c r="F1062" s="1" t="s">
        <v>1275</v>
      </c>
      <c r="G1062" s="1" t="s">
        <v>2422</v>
      </c>
      <c r="H1062" s="213">
        <v>292082838</v>
      </c>
      <c r="I1062" s="213">
        <v>0</v>
      </c>
      <c r="J1062" s="213">
        <f t="shared" si="17"/>
        <v>292082838</v>
      </c>
    </row>
    <row r="1063" spans="1:10">
      <c r="A1063" s="1" t="s">
        <v>2420</v>
      </c>
      <c r="B1063" s="1" t="s">
        <v>2421</v>
      </c>
      <c r="C1063" s="1" t="s">
        <v>2427</v>
      </c>
      <c r="D1063" s="1" t="s">
        <v>2428</v>
      </c>
      <c r="E1063" s="1" t="s">
        <v>1274</v>
      </c>
      <c r="F1063" s="1" t="s">
        <v>1275</v>
      </c>
      <c r="G1063" s="1" t="s">
        <v>2422</v>
      </c>
      <c r="H1063" s="213">
        <v>39491481</v>
      </c>
      <c r="I1063" s="213">
        <v>0</v>
      </c>
      <c r="J1063" s="213">
        <f t="shared" si="17"/>
        <v>39491481</v>
      </c>
    </row>
    <row r="1064" spans="1:10">
      <c r="A1064" s="19"/>
      <c r="B1064" s="19"/>
      <c r="C1064" s="19"/>
      <c r="D1064" s="19"/>
      <c r="E1064" s="19"/>
      <c r="F1064" s="19"/>
      <c r="G1064" s="19"/>
      <c r="H1064" s="19"/>
      <c r="I1064" s="220">
        <f>SUM(I61:I1063)</f>
        <v>205561577282.85001</v>
      </c>
      <c r="J1064" s="39"/>
    </row>
  </sheetData>
  <mergeCells count="3">
    <mergeCell ref="A1:M1"/>
    <mergeCell ref="A2:M2"/>
    <mergeCell ref="A59:J5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25</vt:i4>
      </vt:variant>
    </vt:vector>
  </HeadingPairs>
  <TitlesOfParts>
    <vt:vector size="25" baseType="lpstr">
      <vt:lpstr>CONSOLIDADO INDICADORES</vt:lpstr>
      <vt:lpstr>CONSOLIDADO EJECUCION</vt:lpstr>
      <vt:lpstr>SEGURIDAD</vt:lpstr>
      <vt:lpstr>MOVILIDAD</vt:lpstr>
      <vt:lpstr>SERVICIOS PÚBLICOS</vt:lpstr>
      <vt:lpstr> SEC INTERIOR</vt:lpstr>
      <vt:lpstr>UNIBAC</vt:lpstr>
      <vt:lpstr>DESARROLLO ECO</vt:lpstr>
      <vt:lpstr>SALUD</vt:lpstr>
      <vt:lpstr>GESTIÓN DEL RIESGO</vt:lpstr>
      <vt:lpstr>AGUAS DE BOL</vt:lpstr>
      <vt:lpstr>IGUALDAD</vt:lpstr>
      <vt:lpstr>PLANEACIÓN</vt:lpstr>
      <vt:lpstr>INFRAESTRUCTURA</vt:lpstr>
      <vt:lpstr>MINAS</vt:lpstr>
      <vt:lpstr>IDERBOL</vt:lpstr>
      <vt:lpstr>EDUCACIÓN</vt:lpstr>
      <vt:lpstr>AGRICULTURA</vt:lpstr>
      <vt:lpstr>GENERAL</vt:lpstr>
      <vt:lpstr>MUJER</vt:lpstr>
      <vt:lpstr>VICTIMAS</vt:lpstr>
      <vt:lpstr>ICULTUR</vt:lpstr>
      <vt:lpstr>TIC</vt:lpstr>
      <vt:lpstr>PRIVADA</vt:lpstr>
      <vt:lpstr>HACIENDA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cesardelaespriella@gmail.com</dc:creator>
  <cp:lastModifiedBy>SUSANA PUERTA</cp:lastModifiedBy>
  <dcterms:created xsi:type="dcterms:W3CDTF">2025-02-17T17:00:42Z</dcterms:created>
  <dcterms:modified xsi:type="dcterms:W3CDTF">2025-04-10T19:07:35Z</dcterms:modified>
</cp:coreProperties>
</file>