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pinedom\Desktop\CODIFICACION ANTHONY (AC1)\INDICADORES ANTHONY\GESTIÓN FINANCIERA\TESORERIA\"/>
    </mc:Choice>
  </mc:AlternateContent>
  <bookViews>
    <workbookView xWindow="0" yWindow="0" windowWidth="24000" windowHeight="9735"/>
  </bookViews>
  <sheets>
    <sheet name="IND 3" sheetId="3" r:id="rId1"/>
  </sheets>
  <externalReferences>
    <externalReference r:id="rId2"/>
  </externalReferenc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4" i="3" l="1"/>
  <c r="C35" i="3" l="1"/>
  <c r="C34" i="3"/>
  <c r="C33" i="3"/>
  <c r="C32" i="3"/>
  <c r="C31" i="3"/>
  <c r="C30" i="3"/>
  <c r="C29" i="3"/>
  <c r="C28" i="3"/>
  <c r="C27" i="3"/>
  <c r="C26" i="3"/>
  <c r="C24" i="3"/>
  <c r="C25" i="3" l="1"/>
</calcChain>
</file>

<file path=xl/sharedStrings.xml><?xml version="1.0" encoding="utf-8"?>
<sst xmlns="http://schemas.openxmlformats.org/spreadsheetml/2006/main" count="92" uniqueCount="70">
  <si>
    <t xml:space="preserve">OBJETIVO DEL INDICADOR </t>
  </si>
  <si>
    <t xml:space="preserve">TIPO DE INDICADOR </t>
  </si>
  <si>
    <t xml:space="preserve">META </t>
  </si>
  <si>
    <t xml:space="preserve">TENDENCIA </t>
  </si>
  <si>
    <t xml:space="preserve">DEFINICION DEL INDICADOR </t>
  </si>
  <si>
    <t>META OBJETIVO</t>
  </si>
  <si>
    <t xml:space="preserve">INFORMACIÓN PARA LA MEDICIÓN DEL INDICADOR </t>
  </si>
  <si>
    <t xml:space="preserve">UNIDAD DE MEDIDA </t>
  </si>
  <si>
    <t xml:space="preserve">FRECUENCIA DE MEDICIÓN </t>
  </si>
  <si>
    <t xml:space="preserve">RESPONSABLE MEDICIÓN </t>
  </si>
  <si>
    <t xml:space="preserve">RESPONSABLE ANALISIS </t>
  </si>
  <si>
    <t xml:space="preserve">FUENTE DE INFORMACION </t>
  </si>
  <si>
    <t xml:space="preserve">COMPORTAMIENTO INDICADOR </t>
  </si>
  <si>
    <t xml:space="preserve">ACTORES INTERESADOS EN EL RESULTADO </t>
  </si>
  <si>
    <t>FÓRMULA DE CALCULO</t>
  </si>
  <si>
    <t>DIC</t>
  </si>
  <si>
    <t>NOV</t>
  </si>
  <si>
    <t>OCT</t>
  </si>
  <si>
    <t>SEP</t>
  </si>
  <si>
    <t>AGO</t>
  </si>
  <si>
    <t>JUL</t>
  </si>
  <si>
    <t>JUN</t>
  </si>
  <si>
    <t>MAY</t>
  </si>
  <si>
    <t>ABR</t>
  </si>
  <si>
    <t>MAR</t>
  </si>
  <si>
    <t>FEB</t>
  </si>
  <si>
    <t>ENE</t>
  </si>
  <si>
    <t>MESES</t>
  </si>
  <si>
    <t>DATO NUMERADOR</t>
  </si>
  <si>
    <t xml:space="preserve">DATO DENOMINADOR </t>
  </si>
  <si>
    <t xml:space="preserve">MEDICIÓN </t>
  </si>
  <si>
    <t>PERIODO</t>
  </si>
  <si>
    <t xml:space="preserve">Análisis Interpretacion de Resultados del Indicador </t>
  </si>
  <si>
    <t xml:space="preserve">Observaciones </t>
  </si>
  <si>
    <t xml:space="preserve">Requiere accion, correctiva, preventiva o de mejora </t>
  </si>
  <si>
    <t>SI</t>
  </si>
  <si>
    <t xml:space="preserve">NO </t>
  </si>
  <si>
    <t xml:space="preserve">ANALISIS DE CAUSAS </t>
  </si>
  <si>
    <t xml:space="preserve">ACCIONES PROPUESTAS </t>
  </si>
  <si>
    <t>MENSUAL</t>
  </si>
  <si>
    <t>LINEA BASE</t>
  </si>
  <si>
    <t>RESULTADOPERIODO</t>
  </si>
  <si>
    <t>META NO LOGRADA</t>
  </si>
  <si>
    <t xml:space="preserve">Secretaría de Educación Ministerio de Educación
</t>
  </si>
  <si>
    <t>EFICACIA</t>
  </si>
  <si>
    <t>TIEMPO PROMEDIO DE PAGO</t>
  </si>
  <si>
    <t>(∑ (Fecha pago - Fecha recepción solicitud compromiso de pago)) / ∑ No. Cuentas canceladas</t>
  </si>
  <si>
    <t>Determinar la duración promedio del proceso de pagos para lograr establecer metas de mejoramiento y control sobre la ejecución del proceso por cada pago realizado optimizando la atención a los usuarios de la tesorería</t>
  </si>
  <si>
    <t>Comprobantes de pago, compromisos de pago -  Archivo de gestión Tesorería</t>
  </si>
  <si>
    <t>Profesional Especializado   SGP</t>
  </si>
  <si>
    <t>Profesional Especializado SGP</t>
  </si>
  <si>
    <t>UNIDAD</t>
  </si>
  <si>
    <t>DISMINUIR</t>
  </si>
  <si>
    <t>NOMINA VIENENVIANDO ARCHIVOS CON EMBARGOS QUE NO SE PUEDEN VALIDAR ASÍ COMO NOMINA DE PENSIONADOS, LOS CUALES SOLO SE LOGRAN PAGAR UNA VEZ SE CORRIJE LOS ARCHIVOS. IGUAL SITUACIÓN SE PRESENTE CON LOS TERCEROS DE NOMINA, TODA VEZ QUE NO SE ESTA REPORTANDO CUENTAS BANCARIAS O LOS CAMBIOS. OTRA CAUSA SE INCLUYEN PAGOS DE EMPLEADOS QUE NOSE ENVIA CUENTA BANCARIA QUEDANDO EN RECHAZO.</t>
  </si>
  <si>
    <t>SE REQUIRIO A NOMINA Y SE HAN VENIDO SOLUCIONANDO CASOS, PERO AUN PERSISTEN, SE HAN HECHO REUNIONES DONDE SE HACEN COMPROMISOS CON EL PERSONAL DE NOMINA</t>
  </si>
  <si>
    <t xml:space="preserve">PARA EL MES OCTUBRE EL INDICADOR ESTA CERCANO A LA META DEBIDO A LAS ACCIONES YA IMPLEMENTADAS, DESDE EL MES DE JULIO </t>
  </si>
  <si>
    <t>CONTINUAR HACIENDO REVISIÓN DE LAS CUENTAS QUE QUEDAN PENDIENTE POR PAGAR E IR NOTIFICANDO A NOMINA O LAS DEPENDENCIAS RESPONSABLES DE LA INFORMACIÓN</t>
  </si>
  <si>
    <t>SE EVIDENCIA QUE LA META PROPUESTA NO SE HA LOGRADO EN NINGUNO DE LOS MESES, SOLO EN EL MES DE OCTUBRE SE LOGRA ACERCARSE A LA META PROPUESTA Y EN EL MES DE DICIEMBRE SE CUMPLE LA META. EN LOS MESES DE FEBRERO, MARZO,  ABRIL Y NOVIEMBRE SE OBSERVA UN PICO EN LA DEMORA DE LOS PAGOS, TODA VEZ QUE SE SUPERA LOS 10 DIAS PARA EFECTUAR PAGOS.</t>
  </si>
  <si>
    <t>PARA EL MES DE NOVIEMBRE SE OBSERVA UN PICO EN LOS DIAS PROMEDIO DE PAGOS, DEBIDO A QUE SE LOGRO REPROGRAMAR UNOS EMBARGOS QUE VENIAN CON ERROR Y ADICIONALMENTE LAS NOMINAS HICIEROS USO DE ANTICIPOS DE PERIODOS PASADO EN SEGURIDAD SOCIAL</t>
  </si>
  <si>
    <t>SE REQUIERE NUEVAMENTE A LA DIRECCIÒN ADMINISTRATIVA DE PLANTA PARA QUE SUBSANEN LOS ERRORES PRESENTADOS EN ARCHIVOS</t>
  </si>
  <si>
    <t>PARA EL MES DE DICIEMBRE SE LOGRA CUMPLIR LA META TODA VEZ QUE SE EFECTUAN PAGOS PROGRAMADOS</t>
  </si>
  <si>
    <t>EL NO CUMPLIMIENTO DE DIAS DE PAGOS, SE ESTA PRESENTANDO DEBIDO A FACTORES EXTERNOS, TALES COMO ARCHIVOS QUE TIENEN ERRORES PROVENIENTES DE NOMINA Y DE PENSIONADOS QUE NO RESUELVEN ESTAS AREAS, ADICIONALMENE SE OBSER QUE EN EL PROCESO DE CAUSACION POR EL SISTEMA LAS CUENTAS SON CAUSADAS PERO SU PROCESO DE APROBACIÒN Y VALIDACIÒN DEL AREA DE CONTABILIDAD DEMORA DIAS EN QUE LAS CUENTAS PUEDAN SER CONSULTADAS EN TESORERIA.</t>
  </si>
  <si>
    <t xml:space="preserve">GESTION EDUCACION </t>
  </si>
  <si>
    <t>Cód.. Doc.</t>
  </si>
  <si>
    <t>PROCESO: GESTION FINANCIERA</t>
  </si>
  <si>
    <t xml:space="preserve">Versión </t>
  </si>
  <si>
    <t>Fecha</t>
  </si>
  <si>
    <t xml:space="preserve"> 25/08/2021 </t>
  </si>
  <si>
    <t>INDICADOR DE GESTION No.2</t>
  </si>
  <si>
    <t>GE-GFI-TES-IND-02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</si>
</sst>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_-* #,##0.0\ _€_-;\-* #,##0.0\ _€_-;_-* &quot;-&quot;??\ _€_-;_-@_-"/>
  </numFmts>
  <fonts count="10">
    <font>
      <sz val="11"/>
      <color theme="1"/>
      <name val="Calibri"/>
      <family val="2"/>
      <scheme val="minor"/>
    </font>
    <font>
      <sz val="11"/>
      <color theme="1"/>
      <name val="Arial"/>
      <family val="2"/>
    </font>
    <font>
      <b/>
      <sz val="11"/>
      <color theme="1"/>
      <name val="Arial"/>
      <family val="2"/>
    </font>
    <font>
      <b/>
      <sz val="9"/>
      <color theme="1"/>
      <name val="Arial"/>
      <family val="2"/>
    </font>
    <font>
      <sz val="9"/>
      <color theme="1"/>
      <name val="Arial"/>
      <family val="2"/>
    </font>
    <font>
      <b/>
      <sz val="8"/>
      <color theme="1"/>
      <name val="Arial"/>
      <family val="2"/>
    </font>
    <font>
      <sz val="11"/>
      <color theme="1"/>
      <name val="Calibri"/>
      <family val="2"/>
      <scheme val="minor"/>
    </font>
    <font>
      <sz val="10"/>
      <color theme="1"/>
      <name val="Verdana"/>
      <family val="2"/>
    </font>
    <font>
      <b/>
      <sz val="14"/>
      <color theme="1"/>
      <name val="Calibri"/>
      <family val="2"/>
      <scheme val="minor"/>
    </font>
    <font>
      <b/>
      <sz val="12"/>
      <color theme="1"/>
      <name val="Arial "/>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9" tint="0.39994506668294322"/>
        <bgColor theme="9" tint="0.39994506668294322"/>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164" fontId="6" fillId="0" borderId="0" applyFont="0" applyFill="0" applyBorder="0" applyAlignment="0" applyProtection="0"/>
    <xf numFmtId="9" fontId="6" fillId="0" borderId="0" applyFont="0" applyFill="0" applyBorder="0" applyAlignment="0" applyProtection="0"/>
  </cellStyleXfs>
  <cellXfs count="109">
    <xf numFmtId="0" fontId="0" fillId="0" borderId="0" xfId="0"/>
    <xf numFmtId="0" fontId="0" fillId="2" borderId="0" xfId="0" applyFill="1" applyBorder="1"/>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xf>
    <xf numFmtId="0" fontId="0" fillId="2" borderId="0" xfId="0" applyFill="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2" borderId="5" xfId="0" applyFill="1" applyBorder="1"/>
    <xf numFmtId="0" fontId="0" fillId="2" borderId="6" xfId="0" applyFill="1" applyBorder="1"/>
    <xf numFmtId="0" fontId="0" fillId="2" borderId="12" xfId="0" applyFill="1" applyBorder="1"/>
    <xf numFmtId="0" fontId="0" fillId="2" borderId="9" xfId="0" applyFill="1" applyBorder="1"/>
    <xf numFmtId="0" fontId="0" fillId="2" borderId="10" xfId="0" applyFill="1" applyBorder="1"/>
    <xf numFmtId="0" fontId="0" fillId="2" borderId="11" xfId="0" applyFill="1" applyBorder="1"/>
    <xf numFmtId="0" fontId="2" fillId="2" borderId="0" xfId="0" applyFont="1" applyFill="1" applyBorder="1" applyAlignment="1">
      <alignment vertical="center"/>
    </xf>
    <xf numFmtId="0" fontId="0" fillId="2" borderId="0" xfId="0" applyFill="1" applyBorder="1" applyAlignment="1">
      <alignment horizontal="center" vertical="center"/>
    </xf>
    <xf numFmtId="0" fontId="1" fillId="2" borderId="0" xfId="0" applyFont="1" applyFill="1" applyBorder="1" applyAlignment="1">
      <alignment vertical="center"/>
    </xf>
    <xf numFmtId="0" fontId="0" fillId="0" borderId="0" xfId="0" applyAlignment="1">
      <alignment horizontal="center" vertical="center"/>
    </xf>
    <xf numFmtId="0" fontId="4" fillId="3" borderId="1" xfId="0" applyFont="1" applyFill="1" applyBorder="1"/>
    <xf numFmtId="0" fontId="4" fillId="3" borderId="2"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3" fillId="0" borderId="3" xfId="0" applyFont="1" applyBorder="1" applyAlignment="1">
      <alignment horizontal="center" vertical="center"/>
    </xf>
    <xf numFmtId="0" fontId="3" fillId="0" borderId="4" xfId="0" applyFont="1" applyBorder="1" applyAlignment="1">
      <alignment horizontal="center" vertical="center" wrapText="1"/>
    </xf>
    <xf numFmtId="164" fontId="0" fillId="0" borderId="1" xfId="1" applyFont="1" applyBorder="1" applyAlignment="1">
      <alignment horizontal="center" vertical="center"/>
    </xf>
    <xf numFmtId="165" fontId="0" fillId="0" borderId="1" xfId="1" applyNumberFormat="1" applyFont="1" applyBorder="1" applyAlignment="1">
      <alignment horizontal="center" vertical="center"/>
    </xf>
    <xf numFmtId="0" fontId="7" fillId="0" borderId="1" xfId="0" applyFont="1" applyBorder="1" applyAlignment="1">
      <alignment horizontal="center" vertical="center"/>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7" xfId="0" applyBorder="1" applyAlignment="1">
      <alignment vertical="top" wrapText="1"/>
    </xf>
    <xf numFmtId="0" fontId="0" fillId="0" borderId="5" xfId="0" applyBorder="1" applyAlignment="1">
      <alignment vertical="top" wrapText="1"/>
    </xf>
    <xf numFmtId="0" fontId="0" fillId="0" borderId="8" xfId="0" applyBorder="1" applyAlignment="1">
      <alignment vertical="top" wrapText="1"/>
    </xf>
    <xf numFmtId="0" fontId="0" fillId="0" borderId="6" xfId="0" applyBorder="1" applyAlignment="1">
      <alignment vertical="top" wrapText="1"/>
    </xf>
    <xf numFmtId="0" fontId="0" fillId="0" borderId="0" xfId="0" applyAlignment="1">
      <alignment vertical="top" wrapText="1"/>
    </xf>
    <xf numFmtId="0" fontId="0" fillId="0" borderId="12"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3" fillId="3" borderId="2" xfId="0" applyFont="1" applyFill="1" applyBorder="1" applyAlignment="1">
      <alignment horizontal="left" vertical="center"/>
    </xf>
    <xf numFmtId="0" fontId="3" fillId="3" borderId="3" xfId="0" applyFont="1" applyFill="1" applyBorder="1" applyAlignment="1">
      <alignment horizontal="left" vertical="center"/>
    </xf>
    <xf numFmtId="0" fontId="3" fillId="3" borderId="4" xfId="0" applyFont="1" applyFill="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9" fontId="0" fillId="0" borderId="4"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0" fillId="2" borderId="5" xfId="0" applyFill="1" applyBorder="1" applyAlignment="1">
      <alignment horizontal="center"/>
    </xf>
    <xf numFmtId="0" fontId="0" fillId="2" borderId="8" xfId="0" applyFill="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 fontId="3" fillId="0" borderId="2" xfId="0" applyNumberFormat="1" applyFont="1" applyBorder="1" applyAlignment="1">
      <alignment horizontal="center" vertical="center"/>
    </xf>
    <xf numFmtId="1" fontId="3" fillId="0" borderId="4" xfId="0" applyNumberFormat="1" applyFont="1" applyBorder="1" applyAlignment="1">
      <alignment horizontal="center" vertical="center"/>
    </xf>
    <xf numFmtId="9" fontId="3" fillId="0" borderId="2" xfId="2" applyFont="1" applyBorder="1" applyAlignment="1">
      <alignment horizontal="center" vertical="center"/>
    </xf>
    <xf numFmtId="9" fontId="3" fillId="0" borderId="4" xfId="2"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0" fillId="2" borderId="7" xfId="0" applyFill="1" applyBorder="1" applyAlignment="1">
      <alignment horizontal="center"/>
    </xf>
    <xf numFmtId="0" fontId="0" fillId="2" borderId="13" xfId="0" applyFill="1" applyBorder="1" applyAlignment="1">
      <alignment horizontal="center"/>
    </xf>
    <xf numFmtId="0" fontId="8" fillId="4" borderId="14" xfId="0" applyFont="1" applyFill="1" applyBorder="1" applyAlignment="1">
      <alignment horizont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0" fillId="2" borderId="6" xfId="0" applyFill="1" applyBorder="1" applyAlignment="1">
      <alignment horizontal="center"/>
    </xf>
    <xf numFmtId="0" fontId="0" fillId="2" borderId="0" xfId="0" applyFill="1" applyAlignment="1">
      <alignment horizontal="center"/>
    </xf>
    <xf numFmtId="0" fontId="0" fillId="2" borderId="16" xfId="0" applyFill="1" applyBorder="1" applyAlignment="1">
      <alignment horizontal="center"/>
    </xf>
    <xf numFmtId="0" fontId="8" fillId="4" borderId="17" xfId="0" applyFont="1" applyFill="1" applyBorder="1" applyAlignment="1">
      <alignment horizontal="center"/>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7" xfId="0" applyFont="1" applyFill="1" applyBorder="1" applyAlignment="1">
      <alignment horizontal="center" vertical="center" wrapText="1"/>
    </xf>
    <xf numFmtId="0" fontId="9" fillId="4" borderId="19" xfId="0" applyFont="1" applyFill="1" applyBorder="1" applyAlignment="1">
      <alignment horizontal="center" vertical="center"/>
    </xf>
    <xf numFmtId="0" fontId="9" fillId="4" borderId="20" xfId="0" applyFont="1" applyFill="1" applyBorder="1" applyAlignment="1">
      <alignment horizontal="center" vertic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21" xfId="0" applyFill="1" applyBorder="1" applyAlignment="1">
      <alignment horizontal="center"/>
    </xf>
    <xf numFmtId="0" fontId="9" fillId="4" borderId="22" xfId="0" applyFont="1" applyFill="1" applyBorder="1" applyAlignment="1">
      <alignment horizontal="center" vertical="center" wrapTex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'[1]IND 1'!$C$18</c:f>
              <c:strCache>
                <c:ptCount val="1"/>
                <c:pt idx="0">
                  <c:v>RESULTADOPERIODO</c:v>
                </c:pt>
              </c:strCache>
            </c:strRef>
          </c:tx>
          <c:spPr>
            <a:solidFill>
              <a:schemeClr val="accent1"/>
            </a:solidFill>
            <a:ln>
              <a:noFill/>
            </a:ln>
            <a:effectLst/>
          </c:spPr>
          <c:invertIfNegative val="0"/>
          <c:cat>
            <c:strRef>
              <c:f>'[1]IND 1'!$B$19:$B$30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'[1]IND 1'!$C$19:$C$30</c:f>
              <c:numCache>
                <c:formatCode>General</c:formatCode>
                <c:ptCount val="12"/>
                <c:pt idx="0">
                  <c:v>0.94619732986775595</c:v>
                </c:pt>
                <c:pt idx="1">
                  <c:v>0.99773975075040544</c:v>
                </c:pt>
                <c:pt idx="2">
                  <c:v>0.93473243220002611</c:v>
                </c:pt>
                <c:pt idx="3">
                  <c:v>1.071600207565268</c:v>
                </c:pt>
                <c:pt idx="4">
                  <c:v>1.0019174140820508</c:v>
                </c:pt>
                <c:pt idx="5">
                  <c:v>0.71697479593043145</c:v>
                </c:pt>
                <c:pt idx="6">
                  <c:v>1.3903173651387966</c:v>
                </c:pt>
                <c:pt idx="7">
                  <c:v>0.99947664920681989</c:v>
                </c:pt>
                <c:pt idx="8">
                  <c:v>0.98160687385101708</c:v>
                </c:pt>
                <c:pt idx="9">
                  <c:v>1.0786301373476683</c:v>
                </c:pt>
                <c:pt idx="10">
                  <c:v>1.3748409164079434</c:v>
                </c:pt>
                <c:pt idx="11">
                  <c:v>0.63663457345759655</c:v>
                </c:pt>
              </c:numCache>
            </c:numRef>
          </c:val>
          <c:extLst xmlns:c16r2="http://schemas.microsoft.com/office/drawing/2015/06/chart">
            <c:ext xmlns:c16="http://schemas.microsoft.com/office/drawing/2014/chart" uri="{C3380CC4-5D6E-409C-BE32-E72D297353CC}">
              <c16:uniqueId val="{00000000-BC6F-44F0-BF41-ED7C1A84661B}"/>
            </c:ext>
          </c:extLst>
        </c:ser>
        <c:ser>
          <c:idx val="1"/>
          <c:order val="1"/>
          <c:tx>
            <c:strRef>
              <c:f>'[1]IND 1'!$D$18</c:f>
              <c:strCache>
                <c:ptCount val="1"/>
                <c:pt idx="0">
                  <c:v>META OBJETIVO</c:v>
                </c:pt>
              </c:strCache>
            </c:strRef>
          </c:tx>
          <c:spPr>
            <a:solidFill>
              <a:schemeClr val="accent6">
                <a:lumMod val="60000"/>
                <a:lumOff val="40000"/>
              </a:schemeClr>
            </a:solidFill>
            <a:ln>
              <a:noFill/>
            </a:ln>
            <a:effectLst/>
          </c:spPr>
          <c:invertIfNegative val="0"/>
          <c:cat>
            <c:strRef>
              <c:f>'[1]IND 1'!$B$19:$B$30</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'[1]IND 1'!$D$19:$D$30</c:f>
              <c:numCache>
                <c:formatCode>General</c:formatCode>
                <c:ptCount val="12"/>
                <c:pt idx="0">
                  <c:v>1</c:v>
                </c:pt>
                <c:pt idx="1">
                  <c:v>1</c:v>
                </c:pt>
                <c:pt idx="2">
                  <c:v>1</c:v>
                </c:pt>
                <c:pt idx="3">
                  <c:v>1</c:v>
                </c:pt>
                <c:pt idx="4">
                  <c:v>1</c:v>
                </c:pt>
                <c:pt idx="5">
                  <c:v>1</c:v>
                </c:pt>
                <c:pt idx="6">
                  <c:v>1</c:v>
                </c:pt>
                <c:pt idx="7">
                  <c:v>1</c:v>
                </c:pt>
                <c:pt idx="8">
                  <c:v>1</c:v>
                </c:pt>
                <c:pt idx="9">
                  <c:v>1</c:v>
                </c:pt>
                <c:pt idx="10">
                  <c:v>1</c:v>
                </c:pt>
                <c:pt idx="11">
                  <c:v>1</c:v>
                </c:pt>
              </c:numCache>
            </c:numRef>
          </c:val>
          <c:extLst xmlns:c16r2="http://schemas.microsoft.com/office/drawing/2015/06/chart">
            <c:ext xmlns:c16="http://schemas.microsoft.com/office/drawing/2014/chart" uri="{C3380CC4-5D6E-409C-BE32-E72D297353CC}">
              <c16:uniqueId val="{00000001-BC6F-44F0-BF41-ED7C1A84661B}"/>
            </c:ext>
          </c:extLst>
        </c:ser>
        <c:dLbls>
          <c:showLegendKey val="0"/>
          <c:showVal val="0"/>
          <c:showCatName val="0"/>
          <c:showSerName val="0"/>
          <c:showPercent val="0"/>
          <c:showBubbleSize val="0"/>
        </c:dLbls>
        <c:gapWidth val="219"/>
        <c:overlap val="-27"/>
        <c:axId val="382808128"/>
        <c:axId val="382807568"/>
      </c:barChart>
      <c:catAx>
        <c:axId val="382808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900" b="0" i="0" u="none" strike="noStrike" kern="1200" baseline="0">
                <a:solidFill>
                  <a:schemeClr val="tx1">
                    <a:lumMod val="65000"/>
                    <a:lumOff val="35000"/>
                  </a:schemeClr>
                </a:solidFill>
                <a:latin typeface="+mn-lt"/>
                <a:ea typeface="+mn-ea"/>
                <a:cs typeface="+mn-cs"/>
              </a:defRPr>
            </a:pPr>
            <a:endParaRPr lang="es-CO"/>
          </a:p>
        </c:txPr>
        <c:crossAx val="382807568"/>
        <c:crosses val="autoZero"/>
        <c:auto val="1"/>
        <c:lblAlgn val="ctr"/>
        <c:lblOffset val="100"/>
        <c:noMultiLvlLbl val="0"/>
      </c:catAx>
      <c:valAx>
        <c:axId val="3828075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CO" sz="900" b="0" i="0" u="none" strike="noStrike" kern="1200" baseline="0">
                <a:solidFill>
                  <a:schemeClr val="tx1">
                    <a:lumMod val="65000"/>
                    <a:lumOff val="35000"/>
                  </a:schemeClr>
                </a:solidFill>
                <a:latin typeface="+mn-lt"/>
                <a:ea typeface="+mn-ea"/>
                <a:cs typeface="+mn-cs"/>
              </a:defRPr>
            </a:pPr>
            <a:endParaRPr lang="es-CO"/>
          </a:p>
        </c:txPr>
        <c:crossAx val="3828081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CO"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s-CO"/>
    </a:p>
  </c:txPr>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454024</xdr:colOff>
      <xdr:row>22</xdr:row>
      <xdr:rowOff>171449</xdr:rowOff>
    </xdr:from>
    <xdr:to>
      <xdr:col>13</xdr:col>
      <xdr:colOff>387349</xdr:colOff>
      <xdr:row>37</xdr:row>
      <xdr:rowOff>25400</xdr:rowOff>
    </xdr:to>
    <xdr:graphicFrame macro="">
      <xdr:nvGraphicFramePr>
        <xdr:cNvPr id="2" name="Gráfico 1">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342900</xdr:colOff>
      <xdr:row>1</xdr:row>
      <xdr:rowOff>28574</xdr:rowOff>
    </xdr:from>
    <xdr:ext cx="1619250" cy="962025"/>
    <xdr:pic>
      <xdr:nvPicPr>
        <xdr:cNvPr id="3" name="Imagen 2" descr="Resultado de imagen para gobernación de bolivar">
          <a:extLst>
            <a:ext uri="{FF2B5EF4-FFF2-40B4-BE49-F238E27FC236}">
              <a16:creationId xmlns:a16="http://schemas.microsoft.com/office/drawing/2014/main" xmlns="" id="{BEC23E5E-F8DE-4E24-95E5-C305385070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4677" r="66000"/>
        <a:stretch>
          <a:fillRect/>
        </a:stretch>
      </xdr:blipFill>
      <xdr:spPr bwMode="auto">
        <a:xfrm>
          <a:off x="581025" y="228599"/>
          <a:ext cx="1619250"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weird\Desktop\Documentos%20Candelaria%20Figueroa\Documentos%202021\INIDICADORES%20REVISADOS%202021%20(1)\INIDICADORES%20REVISADOS%202021\14.%20GESTION%20FINANCIERA\INDICADORES%20DE%20TESORERIA\IND%201%20-%20CUMPLIMIENTO%20AL%20P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 1"/>
    </sheetNames>
    <sheetDataSet>
      <sheetData sheetId="0">
        <row r="18">
          <cell r="C18" t="str">
            <v>RESULTADOPERIODO</v>
          </cell>
          <cell r="D18" t="str">
            <v>META OBJETIVO</v>
          </cell>
        </row>
        <row r="19">
          <cell r="B19" t="str">
            <v>ENE</v>
          </cell>
          <cell r="C19">
            <v>0.94619732986775595</v>
          </cell>
          <cell r="D19">
            <v>1</v>
          </cell>
        </row>
        <row r="20">
          <cell r="B20" t="str">
            <v>FEB</v>
          </cell>
          <cell r="C20">
            <v>0.99773975075040544</v>
          </cell>
          <cell r="D20">
            <v>1</v>
          </cell>
        </row>
        <row r="21">
          <cell r="B21" t="str">
            <v>MAR</v>
          </cell>
          <cell r="C21">
            <v>0.93473243220002611</v>
          </cell>
          <cell r="D21">
            <v>1</v>
          </cell>
        </row>
        <row r="22">
          <cell r="B22" t="str">
            <v>ABR</v>
          </cell>
          <cell r="C22">
            <v>1.071600207565268</v>
          </cell>
          <cell r="D22">
            <v>1</v>
          </cell>
        </row>
        <row r="23">
          <cell r="B23" t="str">
            <v>MAY</v>
          </cell>
          <cell r="C23">
            <v>1.0019174140820508</v>
          </cell>
          <cell r="D23">
            <v>1</v>
          </cell>
        </row>
        <row r="24">
          <cell r="B24" t="str">
            <v>JUN</v>
          </cell>
          <cell r="C24">
            <v>0.71697479593043145</v>
          </cell>
          <cell r="D24">
            <v>1</v>
          </cell>
        </row>
        <row r="25">
          <cell r="B25" t="str">
            <v>JUL</v>
          </cell>
          <cell r="C25">
            <v>1.3903173651387966</v>
          </cell>
          <cell r="D25">
            <v>1</v>
          </cell>
        </row>
        <row r="26">
          <cell r="B26" t="str">
            <v>AGO</v>
          </cell>
          <cell r="C26">
            <v>0.99947664920681989</v>
          </cell>
          <cell r="D26">
            <v>1</v>
          </cell>
        </row>
        <row r="27">
          <cell r="B27" t="str">
            <v>SEP</v>
          </cell>
          <cell r="C27">
            <v>0.98160687385101708</v>
          </cell>
          <cell r="D27">
            <v>1</v>
          </cell>
        </row>
        <row r="28">
          <cell r="B28" t="str">
            <v>OCT</v>
          </cell>
          <cell r="C28">
            <v>1.0786301373476683</v>
          </cell>
          <cell r="D28">
            <v>1</v>
          </cell>
        </row>
        <row r="29">
          <cell r="B29" t="str">
            <v>NOV</v>
          </cell>
          <cell r="C29">
            <v>1.3748409164079434</v>
          </cell>
          <cell r="D29">
            <v>1</v>
          </cell>
        </row>
        <row r="30">
          <cell r="B30" t="str">
            <v>DIC</v>
          </cell>
          <cell r="C30">
            <v>0.63663457345759655</v>
          </cell>
          <cell r="D30">
            <v>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tabSelected="1" zoomScaleSheetLayoutView="85" workbookViewId="0">
      <selection activeCell="R7" sqref="R7"/>
    </sheetView>
  </sheetViews>
  <sheetFormatPr baseColWidth="10" defaultRowHeight="15"/>
  <cols>
    <col min="1" max="1" width="3.5703125" customWidth="1"/>
    <col min="2" max="2" width="13.28515625" customWidth="1"/>
    <col min="3" max="3" width="10.140625" customWidth="1"/>
    <col min="4" max="4" width="9.85546875" customWidth="1"/>
    <col min="5" max="5" width="8.7109375" customWidth="1"/>
    <col min="6" max="6" width="10.7109375" customWidth="1"/>
    <col min="7" max="8" width="8.5703125" customWidth="1"/>
    <col min="9" max="9" width="9.42578125" customWidth="1"/>
    <col min="10" max="11" width="7.5703125" customWidth="1"/>
    <col min="12" max="12" width="7.85546875" customWidth="1"/>
    <col min="13" max="13" width="14.7109375" customWidth="1"/>
    <col min="14" max="14" width="26" customWidth="1"/>
    <col min="15" max="15" width="6.5703125" customWidth="1"/>
    <col min="19" max="19" width="11.42578125" customWidth="1"/>
  </cols>
  <sheetData>
    <row r="1" spans="1:21" ht="15.75" thickBot="1">
      <c r="A1" s="5"/>
      <c r="B1" s="5"/>
      <c r="C1" s="5"/>
      <c r="D1" s="5"/>
      <c r="E1" s="5"/>
      <c r="F1" s="5"/>
      <c r="G1" s="5"/>
      <c r="H1" s="5"/>
      <c r="I1" s="5"/>
      <c r="J1" s="5"/>
      <c r="K1" s="5"/>
      <c r="L1" s="5"/>
      <c r="M1" s="5"/>
      <c r="N1" s="5"/>
      <c r="O1" s="5"/>
    </row>
    <row r="2" spans="1:21" ht="18.75">
      <c r="A2" s="5"/>
      <c r="B2" s="89"/>
      <c r="C2" s="60"/>
      <c r="D2" s="90"/>
      <c r="E2" s="91" t="s">
        <v>62</v>
      </c>
      <c r="F2" s="91"/>
      <c r="G2" s="91"/>
      <c r="H2" s="91"/>
      <c r="I2" s="91"/>
      <c r="J2" s="91"/>
      <c r="K2" s="91"/>
      <c r="L2" s="92" t="s">
        <v>63</v>
      </c>
      <c r="M2" s="92"/>
      <c r="N2" s="93" t="s">
        <v>69</v>
      </c>
      <c r="O2" s="5"/>
    </row>
    <row r="3" spans="1:21" ht="18.75">
      <c r="A3" s="5"/>
      <c r="B3" s="94"/>
      <c r="C3" s="95"/>
      <c r="D3" s="96"/>
      <c r="E3" s="97" t="s">
        <v>64</v>
      </c>
      <c r="F3" s="97"/>
      <c r="G3" s="97"/>
      <c r="H3" s="97"/>
      <c r="I3" s="97"/>
      <c r="J3" s="97"/>
      <c r="K3" s="97"/>
      <c r="L3" s="98"/>
      <c r="M3" s="98"/>
      <c r="N3" s="99"/>
      <c r="O3" s="5"/>
    </row>
    <row r="4" spans="1:21">
      <c r="A4" s="5"/>
      <c r="B4" s="94"/>
      <c r="C4" s="95"/>
      <c r="D4" s="96"/>
      <c r="E4" s="100" t="s">
        <v>68</v>
      </c>
      <c r="F4" s="100"/>
      <c r="G4" s="100"/>
      <c r="H4" s="100"/>
      <c r="I4" s="100"/>
      <c r="J4" s="100"/>
      <c r="K4" s="100"/>
      <c r="L4" s="98"/>
      <c r="M4" s="98"/>
      <c r="N4" s="101"/>
      <c r="O4" s="5"/>
    </row>
    <row r="5" spans="1:21" ht="15.75">
      <c r="A5" s="5"/>
      <c r="B5" s="94"/>
      <c r="C5" s="95"/>
      <c r="D5" s="96"/>
      <c r="E5" s="100"/>
      <c r="F5" s="100"/>
      <c r="G5" s="100"/>
      <c r="H5" s="100"/>
      <c r="I5" s="100"/>
      <c r="J5" s="100"/>
      <c r="K5" s="100"/>
      <c r="L5" s="98" t="s">
        <v>65</v>
      </c>
      <c r="M5" s="98"/>
      <c r="N5" s="102">
        <v>1</v>
      </c>
      <c r="O5" s="5"/>
    </row>
    <row r="6" spans="1:21" ht="16.5" thickBot="1">
      <c r="A6" s="5"/>
      <c r="B6" s="103"/>
      <c r="C6" s="104"/>
      <c r="D6" s="105"/>
      <c r="E6" s="106"/>
      <c r="F6" s="106"/>
      <c r="G6" s="106"/>
      <c r="H6" s="106"/>
      <c r="I6" s="106"/>
      <c r="J6" s="106"/>
      <c r="K6" s="106"/>
      <c r="L6" s="107" t="s">
        <v>66</v>
      </c>
      <c r="M6" s="107"/>
      <c r="N6" s="108" t="s">
        <v>67</v>
      </c>
      <c r="O6" s="5"/>
    </row>
    <row r="7" spans="1:21" ht="15.75" thickBot="1">
      <c r="A7" s="5"/>
      <c r="B7" s="57" t="s">
        <v>4</v>
      </c>
      <c r="C7" s="58"/>
      <c r="D7" s="58"/>
      <c r="E7" s="58"/>
      <c r="F7" s="58"/>
      <c r="G7" s="58"/>
      <c r="H7" s="58"/>
      <c r="I7" s="58"/>
      <c r="J7" s="58"/>
      <c r="K7" s="58"/>
      <c r="L7" s="58"/>
      <c r="M7" s="58"/>
      <c r="N7" s="59"/>
      <c r="O7" s="14"/>
    </row>
    <row r="8" spans="1:21" ht="15.75" thickBot="1">
      <c r="A8" s="5"/>
      <c r="B8" s="72" t="s">
        <v>45</v>
      </c>
      <c r="C8" s="73"/>
      <c r="D8" s="73"/>
      <c r="E8" s="73"/>
      <c r="F8" s="73"/>
      <c r="G8" s="73"/>
      <c r="H8" s="73"/>
      <c r="I8" s="73"/>
      <c r="J8" s="73"/>
      <c r="K8" s="73"/>
      <c r="L8" s="73"/>
      <c r="M8" s="73"/>
      <c r="N8" s="74"/>
      <c r="O8" s="14"/>
    </row>
    <row r="9" spans="1:21" ht="15.75" thickBot="1">
      <c r="A9" s="5"/>
      <c r="B9" s="75"/>
      <c r="C9" s="76"/>
      <c r="D9" s="76"/>
      <c r="E9" s="76"/>
      <c r="F9" s="76"/>
      <c r="G9" s="76"/>
      <c r="H9" s="76"/>
      <c r="I9" s="76"/>
      <c r="J9" s="76"/>
      <c r="K9" s="76"/>
      <c r="L9" s="76"/>
      <c r="M9" s="76"/>
      <c r="N9" s="77"/>
      <c r="O9" s="16"/>
    </row>
    <row r="10" spans="1:21" ht="15.75" thickBot="1">
      <c r="A10" s="5"/>
      <c r="B10" s="78" t="s">
        <v>0</v>
      </c>
      <c r="C10" s="79"/>
      <c r="D10" s="79"/>
      <c r="E10" s="79"/>
      <c r="F10" s="80"/>
      <c r="G10" s="78" t="s">
        <v>1</v>
      </c>
      <c r="H10" s="79"/>
      <c r="I10" s="80"/>
      <c r="J10" s="45" t="s">
        <v>5</v>
      </c>
      <c r="K10" s="46"/>
      <c r="L10" s="46"/>
      <c r="M10" s="46"/>
      <c r="N10" s="47"/>
      <c r="O10" s="5"/>
    </row>
    <row r="11" spans="1:21" ht="46.5" customHeight="1" thickBot="1">
      <c r="A11" s="5"/>
      <c r="B11" s="81"/>
      <c r="C11" s="82"/>
      <c r="D11" s="82"/>
      <c r="E11" s="82"/>
      <c r="F11" s="83"/>
      <c r="G11" s="81"/>
      <c r="H11" s="82"/>
      <c r="I11" s="83"/>
      <c r="J11" s="45" t="s">
        <v>40</v>
      </c>
      <c r="K11" s="47"/>
      <c r="L11" s="84" t="s">
        <v>2</v>
      </c>
      <c r="M11" s="85"/>
      <c r="N11" s="2" t="s">
        <v>3</v>
      </c>
      <c r="O11" s="15"/>
    </row>
    <row r="12" spans="1:21" ht="63" customHeight="1" thickBot="1">
      <c r="A12" s="5"/>
      <c r="B12" s="65" t="s">
        <v>47</v>
      </c>
      <c r="C12" s="66"/>
      <c r="D12" s="66"/>
      <c r="E12" s="66"/>
      <c r="F12" s="67"/>
      <c r="G12" s="45" t="s">
        <v>44</v>
      </c>
      <c r="H12" s="46"/>
      <c r="I12" s="47"/>
      <c r="J12" s="68">
        <v>3</v>
      </c>
      <c r="K12" s="69"/>
      <c r="L12" s="70">
        <v>0.9</v>
      </c>
      <c r="M12" s="71"/>
      <c r="N12" s="26" t="s">
        <v>52</v>
      </c>
      <c r="O12" s="5"/>
    </row>
    <row r="13" spans="1:21" ht="15.75" thickBot="1">
      <c r="A13" s="5"/>
      <c r="B13" s="57" t="s">
        <v>6</v>
      </c>
      <c r="C13" s="58"/>
      <c r="D13" s="58"/>
      <c r="E13" s="58"/>
      <c r="F13" s="58"/>
      <c r="G13" s="58"/>
      <c r="H13" s="58"/>
      <c r="I13" s="58"/>
      <c r="J13" s="58"/>
      <c r="K13" s="58"/>
      <c r="L13" s="58"/>
      <c r="M13" s="58"/>
      <c r="N13" s="59"/>
      <c r="O13" s="5"/>
      <c r="S13" s="17"/>
      <c r="T13" s="17"/>
    </row>
    <row r="14" spans="1:21" ht="32.25" customHeight="1" thickBot="1">
      <c r="A14" s="5"/>
      <c r="B14" s="81" t="s">
        <v>7</v>
      </c>
      <c r="C14" s="83"/>
      <c r="D14" s="86" t="s">
        <v>8</v>
      </c>
      <c r="E14" s="87"/>
      <c r="F14" s="84" t="s">
        <v>9</v>
      </c>
      <c r="G14" s="88"/>
      <c r="H14" s="85"/>
      <c r="I14" s="84" t="s">
        <v>10</v>
      </c>
      <c r="J14" s="88"/>
      <c r="K14" s="85"/>
      <c r="L14" s="62" t="s">
        <v>13</v>
      </c>
      <c r="M14" s="63"/>
      <c r="N14" s="64"/>
      <c r="O14" s="5"/>
      <c r="S14" s="17"/>
      <c r="T14" s="17"/>
    </row>
    <row r="15" spans="1:21" ht="103.5" customHeight="1" thickBot="1">
      <c r="A15" s="5"/>
      <c r="B15" s="48" t="s">
        <v>51</v>
      </c>
      <c r="C15" s="49"/>
      <c r="D15" s="48" t="s">
        <v>39</v>
      </c>
      <c r="E15" s="49"/>
      <c r="F15" s="50" t="s">
        <v>49</v>
      </c>
      <c r="G15" s="51"/>
      <c r="H15" s="52"/>
      <c r="I15" s="50" t="s">
        <v>50</v>
      </c>
      <c r="J15" s="51"/>
      <c r="K15" s="52"/>
      <c r="L15" s="53" t="s">
        <v>43</v>
      </c>
      <c r="M15" s="54"/>
      <c r="N15" s="55"/>
      <c r="O15" s="5"/>
      <c r="S15" s="17"/>
      <c r="T15" s="17"/>
      <c r="U15" s="17"/>
    </row>
    <row r="16" spans="1:21" ht="15.75" thickBot="1">
      <c r="A16" s="5"/>
      <c r="B16" s="45" t="s">
        <v>11</v>
      </c>
      <c r="C16" s="46"/>
      <c r="D16" s="46"/>
      <c r="E16" s="46"/>
      <c r="F16" s="46"/>
      <c r="G16" s="47"/>
      <c r="H16" s="45" t="s">
        <v>14</v>
      </c>
      <c r="I16" s="46"/>
      <c r="J16" s="46"/>
      <c r="K16" s="46"/>
      <c r="L16" s="46"/>
      <c r="M16" s="46"/>
      <c r="N16" s="47"/>
      <c r="O16" s="5"/>
      <c r="T16" s="17"/>
      <c r="U16" s="17"/>
    </row>
    <row r="17" spans="1:21" ht="44.1" customHeight="1" thickBot="1">
      <c r="A17" s="5"/>
      <c r="B17" s="53" t="s">
        <v>48</v>
      </c>
      <c r="C17" s="56"/>
      <c r="D17" s="56"/>
      <c r="E17" s="56"/>
      <c r="F17" s="56"/>
      <c r="G17" s="49"/>
      <c r="H17" s="53" t="s">
        <v>46</v>
      </c>
      <c r="I17" s="54"/>
      <c r="J17" s="54"/>
      <c r="K17" s="54"/>
      <c r="L17" s="54"/>
      <c r="M17" s="54"/>
      <c r="N17" s="55"/>
      <c r="O17" s="5"/>
      <c r="T17" s="17"/>
      <c r="U17" s="17"/>
    </row>
    <row r="18" spans="1:21" ht="15.75" thickBot="1">
      <c r="A18" s="5"/>
      <c r="B18" s="57" t="s">
        <v>12</v>
      </c>
      <c r="C18" s="58"/>
      <c r="D18" s="58"/>
      <c r="E18" s="58"/>
      <c r="F18" s="58"/>
      <c r="G18" s="58"/>
      <c r="H18" s="58"/>
      <c r="I18" s="58"/>
      <c r="J18" s="58"/>
      <c r="K18" s="58"/>
      <c r="L18" s="58"/>
      <c r="M18" s="58"/>
      <c r="N18" s="59"/>
      <c r="O18" s="5"/>
    </row>
    <row r="19" spans="1:21" ht="15.75" thickBot="1">
      <c r="A19" s="5"/>
      <c r="B19" s="4" t="s">
        <v>27</v>
      </c>
      <c r="C19" s="4" t="s">
        <v>26</v>
      </c>
      <c r="D19" s="22" t="s">
        <v>25</v>
      </c>
      <c r="E19" s="4" t="s">
        <v>24</v>
      </c>
      <c r="F19" s="4" t="s">
        <v>23</v>
      </c>
      <c r="G19" s="4" t="s">
        <v>22</v>
      </c>
      <c r="H19" s="4" t="s">
        <v>21</v>
      </c>
      <c r="I19" s="4" t="s">
        <v>20</v>
      </c>
      <c r="J19" s="4" t="s">
        <v>19</v>
      </c>
      <c r="K19" s="4" t="s">
        <v>18</v>
      </c>
      <c r="L19" s="4" t="s">
        <v>17</v>
      </c>
      <c r="M19" s="4" t="s">
        <v>16</v>
      </c>
      <c r="N19" s="4" t="s">
        <v>15</v>
      </c>
      <c r="O19" s="5"/>
    </row>
    <row r="20" spans="1:21" ht="24.75" thickBot="1">
      <c r="A20" s="5"/>
      <c r="B20" s="2" t="s">
        <v>28</v>
      </c>
      <c r="C20" s="3">
        <v>437</v>
      </c>
      <c r="D20" s="3">
        <v>7296</v>
      </c>
      <c r="E20" s="3">
        <v>14159</v>
      </c>
      <c r="F20" s="3">
        <v>8219</v>
      </c>
      <c r="G20" s="3">
        <v>2629</v>
      </c>
      <c r="H20" s="3">
        <v>3731</v>
      </c>
      <c r="I20" s="3">
        <v>3664</v>
      </c>
      <c r="J20" s="3">
        <v>2918</v>
      </c>
      <c r="K20" s="3">
        <v>2585</v>
      </c>
      <c r="L20" s="3">
        <v>1420</v>
      </c>
      <c r="M20" s="3">
        <v>7779</v>
      </c>
      <c r="N20" s="3">
        <v>2059</v>
      </c>
      <c r="O20" s="5"/>
    </row>
    <row r="21" spans="1:21" ht="24.75" thickBot="1">
      <c r="A21" s="5"/>
      <c r="B21" s="2" t="s">
        <v>29</v>
      </c>
      <c r="C21" s="3">
        <v>86</v>
      </c>
      <c r="D21" s="3">
        <v>548</v>
      </c>
      <c r="E21" s="3">
        <v>629</v>
      </c>
      <c r="F21" s="3">
        <v>551</v>
      </c>
      <c r="G21" s="3">
        <v>446</v>
      </c>
      <c r="H21" s="3">
        <v>504</v>
      </c>
      <c r="I21" s="3">
        <v>621</v>
      </c>
      <c r="J21" s="3">
        <v>528</v>
      </c>
      <c r="K21" s="3">
        <v>526</v>
      </c>
      <c r="L21" s="3">
        <v>492</v>
      </c>
      <c r="M21" s="3">
        <v>503</v>
      </c>
      <c r="N21" s="3">
        <v>748</v>
      </c>
      <c r="O21" s="5"/>
    </row>
    <row r="22" spans="1:21" ht="15.75" thickBot="1">
      <c r="A22" s="5"/>
      <c r="B22" s="57" t="s">
        <v>30</v>
      </c>
      <c r="C22" s="58"/>
      <c r="D22" s="58"/>
      <c r="E22" s="58"/>
      <c r="F22" s="58"/>
      <c r="G22" s="58"/>
      <c r="H22" s="58"/>
      <c r="I22" s="58"/>
      <c r="J22" s="58"/>
      <c r="K22" s="58"/>
      <c r="L22" s="58"/>
      <c r="M22" s="58"/>
      <c r="N22" s="59"/>
      <c r="O22" s="5"/>
    </row>
    <row r="23" spans="1:21" ht="23.25" thickBot="1">
      <c r="A23" s="5"/>
      <c r="B23" s="6" t="s">
        <v>31</v>
      </c>
      <c r="C23" s="7" t="s">
        <v>41</v>
      </c>
      <c r="D23" s="7" t="s">
        <v>5</v>
      </c>
      <c r="E23" s="5"/>
      <c r="F23" s="8"/>
      <c r="G23" s="60"/>
      <c r="H23" s="60"/>
      <c r="I23" s="60"/>
      <c r="J23" s="60"/>
      <c r="K23" s="60"/>
      <c r="L23" s="60"/>
      <c r="M23" s="60"/>
      <c r="N23" s="61"/>
      <c r="O23" s="5"/>
    </row>
    <row r="24" spans="1:21" ht="15.75" thickBot="1">
      <c r="A24" s="5"/>
      <c r="B24" s="3" t="s">
        <v>26</v>
      </c>
      <c r="C24" s="24">
        <f>(C20/C21)</f>
        <v>5.0813953488372094</v>
      </c>
      <c r="D24" s="25">
        <f>+L12*J12</f>
        <v>2.7</v>
      </c>
      <c r="E24" s="5"/>
      <c r="F24" s="1"/>
      <c r="G24" s="1"/>
      <c r="H24" s="1"/>
      <c r="I24" s="1"/>
      <c r="J24" s="1"/>
      <c r="K24" s="1"/>
      <c r="L24" s="1"/>
      <c r="M24" s="1"/>
      <c r="N24" s="10"/>
      <c r="O24" s="5"/>
    </row>
    <row r="25" spans="1:21" ht="15.75" thickBot="1">
      <c r="A25" s="5"/>
      <c r="B25" s="3" t="s">
        <v>25</v>
      </c>
      <c r="C25" s="24">
        <f>(D20/D21)</f>
        <v>13.313868613138686</v>
      </c>
      <c r="D25" s="25">
        <v>2.7</v>
      </c>
      <c r="E25" s="5"/>
      <c r="F25" s="1"/>
      <c r="G25" s="1"/>
      <c r="H25" s="1"/>
      <c r="I25" s="1"/>
      <c r="J25" s="1"/>
      <c r="K25" s="1"/>
      <c r="L25" s="1"/>
      <c r="M25" s="1"/>
      <c r="N25" s="10"/>
      <c r="O25" s="5"/>
    </row>
    <row r="26" spans="1:21" ht="15.75" thickBot="1">
      <c r="A26" s="5"/>
      <c r="B26" s="3" t="s">
        <v>24</v>
      </c>
      <c r="C26" s="24">
        <f>(E20/E21)</f>
        <v>22.51033386327504</v>
      </c>
      <c r="D26" s="25">
        <v>2.7</v>
      </c>
      <c r="E26" s="5"/>
      <c r="F26" s="1"/>
      <c r="G26" s="1"/>
      <c r="H26" s="1"/>
      <c r="I26" s="1"/>
      <c r="J26" s="1"/>
      <c r="K26" s="1"/>
      <c r="L26" s="1"/>
      <c r="M26" s="1"/>
      <c r="N26" s="10"/>
      <c r="O26" s="5"/>
    </row>
    <row r="27" spans="1:21" ht="15.75" thickBot="1">
      <c r="A27" s="5"/>
      <c r="B27" s="3" t="s">
        <v>23</v>
      </c>
      <c r="C27" s="24">
        <f>(F20/F21)</f>
        <v>14.916515426497277</v>
      </c>
      <c r="D27" s="25">
        <v>2.7</v>
      </c>
      <c r="E27" s="5"/>
      <c r="F27" s="1"/>
      <c r="G27" s="1"/>
      <c r="H27" s="1"/>
      <c r="I27" s="1"/>
      <c r="J27" s="1"/>
      <c r="K27" s="1"/>
      <c r="L27" s="1"/>
      <c r="M27" s="1"/>
      <c r="N27" s="10"/>
      <c r="O27" s="5"/>
    </row>
    <row r="28" spans="1:21" ht="15.75" thickBot="1">
      <c r="A28" s="5"/>
      <c r="B28" s="3" t="s">
        <v>22</v>
      </c>
      <c r="C28" s="24">
        <f>(G20/G21)</f>
        <v>5.8946188340807177</v>
      </c>
      <c r="D28" s="25">
        <v>2.7</v>
      </c>
      <c r="E28" s="5"/>
      <c r="F28" s="1"/>
      <c r="G28" s="1"/>
      <c r="H28" s="1"/>
      <c r="I28" s="1"/>
      <c r="J28" s="1"/>
      <c r="K28" s="1"/>
      <c r="L28" s="1"/>
      <c r="M28" s="1"/>
      <c r="N28" s="10"/>
      <c r="O28" s="5"/>
    </row>
    <row r="29" spans="1:21" ht="15.75" thickBot="1">
      <c r="A29" s="5"/>
      <c r="B29" s="3" t="s">
        <v>21</v>
      </c>
      <c r="C29" s="24">
        <f>(H20/H21)</f>
        <v>7.4027777777777777</v>
      </c>
      <c r="D29" s="25">
        <v>2.7</v>
      </c>
      <c r="E29" s="5"/>
      <c r="F29" s="1"/>
      <c r="G29" s="1"/>
      <c r="H29" s="1"/>
      <c r="I29" s="1"/>
      <c r="J29" s="1"/>
      <c r="K29" s="1"/>
      <c r="L29" s="1"/>
      <c r="M29" s="1"/>
      <c r="N29" s="10"/>
      <c r="O29" s="5"/>
    </row>
    <row r="30" spans="1:21" ht="15.75" thickBot="1">
      <c r="A30" s="5"/>
      <c r="B30" s="3" t="s">
        <v>20</v>
      </c>
      <c r="C30" s="24">
        <f>(I20/I21)</f>
        <v>5.9001610305958128</v>
      </c>
      <c r="D30" s="25">
        <v>2.7</v>
      </c>
      <c r="E30" s="5"/>
      <c r="F30" s="1"/>
      <c r="G30" s="1"/>
      <c r="H30" s="1"/>
      <c r="I30" s="1"/>
      <c r="J30" s="1"/>
      <c r="K30" s="1"/>
      <c r="L30" s="1"/>
      <c r="M30" s="1"/>
      <c r="N30" s="10"/>
      <c r="O30" s="5"/>
    </row>
    <row r="31" spans="1:21" ht="15.75" thickBot="1">
      <c r="A31" s="5"/>
      <c r="B31" s="3" t="s">
        <v>19</v>
      </c>
      <c r="C31" s="24">
        <f>(J20/J21)</f>
        <v>5.5265151515151514</v>
      </c>
      <c r="D31" s="25">
        <v>2.7</v>
      </c>
      <c r="E31" s="5"/>
      <c r="F31" s="1"/>
      <c r="G31" s="1"/>
      <c r="H31" s="1"/>
      <c r="I31" s="1"/>
      <c r="J31" s="1"/>
      <c r="K31" s="1"/>
      <c r="L31" s="1"/>
      <c r="M31" s="1"/>
      <c r="N31" s="10"/>
      <c r="O31" s="5"/>
    </row>
    <row r="32" spans="1:21" ht="15.75" thickBot="1">
      <c r="A32" s="5"/>
      <c r="B32" s="3" t="s">
        <v>18</v>
      </c>
      <c r="C32" s="24">
        <f>(K20/K21)</f>
        <v>4.914448669201521</v>
      </c>
      <c r="D32" s="25">
        <v>2.7</v>
      </c>
      <c r="E32" s="5"/>
      <c r="F32" s="1"/>
      <c r="G32" s="1"/>
      <c r="H32" s="1"/>
      <c r="I32" s="1"/>
      <c r="J32" s="1"/>
      <c r="K32" s="1"/>
      <c r="L32" s="1"/>
      <c r="M32" s="1"/>
      <c r="N32" s="10"/>
      <c r="O32" s="5"/>
    </row>
    <row r="33" spans="1:15" ht="15.75" thickBot="1">
      <c r="A33" s="5"/>
      <c r="B33" s="3" t="s">
        <v>17</v>
      </c>
      <c r="C33" s="24">
        <f>(L20/L21)</f>
        <v>2.8861788617886179</v>
      </c>
      <c r="D33" s="25">
        <v>2.7</v>
      </c>
      <c r="E33" s="5"/>
      <c r="F33" s="1"/>
      <c r="G33" s="1"/>
      <c r="H33" s="1"/>
      <c r="I33" s="1"/>
      <c r="J33" s="1"/>
      <c r="K33" s="1"/>
      <c r="L33" s="1"/>
      <c r="M33" s="1"/>
      <c r="N33" s="10"/>
      <c r="O33" s="5"/>
    </row>
    <row r="34" spans="1:15" ht="15.75" thickBot="1">
      <c r="A34" s="5"/>
      <c r="B34" s="3" t="s">
        <v>16</v>
      </c>
      <c r="C34" s="24">
        <f>(M20/M21)</f>
        <v>15.465208747514911</v>
      </c>
      <c r="D34" s="25">
        <v>2.7</v>
      </c>
      <c r="E34" s="5"/>
      <c r="F34" s="1"/>
      <c r="G34" s="1"/>
      <c r="H34" s="1"/>
      <c r="I34" s="1"/>
      <c r="J34" s="1"/>
      <c r="K34" s="1"/>
      <c r="L34" s="1"/>
      <c r="M34" s="1"/>
      <c r="N34" s="10"/>
      <c r="O34" s="5"/>
    </row>
    <row r="35" spans="1:15" ht="15.75" thickBot="1">
      <c r="A35" s="5"/>
      <c r="B35" s="3" t="s">
        <v>15</v>
      </c>
      <c r="C35" s="24">
        <f>(N20/N21)</f>
        <v>2.7526737967914436</v>
      </c>
      <c r="D35" s="25">
        <v>2.7</v>
      </c>
      <c r="E35" s="5"/>
      <c r="F35" s="1"/>
      <c r="G35" s="1"/>
      <c r="H35" s="1"/>
      <c r="I35" s="1"/>
      <c r="J35" s="1"/>
      <c r="K35" s="1"/>
      <c r="L35" s="1"/>
      <c r="M35" s="1"/>
      <c r="N35" s="10"/>
      <c r="O35" s="5"/>
    </row>
    <row r="36" spans="1:15">
      <c r="A36" s="5"/>
      <c r="B36" s="9"/>
      <c r="C36" s="1"/>
      <c r="D36" s="1"/>
      <c r="E36" s="1"/>
      <c r="F36" s="1"/>
      <c r="G36" s="1"/>
      <c r="H36" s="1"/>
      <c r="I36" s="1"/>
      <c r="J36" s="1"/>
      <c r="K36" s="1"/>
      <c r="L36" s="1"/>
      <c r="M36" s="1"/>
      <c r="N36" s="10"/>
      <c r="O36" s="5"/>
    </row>
    <row r="37" spans="1:15">
      <c r="A37" s="5"/>
      <c r="B37" s="9"/>
      <c r="C37" s="1"/>
      <c r="D37" s="1"/>
      <c r="E37" s="1"/>
      <c r="F37" s="1"/>
      <c r="G37" s="1"/>
      <c r="H37" s="1"/>
      <c r="I37" s="1"/>
      <c r="J37" s="1"/>
      <c r="K37" s="1"/>
      <c r="L37" s="1"/>
      <c r="M37" s="1"/>
      <c r="N37" s="10"/>
      <c r="O37" s="5"/>
    </row>
    <row r="38" spans="1:15" ht="15.75" thickBot="1">
      <c r="A38" s="5"/>
      <c r="B38" s="11"/>
      <c r="C38" s="12"/>
      <c r="D38" s="12"/>
      <c r="E38" s="12"/>
      <c r="F38" s="12"/>
      <c r="G38" s="12"/>
      <c r="H38" s="12"/>
      <c r="I38" s="12"/>
      <c r="J38" s="12"/>
      <c r="K38" s="12"/>
      <c r="L38" s="12"/>
      <c r="M38" s="12"/>
      <c r="N38" s="13"/>
      <c r="O38" s="5"/>
    </row>
    <row r="39" spans="1:15" ht="15.75" thickBot="1">
      <c r="A39" s="5"/>
      <c r="B39" s="39" t="s">
        <v>32</v>
      </c>
      <c r="C39" s="40"/>
      <c r="D39" s="40"/>
      <c r="E39" s="40"/>
      <c r="F39" s="40"/>
      <c r="G39" s="40"/>
      <c r="H39" s="40"/>
      <c r="I39" s="40"/>
      <c r="J39" s="40"/>
      <c r="K39" s="40"/>
      <c r="L39" s="40"/>
      <c r="M39" s="40"/>
      <c r="N39" s="41"/>
      <c r="O39" s="5"/>
    </row>
    <row r="40" spans="1:15" ht="45" customHeight="1" thickBot="1">
      <c r="A40" s="5"/>
      <c r="B40" s="27" t="s">
        <v>57</v>
      </c>
      <c r="C40" s="28"/>
      <c r="D40" s="28"/>
      <c r="E40" s="28"/>
      <c r="F40" s="28"/>
      <c r="G40" s="28"/>
      <c r="H40" s="28"/>
      <c r="I40" s="28"/>
      <c r="J40" s="28"/>
      <c r="K40" s="28"/>
      <c r="L40" s="28"/>
      <c r="M40" s="28"/>
      <c r="N40" s="29"/>
      <c r="O40" s="5"/>
    </row>
    <row r="41" spans="1:15" ht="15.75" thickBot="1">
      <c r="A41" s="5"/>
      <c r="B41" s="39" t="s">
        <v>33</v>
      </c>
      <c r="C41" s="40"/>
      <c r="D41" s="40"/>
      <c r="E41" s="40"/>
      <c r="F41" s="40"/>
      <c r="G41" s="40"/>
      <c r="H41" s="40"/>
      <c r="I41" s="40"/>
      <c r="J41" s="40"/>
      <c r="K41" s="40"/>
      <c r="L41" s="40"/>
      <c r="M41" s="40"/>
      <c r="N41" s="41"/>
      <c r="O41" s="5"/>
    </row>
    <row r="42" spans="1:15" ht="78" customHeight="1" thickBot="1">
      <c r="A42" s="5"/>
      <c r="B42" s="27" t="s">
        <v>61</v>
      </c>
      <c r="C42" s="28"/>
      <c r="D42" s="28"/>
      <c r="E42" s="28"/>
      <c r="F42" s="28"/>
      <c r="G42" s="28"/>
      <c r="H42" s="28"/>
      <c r="I42" s="28"/>
      <c r="J42" s="28"/>
      <c r="K42" s="28"/>
      <c r="L42" s="28"/>
      <c r="M42" s="28"/>
      <c r="N42" s="29"/>
      <c r="O42" s="5"/>
    </row>
    <row r="43" spans="1:15" ht="15.75" thickBot="1">
      <c r="A43" s="5"/>
      <c r="B43" s="42" t="s">
        <v>34</v>
      </c>
      <c r="C43" s="43"/>
      <c r="D43" s="43"/>
      <c r="E43" s="43"/>
      <c r="F43" s="44"/>
      <c r="G43" s="4" t="s">
        <v>35</v>
      </c>
      <c r="H43" s="18"/>
      <c r="I43" s="4" t="s">
        <v>36</v>
      </c>
      <c r="J43" s="19"/>
      <c r="K43" s="19"/>
      <c r="L43" s="20"/>
      <c r="M43" s="20"/>
      <c r="N43" s="21"/>
      <c r="O43" s="5"/>
    </row>
    <row r="44" spans="1:15" ht="23.1" customHeight="1" thickBot="1">
      <c r="A44" s="5"/>
      <c r="B44" s="2" t="s">
        <v>31</v>
      </c>
      <c r="C44" s="23" t="s">
        <v>42</v>
      </c>
      <c r="D44" s="45" t="s">
        <v>37</v>
      </c>
      <c r="E44" s="46"/>
      <c r="F44" s="46"/>
      <c r="G44" s="46"/>
      <c r="H44" s="46"/>
      <c r="I44" s="46"/>
      <c r="J44" s="47"/>
      <c r="K44" s="45" t="s">
        <v>38</v>
      </c>
      <c r="L44" s="46"/>
      <c r="M44" s="46"/>
      <c r="N44" s="47"/>
      <c r="O44" s="5"/>
    </row>
    <row r="45" spans="1:15" ht="15.75" thickBot="1">
      <c r="A45" s="5"/>
      <c r="B45" s="3" t="s">
        <v>25</v>
      </c>
      <c r="C45" s="24">
        <v>13.313868613138686</v>
      </c>
      <c r="D45" s="30" t="s">
        <v>53</v>
      </c>
      <c r="E45" s="31"/>
      <c r="F45" s="31"/>
      <c r="G45" s="31"/>
      <c r="H45" s="31"/>
      <c r="I45" s="31"/>
      <c r="J45" s="32"/>
      <c r="K45" s="30" t="s">
        <v>54</v>
      </c>
      <c r="L45" s="31"/>
      <c r="M45" s="31"/>
      <c r="N45" s="32"/>
      <c r="O45" s="5"/>
    </row>
    <row r="46" spans="1:15" ht="15.75" thickBot="1">
      <c r="A46" s="5"/>
      <c r="B46" s="3" t="s">
        <v>24</v>
      </c>
      <c r="C46" s="24">
        <v>22.51033386327504</v>
      </c>
      <c r="D46" s="33"/>
      <c r="E46" s="34"/>
      <c r="F46" s="34"/>
      <c r="G46" s="34"/>
      <c r="H46" s="34"/>
      <c r="I46" s="34"/>
      <c r="J46" s="35"/>
      <c r="K46" s="33"/>
      <c r="L46" s="34"/>
      <c r="M46" s="34"/>
      <c r="N46" s="35"/>
      <c r="O46" s="5"/>
    </row>
    <row r="47" spans="1:15" ht="15.75" thickBot="1">
      <c r="A47" s="5"/>
      <c r="B47" s="3" t="s">
        <v>23</v>
      </c>
      <c r="C47" s="24">
        <v>14.916515426497277</v>
      </c>
      <c r="D47" s="33"/>
      <c r="E47" s="34"/>
      <c r="F47" s="34"/>
      <c r="G47" s="34"/>
      <c r="H47" s="34"/>
      <c r="I47" s="34"/>
      <c r="J47" s="35"/>
      <c r="K47" s="33"/>
      <c r="L47" s="34"/>
      <c r="M47" s="34"/>
      <c r="N47" s="35"/>
      <c r="O47" s="5"/>
    </row>
    <row r="48" spans="1:15" ht="15.75" thickBot="1">
      <c r="A48" s="5"/>
      <c r="B48" s="3" t="s">
        <v>20</v>
      </c>
      <c r="C48" s="24">
        <v>5.9001610305958128</v>
      </c>
      <c r="D48" s="36"/>
      <c r="E48" s="37"/>
      <c r="F48" s="37"/>
      <c r="G48" s="37"/>
      <c r="H48" s="37"/>
      <c r="I48" s="37"/>
      <c r="J48" s="38"/>
      <c r="K48" s="36"/>
      <c r="L48" s="37"/>
      <c r="M48" s="37"/>
      <c r="N48" s="38"/>
      <c r="O48" s="5"/>
    </row>
    <row r="49" spans="1:15" ht="50.25" customHeight="1" thickBot="1">
      <c r="A49" s="5"/>
      <c r="B49" s="3" t="s">
        <v>17</v>
      </c>
      <c r="C49" s="24">
        <v>2.8861788617886179</v>
      </c>
      <c r="D49" s="27" t="s">
        <v>55</v>
      </c>
      <c r="E49" s="28"/>
      <c r="F49" s="28"/>
      <c r="G49" s="28"/>
      <c r="H49" s="28"/>
      <c r="I49" s="28"/>
      <c r="J49" s="29"/>
      <c r="K49" s="27" t="s">
        <v>56</v>
      </c>
      <c r="L49" s="28"/>
      <c r="M49" s="28"/>
      <c r="N49" s="29"/>
      <c r="O49" s="5"/>
    </row>
    <row r="50" spans="1:15" ht="83.25" customHeight="1" thickBot="1">
      <c r="A50" s="5"/>
      <c r="B50" s="3" t="s">
        <v>16</v>
      </c>
      <c r="C50" s="24">
        <v>15.465208747514911</v>
      </c>
      <c r="D50" s="27" t="s">
        <v>58</v>
      </c>
      <c r="E50" s="28"/>
      <c r="F50" s="28"/>
      <c r="G50" s="28"/>
      <c r="H50" s="28"/>
      <c r="I50" s="28"/>
      <c r="J50" s="29"/>
      <c r="K50" s="27" t="s">
        <v>59</v>
      </c>
      <c r="L50" s="28"/>
      <c r="M50" s="28"/>
      <c r="N50" s="29"/>
      <c r="O50" s="5"/>
    </row>
    <row r="51" spans="1:15" ht="37.5" customHeight="1" thickBot="1">
      <c r="B51" s="3" t="s">
        <v>15</v>
      </c>
      <c r="C51" s="24">
        <v>2.7526737967914436</v>
      </c>
      <c r="D51" s="27" t="s">
        <v>60</v>
      </c>
      <c r="E51" s="28"/>
      <c r="F51" s="28"/>
      <c r="G51" s="28"/>
      <c r="H51" s="28"/>
      <c r="I51" s="28"/>
      <c r="J51" s="29"/>
      <c r="K51" s="27" t="s">
        <v>56</v>
      </c>
      <c r="L51" s="28"/>
      <c r="M51" s="28"/>
      <c r="N51" s="29"/>
    </row>
  </sheetData>
  <mergeCells count="53">
    <mergeCell ref="B2:D6"/>
    <mergeCell ref="E2:K2"/>
    <mergeCell ref="L2:M4"/>
    <mergeCell ref="N2:N4"/>
    <mergeCell ref="E3:K3"/>
    <mergeCell ref="E4:K6"/>
    <mergeCell ref="L5:M5"/>
    <mergeCell ref="L6:M6"/>
    <mergeCell ref="D50:J50"/>
    <mergeCell ref="K50:N50"/>
    <mergeCell ref="D51:J51"/>
    <mergeCell ref="K51:N51"/>
    <mergeCell ref="B7:N7"/>
    <mergeCell ref="B8:N8"/>
    <mergeCell ref="B9:N9"/>
    <mergeCell ref="B10:F11"/>
    <mergeCell ref="G10:I11"/>
    <mergeCell ref="J10:N10"/>
    <mergeCell ref="J11:K11"/>
    <mergeCell ref="L11:M11"/>
    <mergeCell ref="B14:C14"/>
    <mergeCell ref="D14:E14"/>
    <mergeCell ref="F14:H14"/>
    <mergeCell ref="I14:K14"/>
    <mergeCell ref="L14:N14"/>
    <mergeCell ref="B12:F12"/>
    <mergeCell ref="G12:I12"/>
    <mergeCell ref="J12:K12"/>
    <mergeCell ref="L12:M12"/>
    <mergeCell ref="B13:N13"/>
    <mergeCell ref="B39:N39"/>
    <mergeCell ref="B15:C15"/>
    <mergeCell ref="D15:E15"/>
    <mergeCell ref="F15:H15"/>
    <mergeCell ref="I15:K15"/>
    <mergeCell ref="L15:N15"/>
    <mergeCell ref="B16:G16"/>
    <mergeCell ref="H16:N16"/>
    <mergeCell ref="B17:G17"/>
    <mergeCell ref="H17:N17"/>
    <mergeCell ref="B18:N18"/>
    <mergeCell ref="B22:N22"/>
    <mergeCell ref="G23:N23"/>
    <mergeCell ref="D49:J49"/>
    <mergeCell ref="K49:N49"/>
    <mergeCell ref="D45:J48"/>
    <mergeCell ref="K45:N48"/>
    <mergeCell ref="B40:N40"/>
    <mergeCell ref="B41:N41"/>
    <mergeCell ref="B42:N42"/>
    <mergeCell ref="B43:F43"/>
    <mergeCell ref="D44:J44"/>
    <mergeCell ref="K44:N44"/>
  </mergeCells>
  <dataValidations count="2">
    <dataValidation type="list" allowBlank="1" showInputMessage="1" showErrorMessage="1" sqref="Q14">
      <formula1>$S$13:$S$15</formula1>
    </dataValidation>
    <dataValidation type="list" allowBlank="1" showInputMessage="1" showErrorMessage="1" sqref="N12">
      <formula1>$U$15:$U$17</formula1>
    </dataValidation>
  </dataValidations>
  <pageMargins left="0.7" right="0.7" top="0.75" bottom="0.75" header="0.3" footer="0.3"/>
  <pageSetup paperSize="9" scale="6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dc:creator>
  <cp:lastModifiedBy>Lina Maria Pinedo Montalvo</cp:lastModifiedBy>
  <dcterms:created xsi:type="dcterms:W3CDTF">2017-09-12T16:44:49Z</dcterms:created>
  <dcterms:modified xsi:type="dcterms:W3CDTF">2022-02-10T21:16:18Z</dcterms:modified>
</cp:coreProperties>
</file>